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hsendaghighshirazi/Documents/Uni semester 2/Assessments/Finals/CMF_2/"/>
    </mc:Choice>
  </mc:AlternateContent>
  <xr:revisionPtr revIDLastSave="0" documentId="13_ncr:1_{2629544A-184B-2E4D-9EB0-E7AA554C1460}" xr6:coauthVersionLast="47" xr6:coauthVersionMax="47" xr10:uidLastSave="{00000000-0000-0000-0000-000000000000}"/>
  <bookViews>
    <workbookView xWindow="160" yWindow="660" windowWidth="26320" windowHeight="19600" xr2:uid="{7D158B8B-827E-1F44-BD56-0D3A85B29847}"/>
  </bookViews>
  <sheets>
    <sheet name="GOOG Returns" sheetId="1" r:id="rId1"/>
    <sheet name="SPX Returns" sheetId="2" r:id="rId2"/>
    <sheet name="Value At Risk" sheetId="4" r:id="rId3"/>
    <sheet name="Regression" sheetId="3" r:id="rId4"/>
    <sheet name="MACD" sheetId="5" r:id="rId5"/>
    <sheet name="RSI" sheetId="6" r:id="rId6"/>
    <sheet name="Bollinger Bands" sheetId="7" r:id="rId7"/>
    <sheet name="Stochastic Oscillator" sheetId="8" r:id="rId8"/>
    <sheet name="Black-Scholes" sheetId="9" r:id="rId9"/>
    <sheet name="Monte Carlo Simulation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0" l="1"/>
  <c r="E3" i="10" s="1"/>
  <c r="D4" i="10"/>
  <c r="E4" i="10" s="1"/>
  <c r="D5" i="10"/>
  <c r="E5" i="10" s="1"/>
  <c r="D6" i="10"/>
  <c r="E6" i="10" s="1"/>
  <c r="D7" i="10"/>
  <c r="E7" i="10" s="1"/>
  <c r="D8" i="10"/>
  <c r="E8" i="10" s="1"/>
  <c r="D9" i="10"/>
  <c r="E9" i="10" s="1"/>
  <c r="D10" i="10"/>
  <c r="E10" i="10" s="1"/>
  <c r="D11" i="10"/>
  <c r="E11" i="10" s="1"/>
  <c r="D12" i="10"/>
  <c r="E12" i="10" s="1"/>
  <c r="D13" i="10"/>
  <c r="E13" i="10" s="1"/>
  <c r="D14" i="10"/>
  <c r="E14" i="10" s="1"/>
  <c r="D15" i="10"/>
  <c r="E15" i="10" s="1"/>
  <c r="D16" i="10"/>
  <c r="E16" i="10" s="1"/>
  <c r="D17" i="10"/>
  <c r="E17" i="10" s="1"/>
  <c r="D18" i="10"/>
  <c r="E18" i="10" s="1"/>
  <c r="D19" i="10"/>
  <c r="E19" i="10" s="1"/>
  <c r="D20" i="10"/>
  <c r="E20" i="10" s="1"/>
  <c r="D21" i="10"/>
  <c r="E21" i="10" s="1"/>
  <c r="D22" i="10"/>
  <c r="E22" i="10" s="1"/>
  <c r="D23" i="10"/>
  <c r="E23" i="10" s="1"/>
  <c r="D24" i="10"/>
  <c r="E24" i="10" s="1"/>
  <c r="D25" i="10"/>
  <c r="E25" i="10" s="1"/>
  <c r="D26" i="10"/>
  <c r="E26" i="10" s="1"/>
  <c r="D27" i="10"/>
  <c r="E27" i="10" s="1"/>
  <c r="D28" i="10"/>
  <c r="E28" i="10" s="1"/>
  <c r="D29" i="10"/>
  <c r="E29" i="10" s="1"/>
  <c r="D30" i="10"/>
  <c r="E30" i="10" s="1"/>
  <c r="D31" i="10"/>
  <c r="E31" i="10" s="1"/>
  <c r="D32" i="10"/>
  <c r="E32" i="10" s="1"/>
  <c r="D33" i="10"/>
  <c r="E33" i="10" s="1"/>
  <c r="D34" i="10"/>
  <c r="E34" i="10" s="1"/>
  <c r="D35" i="10"/>
  <c r="E35" i="10" s="1"/>
  <c r="D36" i="10"/>
  <c r="E36" i="10" s="1"/>
  <c r="D37" i="10"/>
  <c r="E37" i="10" s="1"/>
  <c r="D38" i="10"/>
  <c r="E38" i="10" s="1"/>
  <c r="D39" i="10"/>
  <c r="E39" i="10" s="1"/>
  <c r="D40" i="10"/>
  <c r="E40" i="10" s="1"/>
  <c r="D41" i="10"/>
  <c r="E41" i="10" s="1"/>
  <c r="D42" i="10"/>
  <c r="E42" i="10" s="1"/>
  <c r="D43" i="10"/>
  <c r="E43" i="10" s="1"/>
  <c r="D44" i="10"/>
  <c r="E44" i="10" s="1"/>
  <c r="D45" i="10"/>
  <c r="E45" i="10" s="1"/>
  <c r="D46" i="10"/>
  <c r="E46" i="10" s="1"/>
  <c r="D47" i="10"/>
  <c r="E47" i="10" s="1"/>
  <c r="D48" i="10"/>
  <c r="E48" i="10" s="1"/>
  <c r="D49" i="10"/>
  <c r="E49" i="10" s="1"/>
  <c r="D50" i="10"/>
  <c r="E50" i="10" s="1"/>
  <c r="D51" i="10"/>
  <c r="E51" i="10" s="1"/>
  <c r="D52" i="10"/>
  <c r="E52" i="10" s="1"/>
  <c r="D53" i="10"/>
  <c r="E53" i="10" s="1"/>
  <c r="D54" i="10"/>
  <c r="E54" i="10" s="1"/>
  <c r="D55" i="10"/>
  <c r="E55" i="10" s="1"/>
  <c r="D56" i="10"/>
  <c r="E56" i="10" s="1"/>
  <c r="D57" i="10"/>
  <c r="E57" i="10" s="1"/>
  <c r="D58" i="10"/>
  <c r="E58" i="10" s="1"/>
  <c r="D59" i="10"/>
  <c r="E59" i="10" s="1"/>
  <c r="D60" i="10"/>
  <c r="E60" i="10" s="1"/>
  <c r="D61" i="10"/>
  <c r="E61" i="10" s="1"/>
  <c r="D62" i="10"/>
  <c r="E62" i="10" s="1"/>
  <c r="D63" i="10"/>
  <c r="E63" i="10" s="1"/>
  <c r="D64" i="10"/>
  <c r="E64" i="10" s="1"/>
  <c r="D65" i="10"/>
  <c r="E65" i="10" s="1"/>
  <c r="D66" i="10"/>
  <c r="E66" i="10" s="1"/>
  <c r="D67" i="10"/>
  <c r="E67" i="10" s="1"/>
  <c r="D68" i="10"/>
  <c r="E68" i="10" s="1"/>
  <c r="D69" i="10"/>
  <c r="E69" i="10" s="1"/>
  <c r="D70" i="10"/>
  <c r="E70" i="10" s="1"/>
  <c r="D71" i="10"/>
  <c r="E71" i="10" s="1"/>
  <c r="D72" i="10"/>
  <c r="E72" i="10" s="1"/>
  <c r="D73" i="10"/>
  <c r="E73" i="10" s="1"/>
  <c r="D74" i="10"/>
  <c r="E74" i="10" s="1"/>
  <c r="D75" i="10"/>
  <c r="E75" i="10" s="1"/>
  <c r="D76" i="10"/>
  <c r="E76" i="10" s="1"/>
  <c r="D77" i="10"/>
  <c r="E77" i="10" s="1"/>
  <c r="D78" i="10"/>
  <c r="E78" i="10" s="1"/>
  <c r="D79" i="10"/>
  <c r="E79" i="10" s="1"/>
  <c r="D80" i="10"/>
  <c r="E80" i="10" s="1"/>
  <c r="D81" i="10"/>
  <c r="E81" i="10" s="1"/>
  <c r="D82" i="10"/>
  <c r="E82" i="10" s="1"/>
  <c r="D83" i="10"/>
  <c r="E83" i="10" s="1"/>
  <c r="D84" i="10"/>
  <c r="E84" i="10" s="1"/>
  <c r="D85" i="10"/>
  <c r="E85" i="10" s="1"/>
  <c r="D86" i="10"/>
  <c r="E86" i="10" s="1"/>
  <c r="D87" i="10"/>
  <c r="E87" i="10" s="1"/>
  <c r="D88" i="10"/>
  <c r="E88" i="10" s="1"/>
  <c r="D89" i="10"/>
  <c r="E89" i="10" s="1"/>
  <c r="D90" i="10"/>
  <c r="E90" i="10" s="1"/>
  <c r="D91" i="10"/>
  <c r="E91" i="10" s="1"/>
  <c r="D92" i="10"/>
  <c r="E92" i="10" s="1"/>
  <c r="D93" i="10"/>
  <c r="E93" i="10" s="1"/>
  <c r="D94" i="10"/>
  <c r="E94" i="10" s="1"/>
  <c r="D95" i="10"/>
  <c r="E95" i="10" s="1"/>
  <c r="D96" i="10"/>
  <c r="E96" i="10" s="1"/>
  <c r="D97" i="10"/>
  <c r="E97" i="10" s="1"/>
  <c r="D98" i="10"/>
  <c r="E98" i="10" s="1"/>
  <c r="D99" i="10"/>
  <c r="E99" i="10" s="1"/>
  <c r="D100" i="10"/>
  <c r="E100" i="10" s="1"/>
  <c r="D101" i="10"/>
  <c r="E101" i="10" s="1"/>
  <c r="D102" i="10"/>
  <c r="E102" i="10" s="1"/>
  <c r="D103" i="10"/>
  <c r="E103" i="10" s="1"/>
  <c r="D104" i="10"/>
  <c r="E104" i="10" s="1"/>
  <c r="D105" i="10"/>
  <c r="E105" i="10" s="1"/>
  <c r="D106" i="10"/>
  <c r="E106" i="10" s="1"/>
  <c r="D107" i="10"/>
  <c r="E107" i="10" s="1"/>
  <c r="D108" i="10"/>
  <c r="E108" i="10" s="1"/>
  <c r="D109" i="10"/>
  <c r="E109" i="10" s="1"/>
  <c r="D110" i="10"/>
  <c r="E110" i="10" s="1"/>
  <c r="D111" i="10"/>
  <c r="E111" i="10" s="1"/>
  <c r="D112" i="10"/>
  <c r="E112" i="10" s="1"/>
  <c r="D113" i="10"/>
  <c r="E113" i="10" s="1"/>
  <c r="D114" i="10"/>
  <c r="E114" i="10" s="1"/>
  <c r="D115" i="10"/>
  <c r="E115" i="10" s="1"/>
  <c r="D116" i="10"/>
  <c r="E116" i="10" s="1"/>
  <c r="D117" i="10"/>
  <c r="E117" i="10" s="1"/>
  <c r="D118" i="10"/>
  <c r="E118" i="10" s="1"/>
  <c r="D119" i="10"/>
  <c r="E119" i="10" s="1"/>
  <c r="D120" i="10"/>
  <c r="E120" i="10" s="1"/>
  <c r="D121" i="10"/>
  <c r="E121" i="10" s="1"/>
  <c r="D122" i="10"/>
  <c r="E122" i="10" s="1"/>
  <c r="D123" i="10"/>
  <c r="E123" i="10" s="1"/>
  <c r="D124" i="10"/>
  <c r="E124" i="10" s="1"/>
  <c r="D125" i="10"/>
  <c r="E125" i="10" s="1"/>
  <c r="D126" i="10"/>
  <c r="E126" i="10" s="1"/>
  <c r="D127" i="10"/>
  <c r="E127" i="10" s="1"/>
  <c r="D128" i="10"/>
  <c r="E128" i="10" s="1"/>
  <c r="D129" i="10"/>
  <c r="E129" i="10" s="1"/>
  <c r="D130" i="10"/>
  <c r="E130" i="10" s="1"/>
  <c r="D131" i="10"/>
  <c r="E131" i="10" s="1"/>
  <c r="D132" i="10"/>
  <c r="E132" i="10" s="1"/>
  <c r="D133" i="10"/>
  <c r="E133" i="10" s="1"/>
  <c r="D134" i="10"/>
  <c r="E134" i="10" s="1"/>
  <c r="D135" i="10"/>
  <c r="E135" i="10" s="1"/>
  <c r="D136" i="10"/>
  <c r="E136" i="10" s="1"/>
  <c r="D137" i="10"/>
  <c r="E137" i="10" s="1"/>
  <c r="D138" i="10"/>
  <c r="E138" i="10" s="1"/>
  <c r="D139" i="10"/>
  <c r="E139" i="10" s="1"/>
  <c r="D140" i="10"/>
  <c r="E140" i="10" s="1"/>
  <c r="D141" i="10"/>
  <c r="E141" i="10" s="1"/>
  <c r="D142" i="10"/>
  <c r="E142" i="10" s="1"/>
  <c r="D143" i="10"/>
  <c r="E143" i="10" s="1"/>
  <c r="D144" i="10"/>
  <c r="E144" i="10" s="1"/>
  <c r="D145" i="10"/>
  <c r="E145" i="10" s="1"/>
  <c r="D146" i="10"/>
  <c r="E146" i="10" s="1"/>
  <c r="D147" i="10"/>
  <c r="E147" i="10" s="1"/>
  <c r="D148" i="10"/>
  <c r="E148" i="10" s="1"/>
  <c r="D149" i="10"/>
  <c r="E149" i="10" s="1"/>
  <c r="D150" i="10"/>
  <c r="E150" i="10" s="1"/>
  <c r="D151" i="10"/>
  <c r="E151" i="10" s="1"/>
  <c r="D152" i="10"/>
  <c r="E152" i="10" s="1"/>
  <c r="D153" i="10"/>
  <c r="E153" i="10" s="1"/>
  <c r="D154" i="10"/>
  <c r="E154" i="10" s="1"/>
  <c r="D155" i="10"/>
  <c r="E155" i="10" s="1"/>
  <c r="D156" i="10"/>
  <c r="E156" i="10" s="1"/>
  <c r="D157" i="10"/>
  <c r="E157" i="10" s="1"/>
  <c r="D158" i="10"/>
  <c r="E158" i="10" s="1"/>
  <c r="D159" i="10"/>
  <c r="E159" i="10" s="1"/>
  <c r="D160" i="10"/>
  <c r="E160" i="10" s="1"/>
  <c r="D161" i="10"/>
  <c r="E161" i="10" s="1"/>
  <c r="D162" i="10"/>
  <c r="E162" i="10" s="1"/>
  <c r="D163" i="10"/>
  <c r="E163" i="10" s="1"/>
  <c r="D164" i="10"/>
  <c r="E164" i="10" s="1"/>
  <c r="D165" i="10"/>
  <c r="E165" i="10" s="1"/>
  <c r="D166" i="10"/>
  <c r="E166" i="10" s="1"/>
  <c r="D167" i="10"/>
  <c r="E167" i="10" s="1"/>
  <c r="D168" i="10"/>
  <c r="E168" i="10" s="1"/>
  <c r="D169" i="10"/>
  <c r="E169" i="10" s="1"/>
  <c r="D170" i="10"/>
  <c r="E170" i="10" s="1"/>
  <c r="D171" i="10"/>
  <c r="E171" i="10" s="1"/>
  <c r="D172" i="10"/>
  <c r="E172" i="10" s="1"/>
  <c r="D173" i="10"/>
  <c r="E173" i="10" s="1"/>
  <c r="D174" i="10"/>
  <c r="E174" i="10" s="1"/>
  <c r="D175" i="10"/>
  <c r="E175" i="10" s="1"/>
  <c r="D176" i="10"/>
  <c r="E176" i="10" s="1"/>
  <c r="D177" i="10"/>
  <c r="E177" i="10" s="1"/>
  <c r="D178" i="10"/>
  <c r="E178" i="10" s="1"/>
  <c r="D179" i="10"/>
  <c r="E179" i="10" s="1"/>
  <c r="D180" i="10"/>
  <c r="E180" i="10" s="1"/>
  <c r="D181" i="10"/>
  <c r="E181" i="10" s="1"/>
  <c r="D182" i="10"/>
  <c r="E182" i="10" s="1"/>
  <c r="D183" i="10"/>
  <c r="E183" i="10" s="1"/>
  <c r="D184" i="10"/>
  <c r="E184" i="10" s="1"/>
  <c r="D185" i="10"/>
  <c r="E185" i="10" s="1"/>
  <c r="D186" i="10"/>
  <c r="E186" i="10" s="1"/>
  <c r="D187" i="10"/>
  <c r="E187" i="10" s="1"/>
  <c r="D188" i="10"/>
  <c r="E188" i="10" s="1"/>
  <c r="D189" i="10"/>
  <c r="E189" i="10" s="1"/>
  <c r="D190" i="10"/>
  <c r="E190" i="10" s="1"/>
  <c r="D191" i="10"/>
  <c r="E191" i="10" s="1"/>
  <c r="D192" i="10"/>
  <c r="E192" i="10" s="1"/>
  <c r="D193" i="10"/>
  <c r="E193" i="10" s="1"/>
  <c r="D194" i="10"/>
  <c r="E194" i="10" s="1"/>
  <c r="D195" i="10"/>
  <c r="E195" i="10" s="1"/>
  <c r="D196" i="10"/>
  <c r="E196" i="10" s="1"/>
  <c r="D197" i="10"/>
  <c r="E197" i="10" s="1"/>
  <c r="D198" i="10"/>
  <c r="E198" i="10" s="1"/>
  <c r="D199" i="10"/>
  <c r="E199" i="10" s="1"/>
  <c r="D200" i="10"/>
  <c r="E200" i="10" s="1"/>
  <c r="D201" i="10"/>
  <c r="E201" i="10" s="1"/>
  <c r="D202" i="10"/>
  <c r="E202" i="10" s="1"/>
  <c r="D203" i="10"/>
  <c r="E203" i="10" s="1"/>
  <c r="D204" i="10"/>
  <c r="E204" i="10" s="1"/>
  <c r="D205" i="10"/>
  <c r="E205" i="10" s="1"/>
  <c r="D206" i="10"/>
  <c r="E206" i="10" s="1"/>
  <c r="D207" i="10"/>
  <c r="E207" i="10" s="1"/>
  <c r="D208" i="10"/>
  <c r="E208" i="10" s="1"/>
  <c r="D209" i="10"/>
  <c r="E209" i="10" s="1"/>
  <c r="D210" i="10"/>
  <c r="E210" i="10" s="1"/>
  <c r="D211" i="10"/>
  <c r="E211" i="10" s="1"/>
  <c r="D212" i="10"/>
  <c r="E212" i="10" s="1"/>
  <c r="D213" i="10"/>
  <c r="E213" i="10" s="1"/>
  <c r="D214" i="10"/>
  <c r="E214" i="10" s="1"/>
  <c r="D215" i="10"/>
  <c r="E215" i="10" s="1"/>
  <c r="D216" i="10"/>
  <c r="E216" i="10" s="1"/>
  <c r="D217" i="10"/>
  <c r="E217" i="10" s="1"/>
  <c r="D218" i="10"/>
  <c r="E218" i="10" s="1"/>
  <c r="D219" i="10"/>
  <c r="E219" i="10" s="1"/>
  <c r="D220" i="10"/>
  <c r="E220" i="10" s="1"/>
  <c r="D221" i="10"/>
  <c r="E221" i="10" s="1"/>
  <c r="D222" i="10"/>
  <c r="E222" i="10" s="1"/>
  <c r="D223" i="10"/>
  <c r="E223" i="10" s="1"/>
  <c r="D224" i="10"/>
  <c r="E224" i="10" s="1"/>
  <c r="D225" i="10"/>
  <c r="E225" i="10" s="1"/>
  <c r="D226" i="10"/>
  <c r="E226" i="10" s="1"/>
  <c r="D227" i="10"/>
  <c r="E227" i="10" s="1"/>
  <c r="D228" i="10"/>
  <c r="E228" i="10" s="1"/>
  <c r="D229" i="10"/>
  <c r="E229" i="10" s="1"/>
  <c r="D230" i="10"/>
  <c r="E230" i="10" s="1"/>
  <c r="D231" i="10"/>
  <c r="E231" i="10" s="1"/>
  <c r="D232" i="10"/>
  <c r="E232" i="10" s="1"/>
  <c r="D233" i="10"/>
  <c r="E233" i="10" s="1"/>
  <c r="D234" i="10"/>
  <c r="E234" i="10" s="1"/>
  <c r="D235" i="10"/>
  <c r="E235" i="10" s="1"/>
  <c r="D236" i="10"/>
  <c r="E236" i="10" s="1"/>
  <c r="D237" i="10"/>
  <c r="E237" i="10" s="1"/>
  <c r="D238" i="10"/>
  <c r="E238" i="10" s="1"/>
  <c r="D239" i="10"/>
  <c r="E239" i="10" s="1"/>
  <c r="D240" i="10"/>
  <c r="E240" i="10" s="1"/>
  <c r="D241" i="10"/>
  <c r="E241" i="10" s="1"/>
  <c r="D242" i="10"/>
  <c r="E242" i="10" s="1"/>
  <c r="D243" i="10"/>
  <c r="E243" i="10" s="1"/>
  <c r="D244" i="10"/>
  <c r="E244" i="10" s="1"/>
  <c r="D245" i="10"/>
  <c r="E245" i="10" s="1"/>
  <c r="D246" i="10"/>
  <c r="E246" i="10" s="1"/>
  <c r="D247" i="10"/>
  <c r="E247" i="10" s="1"/>
  <c r="D248" i="10"/>
  <c r="E248" i="10" s="1"/>
  <c r="D249" i="10"/>
  <c r="E249" i="10" s="1"/>
  <c r="D250" i="10"/>
  <c r="E250" i="10" s="1"/>
  <c r="D251" i="10"/>
  <c r="E251" i="10" s="1"/>
  <c r="D252" i="10"/>
  <c r="E252" i="10" s="1"/>
  <c r="D253" i="10"/>
  <c r="E253" i="10" s="1"/>
  <c r="D254" i="10"/>
  <c r="E254" i="10" s="1"/>
  <c r="D255" i="10"/>
  <c r="E255" i="10" s="1"/>
  <c r="D256" i="10"/>
  <c r="E256" i="10" s="1"/>
  <c r="D257" i="10"/>
  <c r="E257" i="10" s="1"/>
  <c r="D258" i="10"/>
  <c r="E258" i="10" s="1"/>
  <c r="D259" i="10"/>
  <c r="E259" i="10" s="1"/>
  <c r="D260" i="10"/>
  <c r="E260" i="10" s="1"/>
  <c r="D261" i="10"/>
  <c r="E261" i="10" s="1"/>
  <c r="D262" i="10"/>
  <c r="E262" i="10" s="1"/>
  <c r="D263" i="10"/>
  <c r="E263" i="10" s="1"/>
  <c r="D264" i="10"/>
  <c r="E264" i="10" s="1"/>
  <c r="D265" i="10"/>
  <c r="E265" i="10" s="1"/>
  <c r="D266" i="10"/>
  <c r="E266" i="10" s="1"/>
  <c r="D267" i="10"/>
  <c r="E267" i="10" s="1"/>
  <c r="D268" i="10"/>
  <c r="E268" i="10" s="1"/>
  <c r="D269" i="10"/>
  <c r="E269" i="10" s="1"/>
  <c r="D270" i="10"/>
  <c r="E270" i="10" s="1"/>
  <c r="D271" i="10"/>
  <c r="E271" i="10" s="1"/>
  <c r="D272" i="10"/>
  <c r="E272" i="10" s="1"/>
  <c r="D273" i="10"/>
  <c r="E273" i="10" s="1"/>
  <c r="D274" i="10"/>
  <c r="E274" i="10" s="1"/>
  <c r="D275" i="10"/>
  <c r="E275" i="10" s="1"/>
  <c r="D276" i="10"/>
  <c r="E276" i="10" s="1"/>
  <c r="D277" i="10"/>
  <c r="E277" i="10" s="1"/>
  <c r="D278" i="10"/>
  <c r="E278" i="10" s="1"/>
  <c r="D279" i="10"/>
  <c r="E279" i="10" s="1"/>
  <c r="D280" i="10"/>
  <c r="E280" i="10" s="1"/>
  <c r="D281" i="10"/>
  <c r="E281" i="10" s="1"/>
  <c r="D282" i="10"/>
  <c r="E282" i="10" s="1"/>
  <c r="D283" i="10"/>
  <c r="E283" i="10" s="1"/>
  <c r="D284" i="10"/>
  <c r="E284" i="10" s="1"/>
  <c r="D285" i="10"/>
  <c r="E285" i="10" s="1"/>
  <c r="D286" i="10"/>
  <c r="E286" i="10" s="1"/>
  <c r="D287" i="10"/>
  <c r="E287" i="10" s="1"/>
  <c r="D288" i="10"/>
  <c r="E288" i="10" s="1"/>
  <c r="D289" i="10"/>
  <c r="E289" i="10" s="1"/>
  <c r="D290" i="10"/>
  <c r="E290" i="10" s="1"/>
  <c r="D291" i="10"/>
  <c r="E291" i="10" s="1"/>
  <c r="D292" i="10"/>
  <c r="E292" i="10" s="1"/>
  <c r="D293" i="10"/>
  <c r="E293" i="10" s="1"/>
  <c r="D294" i="10"/>
  <c r="E294" i="10" s="1"/>
  <c r="D295" i="10"/>
  <c r="E295" i="10" s="1"/>
  <c r="D296" i="10"/>
  <c r="E296" i="10" s="1"/>
  <c r="D297" i="10"/>
  <c r="E297" i="10" s="1"/>
  <c r="D298" i="10"/>
  <c r="E298" i="10" s="1"/>
  <c r="D299" i="10"/>
  <c r="E299" i="10" s="1"/>
  <c r="D300" i="10"/>
  <c r="E300" i="10" s="1"/>
  <c r="D301" i="10"/>
  <c r="E301" i="10" s="1"/>
  <c r="D302" i="10"/>
  <c r="E302" i="10" s="1"/>
  <c r="D303" i="10"/>
  <c r="E303" i="10" s="1"/>
  <c r="D304" i="10"/>
  <c r="E304" i="10" s="1"/>
  <c r="D305" i="10"/>
  <c r="E305" i="10" s="1"/>
  <c r="D306" i="10"/>
  <c r="E306" i="10" s="1"/>
  <c r="D307" i="10"/>
  <c r="E307" i="10" s="1"/>
  <c r="D308" i="10"/>
  <c r="E308" i="10" s="1"/>
  <c r="D309" i="10"/>
  <c r="E309" i="10" s="1"/>
  <c r="D310" i="10"/>
  <c r="E310" i="10" s="1"/>
  <c r="D311" i="10"/>
  <c r="E311" i="10" s="1"/>
  <c r="D312" i="10"/>
  <c r="E312" i="10" s="1"/>
  <c r="D313" i="10"/>
  <c r="E313" i="10" s="1"/>
  <c r="D314" i="10"/>
  <c r="E314" i="10" s="1"/>
  <c r="D315" i="10"/>
  <c r="E315" i="10" s="1"/>
  <c r="D316" i="10"/>
  <c r="E316" i="10" s="1"/>
  <c r="D317" i="10"/>
  <c r="E317" i="10" s="1"/>
  <c r="D318" i="10"/>
  <c r="E318" i="10" s="1"/>
  <c r="D319" i="10"/>
  <c r="E319" i="10" s="1"/>
  <c r="D320" i="10"/>
  <c r="E320" i="10" s="1"/>
  <c r="D321" i="10"/>
  <c r="E321" i="10" s="1"/>
  <c r="D322" i="10"/>
  <c r="E322" i="10" s="1"/>
  <c r="D323" i="10"/>
  <c r="E323" i="10" s="1"/>
  <c r="D324" i="10"/>
  <c r="E324" i="10" s="1"/>
  <c r="D325" i="10"/>
  <c r="E325" i="10" s="1"/>
  <c r="D326" i="10"/>
  <c r="E326" i="10" s="1"/>
  <c r="D327" i="10"/>
  <c r="E327" i="10" s="1"/>
  <c r="D328" i="10"/>
  <c r="E328" i="10" s="1"/>
  <c r="D329" i="10"/>
  <c r="E329" i="10" s="1"/>
  <c r="D330" i="10"/>
  <c r="E330" i="10" s="1"/>
  <c r="D331" i="10"/>
  <c r="E331" i="10" s="1"/>
  <c r="D332" i="10"/>
  <c r="E332" i="10" s="1"/>
  <c r="D333" i="10"/>
  <c r="E333" i="10" s="1"/>
  <c r="D334" i="10"/>
  <c r="E334" i="10" s="1"/>
  <c r="D335" i="10"/>
  <c r="E335" i="10" s="1"/>
  <c r="D336" i="10"/>
  <c r="E336" i="10" s="1"/>
  <c r="D337" i="10"/>
  <c r="E337" i="10" s="1"/>
  <c r="D338" i="10"/>
  <c r="E338" i="10" s="1"/>
  <c r="D339" i="10"/>
  <c r="E339" i="10" s="1"/>
  <c r="D340" i="10"/>
  <c r="E340" i="10" s="1"/>
  <c r="D341" i="10"/>
  <c r="E341" i="10" s="1"/>
  <c r="D342" i="10"/>
  <c r="E342" i="10" s="1"/>
  <c r="D343" i="10"/>
  <c r="E343" i="10" s="1"/>
  <c r="D344" i="10"/>
  <c r="E344" i="10" s="1"/>
  <c r="D345" i="10"/>
  <c r="E345" i="10" s="1"/>
  <c r="D346" i="10"/>
  <c r="E346" i="10" s="1"/>
  <c r="D347" i="10"/>
  <c r="E347" i="10" s="1"/>
  <c r="D348" i="10"/>
  <c r="E348" i="10" s="1"/>
  <c r="D349" i="10"/>
  <c r="E349" i="10" s="1"/>
  <c r="D350" i="10"/>
  <c r="E350" i="10" s="1"/>
  <c r="D351" i="10"/>
  <c r="E351" i="10" s="1"/>
  <c r="D352" i="10"/>
  <c r="E352" i="10" s="1"/>
  <c r="D353" i="10"/>
  <c r="E353" i="10" s="1"/>
  <c r="D354" i="10"/>
  <c r="E354" i="10" s="1"/>
  <c r="D355" i="10"/>
  <c r="E355" i="10" s="1"/>
  <c r="D356" i="10"/>
  <c r="E356" i="10" s="1"/>
  <c r="D357" i="10"/>
  <c r="E357" i="10" s="1"/>
  <c r="D358" i="10"/>
  <c r="E358" i="10" s="1"/>
  <c r="D359" i="10"/>
  <c r="E359" i="10" s="1"/>
  <c r="D360" i="10"/>
  <c r="E360" i="10" s="1"/>
  <c r="D361" i="10"/>
  <c r="E361" i="10" s="1"/>
  <c r="D362" i="10"/>
  <c r="E362" i="10" s="1"/>
  <c r="D363" i="10"/>
  <c r="E363" i="10" s="1"/>
  <c r="D364" i="10"/>
  <c r="E364" i="10" s="1"/>
  <c r="D365" i="10"/>
  <c r="E365" i="10" s="1"/>
  <c r="D366" i="10"/>
  <c r="E366" i="10" s="1"/>
  <c r="D367" i="10"/>
  <c r="E367" i="10" s="1"/>
  <c r="D368" i="10"/>
  <c r="E368" i="10" s="1"/>
  <c r="D369" i="10"/>
  <c r="E369" i="10" s="1"/>
  <c r="D370" i="10"/>
  <c r="E370" i="10" s="1"/>
  <c r="D371" i="10"/>
  <c r="E371" i="10" s="1"/>
  <c r="D372" i="10"/>
  <c r="E372" i="10" s="1"/>
  <c r="D373" i="10"/>
  <c r="E373" i="10" s="1"/>
  <c r="D374" i="10"/>
  <c r="E374" i="10" s="1"/>
  <c r="D375" i="10"/>
  <c r="E375" i="10" s="1"/>
  <c r="D376" i="10"/>
  <c r="E376" i="10" s="1"/>
  <c r="D377" i="10"/>
  <c r="E377" i="10" s="1"/>
  <c r="D378" i="10"/>
  <c r="E378" i="10" s="1"/>
  <c r="D379" i="10"/>
  <c r="E379" i="10" s="1"/>
  <c r="D380" i="10"/>
  <c r="E380" i="10" s="1"/>
  <c r="D381" i="10"/>
  <c r="E381" i="10" s="1"/>
  <c r="D382" i="10"/>
  <c r="E382" i="10" s="1"/>
  <c r="D383" i="10"/>
  <c r="E383" i="10" s="1"/>
  <c r="D384" i="10"/>
  <c r="E384" i="10" s="1"/>
  <c r="D385" i="10"/>
  <c r="E385" i="10" s="1"/>
  <c r="D386" i="10"/>
  <c r="E386" i="10" s="1"/>
  <c r="D387" i="10"/>
  <c r="E387" i="10" s="1"/>
  <c r="D388" i="10"/>
  <c r="E388" i="10" s="1"/>
  <c r="D389" i="10"/>
  <c r="E389" i="10" s="1"/>
  <c r="D390" i="10"/>
  <c r="E390" i="10" s="1"/>
  <c r="D391" i="10"/>
  <c r="E391" i="10" s="1"/>
  <c r="D392" i="10"/>
  <c r="E392" i="10" s="1"/>
  <c r="D393" i="10"/>
  <c r="E393" i="10" s="1"/>
  <c r="D394" i="10"/>
  <c r="E394" i="10" s="1"/>
  <c r="D395" i="10"/>
  <c r="E395" i="10" s="1"/>
  <c r="D396" i="10"/>
  <c r="E396" i="10" s="1"/>
  <c r="D397" i="10"/>
  <c r="E397" i="10" s="1"/>
  <c r="D398" i="10"/>
  <c r="E398" i="10" s="1"/>
  <c r="D399" i="10"/>
  <c r="E399" i="10" s="1"/>
  <c r="D400" i="10"/>
  <c r="E400" i="10" s="1"/>
  <c r="D401" i="10"/>
  <c r="E401" i="10" s="1"/>
  <c r="D402" i="10"/>
  <c r="E402" i="10" s="1"/>
  <c r="D403" i="10"/>
  <c r="E403" i="10" s="1"/>
  <c r="D404" i="10"/>
  <c r="E404" i="10" s="1"/>
  <c r="D405" i="10"/>
  <c r="E405" i="10" s="1"/>
  <c r="D406" i="10"/>
  <c r="E406" i="10" s="1"/>
  <c r="D407" i="10"/>
  <c r="E407" i="10" s="1"/>
  <c r="D408" i="10"/>
  <c r="E408" i="10" s="1"/>
  <c r="D409" i="10"/>
  <c r="E409" i="10" s="1"/>
  <c r="D410" i="10"/>
  <c r="E410" i="10" s="1"/>
  <c r="D411" i="10"/>
  <c r="E411" i="10" s="1"/>
  <c r="D412" i="10"/>
  <c r="E412" i="10" s="1"/>
  <c r="D413" i="10"/>
  <c r="E413" i="10" s="1"/>
  <c r="D414" i="10"/>
  <c r="E414" i="10" s="1"/>
  <c r="D415" i="10"/>
  <c r="E415" i="10" s="1"/>
  <c r="D416" i="10"/>
  <c r="E416" i="10" s="1"/>
  <c r="D417" i="10"/>
  <c r="E417" i="10" s="1"/>
  <c r="D418" i="10"/>
  <c r="E418" i="10" s="1"/>
  <c r="D419" i="10"/>
  <c r="E419" i="10" s="1"/>
  <c r="D420" i="10"/>
  <c r="E420" i="10" s="1"/>
  <c r="D421" i="10"/>
  <c r="E421" i="10" s="1"/>
  <c r="D422" i="10"/>
  <c r="E422" i="10" s="1"/>
  <c r="D423" i="10"/>
  <c r="E423" i="10" s="1"/>
  <c r="D424" i="10"/>
  <c r="E424" i="10" s="1"/>
  <c r="D425" i="10"/>
  <c r="E425" i="10" s="1"/>
  <c r="D426" i="10"/>
  <c r="E426" i="10" s="1"/>
  <c r="D427" i="10"/>
  <c r="E427" i="10" s="1"/>
  <c r="D428" i="10"/>
  <c r="E428" i="10" s="1"/>
  <c r="D429" i="10"/>
  <c r="E429" i="10" s="1"/>
  <c r="D430" i="10"/>
  <c r="E430" i="10" s="1"/>
  <c r="D431" i="10"/>
  <c r="E431" i="10" s="1"/>
  <c r="D432" i="10"/>
  <c r="E432" i="10" s="1"/>
  <c r="D433" i="10"/>
  <c r="E433" i="10" s="1"/>
  <c r="D434" i="10"/>
  <c r="E434" i="10" s="1"/>
  <c r="D435" i="10"/>
  <c r="E435" i="10" s="1"/>
  <c r="D436" i="10"/>
  <c r="E436" i="10" s="1"/>
  <c r="D437" i="10"/>
  <c r="E437" i="10" s="1"/>
  <c r="D438" i="10"/>
  <c r="E438" i="10" s="1"/>
  <c r="D439" i="10"/>
  <c r="E439" i="10" s="1"/>
  <c r="D440" i="10"/>
  <c r="E440" i="10" s="1"/>
  <c r="D441" i="10"/>
  <c r="E441" i="10" s="1"/>
  <c r="D442" i="10"/>
  <c r="E442" i="10" s="1"/>
  <c r="D443" i="10"/>
  <c r="E443" i="10" s="1"/>
  <c r="D444" i="10"/>
  <c r="E444" i="10" s="1"/>
  <c r="D445" i="10"/>
  <c r="E445" i="10" s="1"/>
  <c r="D446" i="10"/>
  <c r="E446" i="10" s="1"/>
  <c r="D447" i="10"/>
  <c r="E447" i="10" s="1"/>
  <c r="D448" i="10"/>
  <c r="E448" i="10" s="1"/>
  <c r="D449" i="10"/>
  <c r="E449" i="10" s="1"/>
  <c r="D450" i="10"/>
  <c r="E450" i="10" s="1"/>
  <c r="D451" i="10"/>
  <c r="E451" i="10" s="1"/>
  <c r="D452" i="10"/>
  <c r="E452" i="10" s="1"/>
  <c r="D453" i="10"/>
  <c r="E453" i="10" s="1"/>
  <c r="D454" i="10"/>
  <c r="E454" i="10" s="1"/>
  <c r="D455" i="10"/>
  <c r="E455" i="10" s="1"/>
  <c r="D456" i="10"/>
  <c r="E456" i="10" s="1"/>
  <c r="D457" i="10"/>
  <c r="E457" i="10" s="1"/>
  <c r="D458" i="10"/>
  <c r="E458" i="10" s="1"/>
  <c r="D459" i="10"/>
  <c r="E459" i="10" s="1"/>
  <c r="D460" i="10"/>
  <c r="E460" i="10" s="1"/>
  <c r="D461" i="10"/>
  <c r="E461" i="10" s="1"/>
  <c r="D462" i="10"/>
  <c r="E462" i="10" s="1"/>
  <c r="D463" i="10"/>
  <c r="E463" i="10" s="1"/>
  <c r="D464" i="10"/>
  <c r="E464" i="10" s="1"/>
  <c r="D465" i="10"/>
  <c r="E465" i="10" s="1"/>
  <c r="D466" i="10"/>
  <c r="E466" i="10" s="1"/>
  <c r="D467" i="10"/>
  <c r="E467" i="10" s="1"/>
  <c r="D468" i="10"/>
  <c r="E468" i="10" s="1"/>
  <c r="D469" i="10"/>
  <c r="E469" i="10" s="1"/>
  <c r="D470" i="10"/>
  <c r="E470" i="10" s="1"/>
  <c r="D471" i="10"/>
  <c r="E471" i="10" s="1"/>
  <c r="D472" i="10"/>
  <c r="E472" i="10" s="1"/>
  <c r="D473" i="10"/>
  <c r="E473" i="10" s="1"/>
  <c r="D474" i="10"/>
  <c r="E474" i="10" s="1"/>
  <c r="D475" i="10"/>
  <c r="E475" i="10" s="1"/>
  <c r="D476" i="10"/>
  <c r="E476" i="10" s="1"/>
  <c r="D477" i="10"/>
  <c r="E477" i="10" s="1"/>
  <c r="D478" i="10"/>
  <c r="E478" i="10" s="1"/>
  <c r="D479" i="10"/>
  <c r="E479" i="10" s="1"/>
  <c r="D480" i="10"/>
  <c r="E480" i="10" s="1"/>
  <c r="D481" i="10"/>
  <c r="E481" i="10" s="1"/>
  <c r="D482" i="10"/>
  <c r="E482" i="10" s="1"/>
  <c r="D483" i="10"/>
  <c r="E483" i="10" s="1"/>
  <c r="D484" i="10"/>
  <c r="E484" i="10" s="1"/>
  <c r="D485" i="10"/>
  <c r="E485" i="10" s="1"/>
  <c r="D486" i="10"/>
  <c r="E486" i="10" s="1"/>
  <c r="D487" i="10"/>
  <c r="E487" i="10" s="1"/>
  <c r="D488" i="10"/>
  <c r="E488" i="10" s="1"/>
  <c r="D489" i="10"/>
  <c r="E489" i="10" s="1"/>
  <c r="D490" i="10"/>
  <c r="E490" i="10" s="1"/>
  <c r="D491" i="10"/>
  <c r="E491" i="10" s="1"/>
  <c r="D492" i="10"/>
  <c r="E492" i="10" s="1"/>
  <c r="D493" i="10"/>
  <c r="E493" i="10" s="1"/>
  <c r="D494" i="10"/>
  <c r="E494" i="10" s="1"/>
  <c r="D495" i="10"/>
  <c r="E495" i="10" s="1"/>
  <c r="D496" i="10"/>
  <c r="E496" i="10" s="1"/>
  <c r="D497" i="10"/>
  <c r="E497" i="10" s="1"/>
  <c r="D498" i="10"/>
  <c r="E498" i="10" s="1"/>
  <c r="D499" i="10"/>
  <c r="E499" i="10" s="1"/>
  <c r="D500" i="10"/>
  <c r="E500" i="10" s="1"/>
  <c r="D501" i="10"/>
  <c r="E501" i="10" s="1"/>
  <c r="D502" i="10"/>
  <c r="E502" i="10" s="1"/>
  <c r="D503" i="10"/>
  <c r="E503" i="10" s="1"/>
  <c r="D504" i="10"/>
  <c r="E504" i="10" s="1"/>
  <c r="D505" i="10"/>
  <c r="E505" i="10" s="1"/>
  <c r="D506" i="10"/>
  <c r="E506" i="10" s="1"/>
  <c r="D507" i="10"/>
  <c r="E507" i="10" s="1"/>
  <c r="D508" i="10"/>
  <c r="E508" i="10" s="1"/>
  <c r="D509" i="10"/>
  <c r="E509" i="10" s="1"/>
  <c r="D510" i="10"/>
  <c r="E510" i="10" s="1"/>
  <c r="D511" i="10"/>
  <c r="E511" i="10" s="1"/>
  <c r="D512" i="10"/>
  <c r="E512" i="10" s="1"/>
  <c r="D513" i="10"/>
  <c r="E513" i="10" s="1"/>
  <c r="D514" i="10"/>
  <c r="E514" i="10" s="1"/>
  <c r="D515" i="10"/>
  <c r="E515" i="10" s="1"/>
  <c r="D516" i="10"/>
  <c r="E516" i="10" s="1"/>
  <c r="D517" i="10"/>
  <c r="E517" i="10" s="1"/>
  <c r="D518" i="10"/>
  <c r="E518" i="10" s="1"/>
  <c r="D519" i="10"/>
  <c r="E519" i="10" s="1"/>
  <c r="D520" i="10"/>
  <c r="E520" i="10" s="1"/>
  <c r="D521" i="10"/>
  <c r="E521" i="10" s="1"/>
  <c r="D522" i="10"/>
  <c r="E522" i="10" s="1"/>
  <c r="D523" i="10"/>
  <c r="E523" i="10" s="1"/>
  <c r="D524" i="10"/>
  <c r="E524" i="10" s="1"/>
  <c r="D525" i="10"/>
  <c r="E525" i="10" s="1"/>
  <c r="D526" i="10"/>
  <c r="E526" i="10" s="1"/>
  <c r="D527" i="10"/>
  <c r="E527" i="10" s="1"/>
  <c r="D528" i="10"/>
  <c r="E528" i="10" s="1"/>
  <c r="D529" i="10"/>
  <c r="E529" i="10" s="1"/>
  <c r="D530" i="10"/>
  <c r="E530" i="10" s="1"/>
  <c r="D531" i="10"/>
  <c r="E531" i="10" s="1"/>
  <c r="D532" i="10"/>
  <c r="E532" i="10" s="1"/>
  <c r="D533" i="10"/>
  <c r="E533" i="10" s="1"/>
  <c r="D534" i="10"/>
  <c r="E534" i="10" s="1"/>
  <c r="D535" i="10"/>
  <c r="E535" i="10" s="1"/>
  <c r="D536" i="10"/>
  <c r="E536" i="10" s="1"/>
  <c r="D537" i="10"/>
  <c r="E537" i="10" s="1"/>
  <c r="D538" i="10"/>
  <c r="E538" i="10" s="1"/>
  <c r="D539" i="10"/>
  <c r="E539" i="10" s="1"/>
  <c r="D540" i="10"/>
  <c r="E540" i="10" s="1"/>
  <c r="D541" i="10"/>
  <c r="E541" i="10" s="1"/>
  <c r="D542" i="10"/>
  <c r="E542" i="10" s="1"/>
  <c r="D543" i="10"/>
  <c r="E543" i="10" s="1"/>
  <c r="D544" i="10"/>
  <c r="E544" i="10" s="1"/>
  <c r="D545" i="10"/>
  <c r="E545" i="10" s="1"/>
  <c r="D546" i="10"/>
  <c r="E546" i="10" s="1"/>
  <c r="D547" i="10"/>
  <c r="E547" i="10" s="1"/>
  <c r="D548" i="10"/>
  <c r="E548" i="10" s="1"/>
  <c r="D549" i="10"/>
  <c r="E549" i="10" s="1"/>
  <c r="D550" i="10"/>
  <c r="E550" i="10" s="1"/>
  <c r="D551" i="10"/>
  <c r="E551" i="10" s="1"/>
  <c r="D552" i="10"/>
  <c r="E552" i="10" s="1"/>
  <c r="D553" i="10"/>
  <c r="E553" i="10" s="1"/>
  <c r="D554" i="10"/>
  <c r="E554" i="10" s="1"/>
  <c r="D555" i="10"/>
  <c r="E555" i="10" s="1"/>
  <c r="D556" i="10"/>
  <c r="E556" i="10" s="1"/>
  <c r="D557" i="10"/>
  <c r="E557" i="10" s="1"/>
  <c r="D558" i="10"/>
  <c r="E558" i="10" s="1"/>
  <c r="D559" i="10"/>
  <c r="E559" i="10" s="1"/>
  <c r="D560" i="10"/>
  <c r="E560" i="10" s="1"/>
  <c r="D561" i="10"/>
  <c r="E561" i="10" s="1"/>
  <c r="D562" i="10"/>
  <c r="E562" i="10" s="1"/>
  <c r="D563" i="10"/>
  <c r="E563" i="10" s="1"/>
  <c r="D564" i="10"/>
  <c r="E564" i="10" s="1"/>
  <c r="D565" i="10"/>
  <c r="E565" i="10" s="1"/>
  <c r="D566" i="10"/>
  <c r="E566" i="10" s="1"/>
  <c r="D567" i="10"/>
  <c r="E567" i="10" s="1"/>
  <c r="D568" i="10"/>
  <c r="E568" i="10" s="1"/>
  <c r="D569" i="10"/>
  <c r="E569" i="10" s="1"/>
  <c r="D570" i="10"/>
  <c r="E570" i="10" s="1"/>
  <c r="D571" i="10"/>
  <c r="E571" i="10" s="1"/>
  <c r="D572" i="10"/>
  <c r="E572" i="10" s="1"/>
  <c r="D573" i="10"/>
  <c r="E573" i="10" s="1"/>
  <c r="D574" i="10"/>
  <c r="E574" i="10" s="1"/>
  <c r="D575" i="10"/>
  <c r="E575" i="10" s="1"/>
  <c r="D576" i="10"/>
  <c r="E576" i="10" s="1"/>
  <c r="D577" i="10"/>
  <c r="E577" i="10" s="1"/>
  <c r="D578" i="10"/>
  <c r="E578" i="10" s="1"/>
  <c r="D579" i="10"/>
  <c r="E579" i="10" s="1"/>
  <c r="D580" i="10"/>
  <c r="E580" i="10" s="1"/>
  <c r="D581" i="10"/>
  <c r="E581" i="10" s="1"/>
  <c r="D582" i="10"/>
  <c r="E582" i="10" s="1"/>
  <c r="D583" i="10"/>
  <c r="E583" i="10" s="1"/>
  <c r="D584" i="10"/>
  <c r="E584" i="10" s="1"/>
  <c r="D585" i="10"/>
  <c r="E585" i="10" s="1"/>
  <c r="D586" i="10"/>
  <c r="E586" i="10" s="1"/>
  <c r="D587" i="10"/>
  <c r="E587" i="10" s="1"/>
  <c r="D588" i="10"/>
  <c r="E588" i="10" s="1"/>
  <c r="D589" i="10"/>
  <c r="E589" i="10" s="1"/>
  <c r="D590" i="10"/>
  <c r="E590" i="10" s="1"/>
  <c r="D591" i="10"/>
  <c r="E591" i="10" s="1"/>
  <c r="D592" i="10"/>
  <c r="E592" i="10" s="1"/>
  <c r="D593" i="10"/>
  <c r="E593" i="10" s="1"/>
  <c r="D594" i="10"/>
  <c r="E594" i="10" s="1"/>
  <c r="D595" i="10"/>
  <c r="E595" i="10" s="1"/>
  <c r="D596" i="10"/>
  <c r="E596" i="10" s="1"/>
  <c r="D597" i="10"/>
  <c r="E597" i="10" s="1"/>
  <c r="D598" i="10"/>
  <c r="E598" i="10" s="1"/>
  <c r="D599" i="10"/>
  <c r="E599" i="10" s="1"/>
  <c r="D600" i="10"/>
  <c r="E600" i="10" s="1"/>
  <c r="D601" i="10"/>
  <c r="E601" i="10" s="1"/>
  <c r="D602" i="10"/>
  <c r="E602" i="10" s="1"/>
  <c r="D603" i="10"/>
  <c r="E603" i="10" s="1"/>
  <c r="D604" i="10"/>
  <c r="E604" i="10" s="1"/>
  <c r="D605" i="10"/>
  <c r="E605" i="10" s="1"/>
  <c r="D606" i="10"/>
  <c r="E606" i="10" s="1"/>
  <c r="D607" i="10"/>
  <c r="E607" i="10" s="1"/>
  <c r="D608" i="10"/>
  <c r="E608" i="10" s="1"/>
  <c r="D609" i="10"/>
  <c r="E609" i="10" s="1"/>
  <c r="D610" i="10"/>
  <c r="E610" i="10" s="1"/>
  <c r="D611" i="10"/>
  <c r="E611" i="10" s="1"/>
  <c r="D612" i="10"/>
  <c r="E612" i="10" s="1"/>
  <c r="D613" i="10"/>
  <c r="E613" i="10" s="1"/>
  <c r="D614" i="10"/>
  <c r="E614" i="10" s="1"/>
  <c r="D615" i="10"/>
  <c r="E615" i="10" s="1"/>
  <c r="D616" i="10"/>
  <c r="E616" i="10" s="1"/>
  <c r="D617" i="10"/>
  <c r="E617" i="10" s="1"/>
  <c r="D618" i="10"/>
  <c r="E618" i="10" s="1"/>
  <c r="D619" i="10"/>
  <c r="E619" i="10" s="1"/>
  <c r="D620" i="10"/>
  <c r="E620" i="10" s="1"/>
  <c r="D621" i="10"/>
  <c r="E621" i="10" s="1"/>
  <c r="D622" i="10"/>
  <c r="E622" i="10" s="1"/>
  <c r="D623" i="10"/>
  <c r="E623" i="10" s="1"/>
  <c r="D624" i="10"/>
  <c r="E624" i="10" s="1"/>
  <c r="D625" i="10"/>
  <c r="E625" i="10" s="1"/>
  <c r="D626" i="10"/>
  <c r="E626" i="10" s="1"/>
  <c r="D627" i="10"/>
  <c r="E627" i="10" s="1"/>
  <c r="D628" i="10"/>
  <c r="E628" i="10" s="1"/>
  <c r="D629" i="10"/>
  <c r="E629" i="10" s="1"/>
  <c r="D630" i="10"/>
  <c r="E630" i="10" s="1"/>
  <c r="D631" i="10"/>
  <c r="E631" i="10" s="1"/>
  <c r="D632" i="10"/>
  <c r="E632" i="10" s="1"/>
  <c r="D633" i="10"/>
  <c r="E633" i="10" s="1"/>
  <c r="D634" i="10"/>
  <c r="E634" i="10" s="1"/>
  <c r="D635" i="10"/>
  <c r="E635" i="10" s="1"/>
  <c r="D636" i="10"/>
  <c r="E636" i="10" s="1"/>
  <c r="D637" i="10"/>
  <c r="E637" i="10" s="1"/>
  <c r="D638" i="10"/>
  <c r="E638" i="10" s="1"/>
  <c r="D639" i="10"/>
  <c r="E639" i="10" s="1"/>
  <c r="D640" i="10"/>
  <c r="E640" i="10" s="1"/>
  <c r="D641" i="10"/>
  <c r="E641" i="10" s="1"/>
  <c r="D642" i="10"/>
  <c r="E642" i="10" s="1"/>
  <c r="D643" i="10"/>
  <c r="E643" i="10" s="1"/>
  <c r="D644" i="10"/>
  <c r="E644" i="10" s="1"/>
  <c r="D645" i="10"/>
  <c r="E645" i="10" s="1"/>
  <c r="D646" i="10"/>
  <c r="E646" i="10" s="1"/>
  <c r="D647" i="10"/>
  <c r="E647" i="10" s="1"/>
  <c r="D648" i="10"/>
  <c r="E648" i="10" s="1"/>
  <c r="D649" i="10"/>
  <c r="E649" i="10" s="1"/>
  <c r="D650" i="10"/>
  <c r="E650" i="10" s="1"/>
  <c r="D651" i="10"/>
  <c r="E651" i="10" s="1"/>
  <c r="D652" i="10"/>
  <c r="E652" i="10" s="1"/>
  <c r="D653" i="10"/>
  <c r="E653" i="10" s="1"/>
  <c r="D654" i="10"/>
  <c r="E654" i="10" s="1"/>
  <c r="D655" i="10"/>
  <c r="E655" i="10" s="1"/>
  <c r="D656" i="10"/>
  <c r="E656" i="10" s="1"/>
  <c r="D657" i="10"/>
  <c r="E657" i="10" s="1"/>
  <c r="D658" i="10"/>
  <c r="E658" i="10" s="1"/>
  <c r="D659" i="10"/>
  <c r="E659" i="10" s="1"/>
  <c r="D660" i="10"/>
  <c r="E660" i="10" s="1"/>
  <c r="D661" i="10"/>
  <c r="E661" i="10" s="1"/>
  <c r="D662" i="10"/>
  <c r="E662" i="10" s="1"/>
  <c r="D663" i="10"/>
  <c r="E663" i="10" s="1"/>
  <c r="D664" i="10"/>
  <c r="E664" i="10" s="1"/>
  <c r="D665" i="10"/>
  <c r="E665" i="10" s="1"/>
  <c r="D666" i="10"/>
  <c r="E666" i="10" s="1"/>
  <c r="D667" i="10"/>
  <c r="E667" i="10" s="1"/>
  <c r="D668" i="10"/>
  <c r="E668" i="10" s="1"/>
  <c r="D669" i="10"/>
  <c r="E669" i="10" s="1"/>
  <c r="D670" i="10"/>
  <c r="E670" i="10" s="1"/>
  <c r="D671" i="10"/>
  <c r="E671" i="10" s="1"/>
  <c r="D672" i="10"/>
  <c r="E672" i="10" s="1"/>
  <c r="D673" i="10"/>
  <c r="E673" i="10" s="1"/>
  <c r="D674" i="10"/>
  <c r="E674" i="10" s="1"/>
  <c r="D675" i="10"/>
  <c r="E675" i="10" s="1"/>
  <c r="D676" i="10"/>
  <c r="E676" i="10" s="1"/>
  <c r="D677" i="10"/>
  <c r="E677" i="10" s="1"/>
  <c r="D678" i="10"/>
  <c r="E678" i="10" s="1"/>
  <c r="D679" i="10"/>
  <c r="E679" i="10" s="1"/>
  <c r="D680" i="10"/>
  <c r="E680" i="10" s="1"/>
  <c r="D681" i="10"/>
  <c r="E681" i="10" s="1"/>
  <c r="D682" i="10"/>
  <c r="E682" i="10" s="1"/>
  <c r="D683" i="10"/>
  <c r="E683" i="10" s="1"/>
  <c r="D684" i="10"/>
  <c r="E684" i="10" s="1"/>
  <c r="D685" i="10"/>
  <c r="E685" i="10" s="1"/>
  <c r="D686" i="10"/>
  <c r="E686" i="10" s="1"/>
  <c r="D687" i="10"/>
  <c r="E687" i="10" s="1"/>
  <c r="D688" i="10"/>
  <c r="E688" i="10" s="1"/>
  <c r="D689" i="10"/>
  <c r="E689" i="10" s="1"/>
  <c r="D690" i="10"/>
  <c r="E690" i="10" s="1"/>
  <c r="D691" i="10"/>
  <c r="E691" i="10" s="1"/>
  <c r="D692" i="10"/>
  <c r="E692" i="10" s="1"/>
  <c r="D693" i="10"/>
  <c r="E693" i="10" s="1"/>
  <c r="D694" i="10"/>
  <c r="E694" i="10" s="1"/>
  <c r="D695" i="10"/>
  <c r="E695" i="10" s="1"/>
  <c r="D696" i="10"/>
  <c r="E696" i="10" s="1"/>
  <c r="D697" i="10"/>
  <c r="E697" i="10" s="1"/>
  <c r="D698" i="10"/>
  <c r="E698" i="10" s="1"/>
  <c r="D699" i="10"/>
  <c r="E699" i="10" s="1"/>
  <c r="D700" i="10"/>
  <c r="E700" i="10" s="1"/>
  <c r="D701" i="10"/>
  <c r="E701" i="10" s="1"/>
  <c r="D702" i="10"/>
  <c r="E702" i="10" s="1"/>
  <c r="D703" i="10"/>
  <c r="E703" i="10" s="1"/>
  <c r="D704" i="10"/>
  <c r="E704" i="10" s="1"/>
  <c r="D705" i="10"/>
  <c r="E705" i="10" s="1"/>
  <c r="D706" i="10"/>
  <c r="E706" i="10" s="1"/>
  <c r="D707" i="10"/>
  <c r="E707" i="10" s="1"/>
  <c r="D708" i="10"/>
  <c r="E708" i="10" s="1"/>
  <c r="D709" i="10"/>
  <c r="E709" i="10" s="1"/>
  <c r="D710" i="10"/>
  <c r="E710" i="10" s="1"/>
  <c r="D711" i="10"/>
  <c r="E711" i="10" s="1"/>
  <c r="D712" i="10"/>
  <c r="E712" i="10" s="1"/>
  <c r="D713" i="10"/>
  <c r="E713" i="10" s="1"/>
  <c r="D714" i="10"/>
  <c r="E714" i="10" s="1"/>
  <c r="D715" i="10"/>
  <c r="E715" i="10" s="1"/>
  <c r="D716" i="10"/>
  <c r="E716" i="10" s="1"/>
  <c r="D717" i="10"/>
  <c r="E717" i="10" s="1"/>
  <c r="D718" i="10"/>
  <c r="E718" i="10" s="1"/>
  <c r="D719" i="10"/>
  <c r="E719" i="10" s="1"/>
  <c r="D720" i="10"/>
  <c r="E720" i="10" s="1"/>
  <c r="D721" i="10"/>
  <c r="E721" i="10" s="1"/>
  <c r="D722" i="10"/>
  <c r="E722" i="10" s="1"/>
  <c r="D723" i="10"/>
  <c r="E723" i="10" s="1"/>
  <c r="D724" i="10"/>
  <c r="E724" i="10" s="1"/>
  <c r="D725" i="10"/>
  <c r="E725" i="10" s="1"/>
  <c r="D726" i="10"/>
  <c r="E726" i="10" s="1"/>
  <c r="D727" i="10"/>
  <c r="E727" i="10" s="1"/>
  <c r="D728" i="10"/>
  <c r="E728" i="10" s="1"/>
  <c r="D729" i="10"/>
  <c r="E729" i="10" s="1"/>
  <c r="D730" i="10"/>
  <c r="E730" i="10" s="1"/>
  <c r="D731" i="10"/>
  <c r="E731" i="10" s="1"/>
  <c r="D732" i="10"/>
  <c r="E732" i="10" s="1"/>
  <c r="D733" i="10"/>
  <c r="E733" i="10" s="1"/>
  <c r="D734" i="10"/>
  <c r="E734" i="10" s="1"/>
  <c r="D735" i="10"/>
  <c r="E735" i="10" s="1"/>
  <c r="D736" i="10"/>
  <c r="E736" i="10" s="1"/>
  <c r="D737" i="10"/>
  <c r="E737" i="10" s="1"/>
  <c r="D738" i="10"/>
  <c r="E738" i="10" s="1"/>
  <c r="D739" i="10"/>
  <c r="E739" i="10" s="1"/>
  <c r="D740" i="10"/>
  <c r="E740" i="10" s="1"/>
  <c r="D741" i="10"/>
  <c r="E741" i="10" s="1"/>
  <c r="D742" i="10"/>
  <c r="E742" i="10" s="1"/>
  <c r="D743" i="10"/>
  <c r="E743" i="10" s="1"/>
  <c r="D744" i="10"/>
  <c r="E744" i="10" s="1"/>
  <c r="D745" i="10"/>
  <c r="E745" i="10" s="1"/>
  <c r="D746" i="10"/>
  <c r="E746" i="10" s="1"/>
  <c r="D747" i="10"/>
  <c r="E747" i="10" s="1"/>
  <c r="D748" i="10"/>
  <c r="E748" i="10" s="1"/>
  <c r="D749" i="10"/>
  <c r="E749" i="10" s="1"/>
  <c r="D750" i="10"/>
  <c r="E750" i="10" s="1"/>
  <c r="D751" i="10"/>
  <c r="E751" i="10" s="1"/>
  <c r="D752" i="10"/>
  <c r="E752" i="10" s="1"/>
  <c r="D753" i="10"/>
  <c r="E753" i="10" s="1"/>
  <c r="D754" i="10"/>
  <c r="E754" i="10" s="1"/>
  <c r="D755" i="10"/>
  <c r="E755" i="10" s="1"/>
  <c r="D756" i="10"/>
  <c r="E756" i="10" s="1"/>
  <c r="D757" i="10"/>
  <c r="E757" i="10" s="1"/>
  <c r="D758" i="10"/>
  <c r="E758" i="10" s="1"/>
  <c r="D759" i="10"/>
  <c r="E759" i="10" s="1"/>
  <c r="D760" i="10"/>
  <c r="E760" i="10" s="1"/>
  <c r="D761" i="10"/>
  <c r="E761" i="10" s="1"/>
  <c r="D762" i="10"/>
  <c r="E762" i="10" s="1"/>
  <c r="D763" i="10"/>
  <c r="E763" i="10" s="1"/>
  <c r="D764" i="10"/>
  <c r="E764" i="10" s="1"/>
  <c r="D765" i="10"/>
  <c r="E765" i="10" s="1"/>
  <c r="D766" i="10"/>
  <c r="E766" i="10" s="1"/>
  <c r="D767" i="10"/>
  <c r="E767" i="10" s="1"/>
  <c r="D768" i="10"/>
  <c r="E768" i="10" s="1"/>
  <c r="D769" i="10"/>
  <c r="E769" i="10" s="1"/>
  <c r="D770" i="10"/>
  <c r="E770" i="10" s="1"/>
  <c r="D771" i="10"/>
  <c r="E771" i="10" s="1"/>
  <c r="D772" i="10"/>
  <c r="E772" i="10" s="1"/>
  <c r="D773" i="10"/>
  <c r="E773" i="10" s="1"/>
  <c r="D774" i="10"/>
  <c r="E774" i="10" s="1"/>
  <c r="D775" i="10"/>
  <c r="E775" i="10" s="1"/>
  <c r="D776" i="10"/>
  <c r="E776" i="10" s="1"/>
  <c r="D777" i="10"/>
  <c r="E777" i="10" s="1"/>
  <c r="D778" i="10"/>
  <c r="E778" i="10" s="1"/>
  <c r="D779" i="10"/>
  <c r="E779" i="10" s="1"/>
  <c r="D780" i="10"/>
  <c r="E780" i="10" s="1"/>
  <c r="D781" i="10"/>
  <c r="E781" i="10" s="1"/>
  <c r="D782" i="10"/>
  <c r="E782" i="10" s="1"/>
  <c r="D783" i="10"/>
  <c r="E783" i="10" s="1"/>
  <c r="D784" i="10"/>
  <c r="E784" i="10" s="1"/>
  <c r="D785" i="10"/>
  <c r="E785" i="10" s="1"/>
  <c r="D786" i="10"/>
  <c r="E786" i="10" s="1"/>
  <c r="D787" i="10"/>
  <c r="E787" i="10" s="1"/>
  <c r="D788" i="10"/>
  <c r="E788" i="10" s="1"/>
  <c r="D789" i="10"/>
  <c r="E789" i="10" s="1"/>
  <c r="D790" i="10"/>
  <c r="E790" i="10" s="1"/>
  <c r="D791" i="10"/>
  <c r="E791" i="10" s="1"/>
  <c r="D792" i="10"/>
  <c r="E792" i="10" s="1"/>
  <c r="D793" i="10"/>
  <c r="E793" i="10" s="1"/>
  <c r="D794" i="10"/>
  <c r="E794" i="10" s="1"/>
  <c r="D795" i="10"/>
  <c r="E795" i="10" s="1"/>
  <c r="D796" i="10"/>
  <c r="E796" i="10" s="1"/>
  <c r="D797" i="10"/>
  <c r="E797" i="10" s="1"/>
  <c r="D798" i="10"/>
  <c r="E798" i="10" s="1"/>
  <c r="D799" i="10"/>
  <c r="E799" i="10" s="1"/>
  <c r="D800" i="10"/>
  <c r="E800" i="10" s="1"/>
  <c r="D801" i="10"/>
  <c r="E801" i="10" s="1"/>
  <c r="D802" i="10"/>
  <c r="E802" i="10" s="1"/>
  <c r="D803" i="10"/>
  <c r="E803" i="10" s="1"/>
  <c r="D804" i="10"/>
  <c r="E804" i="10" s="1"/>
  <c r="D805" i="10"/>
  <c r="E805" i="10" s="1"/>
  <c r="D806" i="10"/>
  <c r="E806" i="10" s="1"/>
  <c r="D807" i="10"/>
  <c r="E807" i="10" s="1"/>
  <c r="D808" i="10"/>
  <c r="E808" i="10" s="1"/>
  <c r="D809" i="10"/>
  <c r="E809" i="10" s="1"/>
  <c r="D810" i="10"/>
  <c r="E810" i="10" s="1"/>
  <c r="D811" i="10"/>
  <c r="E811" i="10" s="1"/>
  <c r="D812" i="10"/>
  <c r="E812" i="10" s="1"/>
  <c r="D813" i="10"/>
  <c r="E813" i="10" s="1"/>
  <c r="D814" i="10"/>
  <c r="E814" i="10" s="1"/>
  <c r="D815" i="10"/>
  <c r="E815" i="10" s="1"/>
  <c r="D816" i="10"/>
  <c r="E816" i="10" s="1"/>
  <c r="D817" i="10"/>
  <c r="E817" i="10" s="1"/>
  <c r="D818" i="10"/>
  <c r="E818" i="10" s="1"/>
  <c r="D819" i="10"/>
  <c r="E819" i="10" s="1"/>
  <c r="D820" i="10"/>
  <c r="E820" i="10" s="1"/>
  <c r="D821" i="10"/>
  <c r="E821" i="10" s="1"/>
  <c r="D822" i="10"/>
  <c r="E822" i="10" s="1"/>
  <c r="D823" i="10"/>
  <c r="E823" i="10" s="1"/>
  <c r="D824" i="10"/>
  <c r="E824" i="10" s="1"/>
  <c r="D825" i="10"/>
  <c r="E825" i="10" s="1"/>
  <c r="D826" i="10"/>
  <c r="E826" i="10" s="1"/>
  <c r="D827" i="10"/>
  <c r="E827" i="10" s="1"/>
  <c r="D828" i="10"/>
  <c r="E828" i="10" s="1"/>
  <c r="D829" i="10"/>
  <c r="E829" i="10" s="1"/>
  <c r="D830" i="10"/>
  <c r="E830" i="10" s="1"/>
  <c r="D831" i="10"/>
  <c r="E831" i="10" s="1"/>
  <c r="D832" i="10"/>
  <c r="E832" i="10" s="1"/>
  <c r="D833" i="10"/>
  <c r="E833" i="10" s="1"/>
  <c r="D834" i="10"/>
  <c r="E834" i="10" s="1"/>
  <c r="D835" i="10"/>
  <c r="E835" i="10" s="1"/>
  <c r="D836" i="10"/>
  <c r="E836" i="10" s="1"/>
  <c r="D837" i="10"/>
  <c r="E837" i="10" s="1"/>
  <c r="D838" i="10"/>
  <c r="E838" i="10" s="1"/>
  <c r="D839" i="10"/>
  <c r="E839" i="10" s="1"/>
  <c r="D840" i="10"/>
  <c r="E840" i="10" s="1"/>
  <c r="D841" i="10"/>
  <c r="E841" i="10" s="1"/>
  <c r="D842" i="10"/>
  <c r="E842" i="10" s="1"/>
  <c r="D843" i="10"/>
  <c r="E843" i="10" s="1"/>
  <c r="D844" i="10"/>
  <c r="E844" i="10" s="1"/>
  <c r="D845" i="10"/>
  <c r="E845" i="10" s="1"/>
  <c r="D846" i="10"/>
  <c r="E846" i="10" s="1"/>
  <c r="D847" i="10"/>
  <c r="E847" i="10" s="1"/>
  <c r="D848" i="10"/>
  <c r="E848" i="10" s="1"/>
  <c r="D849" i="10"/>
  <c r="E849" i="10" s="1"/>
  <c r="D850" i="10"/>
  <c r="E850" i="10" s="1"/>
  <c r="D851" i="10"/>
  <c r="E851" i="10" s="1"/>
  <c r="D852" i="10"/>
  <c r="E852" i="10" s="1"/>
  <c r="D853" i="10"/>
  <c r="E853" i="10" s="1"/>
  <c r="D854" i="10"/>
  <c r="E854" i="10" s="1"/>
  <c r="D855" i="10"/>
  <c r="E855" i="10" s="1"/>
  <c r="D856" i="10"/>
  <c r="E856" i="10" s="1"/>
  <c r="D857" i="10"/>
  <c r="E857" i="10" s="1"/>
  <c r="D858" i="10"/>
  <c r="E858" i="10" s="1"/>
  <c r="D859" i="10"/>
  <c r="E859" i="10" s="1"/>
  <c r="D860" i="10"/>
  <c r="E860" i="10" s="1"/>
  <c r="D861" i="10"/>
  <c r="E861" i="10" s="1"/>
  <c r="D862" i="10"/>
  <c r="E862" i="10" s="1"/>
  <c r="D863" i="10"/>
  <c r="E863" i="10" s="1"/>
  <c r="D864" i="10"/>
  <c r="E864" i="10" s="1"/>
  <c r="D865" i="10"/>
  <c r="E865" i="10" s="1"/>
  <c r="D866" i="10"/>
  <c r="E866" i="10" s="1"/>
  <c r="D867" i="10"/>
  <c r="E867" i="10" s="1"/>
  <c r="D868" i="10"/>
  <c r="E868" i="10" s="1"/>
  <c r="D869" i="10"/>
  <c r="E869" i="10" s="1"/>
  <c r="D870" i="10"/>
  <c r="E870" i="10" s="1"/>
  <c r="D871" i="10"/>
  <c r="E871" i="10" s="1"/>
  <c r="D872" i="10"/>
  <c r="E872" i="10" s="1"/>
  <c r="D873" i="10"/>
  <c r="E873" i="10" s="1"/>
  <c r="D874" i="10"/>
  <c r="E874" i="10" s="1"/>
  <c r="D875" i="10"/>
  <c r="E875" i="10" s="1"/>
  <c r="D876" i="10"/>
  <c r="E876" i="10" s="1"/>
  <c r="D877" i="10"/>
  <c r="E877" i="10" s="1"/>
  <c r="D878" i="10"/>
  <c r="E878" i="10" s="1"/>
  <c r="D879" i="10"/>
  <c r="E879" i="10" s="1"/>
  <c r="D880" i="10"/>
  <c r="E880" i="10" s="1"/>
  <c r="D881" i="10"/>
  <c r="E881" i="10" s="1"/>
  <c r="D882" i="10"/>
  <c r="E882" i="10" s="1"/>
  <c r="D883" i="10"/>
  <c r="E883" i="10" s="1"/>
  <c r="D884" i="10"/>
  <c r="E884" i="10" s="1"/>
  <c r="D885" i="10"/>
  <c r="E885" i="10" s="1"/>
  <c r="D886" i="10"/>
  <c r="E886" i="10" s="1"/>
  <c r="D887" i="10"/>
  <c r="E887" i="10" s="1"/>
  <c r="D888" i="10"/>
  <c r="E888" i="10" s="1"/>
  <c r="D889" i="10"/>
  <c r="E889" i="10" s="1"/>
  <c r="D890" i="10"/>
  <c r="E890" i="10" s="1"/>
  <c r="D891" i="10"/>
  <c r="E891" i="10" s="1"/>
  <c r="D892" i="10"/>
  <c r="E892" i="10" s="1"/>
  <c r="D893" i="10"/>
  <c r="E893" i="10" s="1"/>
  <c r="D894" i="10"/>
  <c r="E894" i="10" s="1"/>
  <c r="D895" i="10"/>
  <c r="E895" i="10" s="1"/>
  <c r="D896" i="10"/>
  <c r="E896" i="10" s="1"/>
  <c r="D897" i="10"/>
  <c r="E897" i="10" s="1"/>
  <c r="D898" i="10"/>
  <c r="E898" i="10" s="1"/>
  <c r="D899" i="10"/>
  <c r="E899" i="10" s="1"/>
  <c r="D900" i="10"/>
  <c r="E900" i="10" s="1"/>
  <c r="D901" i="10"/>
  <c r="E901" i="10" s="1"/>
  <c r="D902" i="10"/>
  <c r="E902" i="10" s="1"/>
  <c r="D903" i="10"/>
  <c r="E903" i="10" s="1"/>
  <c r="D904" i="10"/>
  <c r="E904" i="10" s="1"/>
  <c r="D905" i="10"/>
  <c r="E905" i="10" s="1"/>
  <c r="D906" i="10"/>
  <c r="E906" i="10" s="1"/>
  <c r="D907" i="10"/>
  <c r="E907" i="10" s="1"/>
  <c r="D908" i="10"/>
  <c r="E908" i="10" s="1"/>
  <c r="D909" i="10"/>
  <c r="E909" i="10" s="1"/>
  <c r="D910" i="10"/>
  <c r="E910" i="10" s="1"/>
  <c r="D911" i="10"/>
  <c r="E911" i="10" s="1"/>
  <c r="D912" i="10"/>
  <c r="E912" i="10" s="1"/>
  <c r="D913" i="10"/>
  <c r="E913" i="10" s="1"/>
  <c r="D914" i="10"/>
  <c r="E914" i="10" s="1"/>
  <c r="D915" i="10"/>
  <c r="E915" i="10" s="1"/>
  <c r="D916" i="10"/>
  <c r="E916" i="10" s="1"/>
  <c r="D917" i="10"/>
  <c r="E917" i="10" s="1"/>
  <c r="D918" i="10"/>
  <c r="E918" i="10" s="1"/>
  <c r="D919" i="10"/>
  <c r="E919" i="10" s="1"/>
  <c r="D920" i="10"/>
  <c r="E920" i="10" s="1"/>
  <c r="D921" i="10"/>
  <c r="E921" i="10" s="1"/>
  <c r="D922" i="10"/>
  <c r="E922" i="10" s="1"/>
  <c r="D923" i="10"/>
  <c r="E923" i="10" s="1"/>
  <c r="D924" i="10"/>
  <c r="E924" i="10" s="1"/>
  <c r="D925" i="10"/>
  <c r="E925" i="10" s="1"/>
  <c r="D926" i="10"/>
  <c r="E926" i="10" s="1"/>
  <c r="D927" i="10"/>
  <c r="E927" i="10" s="1"/>
  <c r="D928" i="10"/>
  <c r="E928" i="10" s="1"/>
  <c r="D929" i="10"/>
  <c r="E929" i="10" s="1"/>
  <c r="D930" i="10"/>
  <c r="E930" i="10" s="1"/>
  <c r="D931" i="10"/>
  <c r="E931" i="10" s="1"/>
  <c r="D932" i="10"/>
  <c r="E932" i="10" s="1"/>
  <c r="D933" i="10"/>
  <c r="E933" i="10" s="1"/>
  <c r="D934" i="10"/>
  <c r="E934" i="10" s="1"/>
  <c r="D935" i="10"/>
  <c r="E935" i="10" s="1"/>
  <c r="D936" i="10"/>
  <c r="E936" i="10" s="1"/>
  <c r="D937" i="10"/>
  <c r="E937" i="10" s="1"/>
  <c r="D938" i="10"/>
  <c r="E938" i="10" s="1"/>
  <c r="D939" i="10"/>
  <c r="E939" i="10" s="1"/>
  <c r="D940" i="10"/>
  <c r="E940" i="10" s="1"/>
  <c r="D941" i="10"/>
  <c r="E941" i="10" s="1"/>
  <c r="D942" i="10"/>
  <c r="E942" i="10" s="1"/>
  <c r="D943" i="10"/>
  <c r="E943" i="10" s="1"/>
  <c r="D944" i="10"/>
  <c r="E944" i="10" s="1"/>
  <c r="D945" i="10"/>
  <c r="E945" i="10" s="1"/>
  <c r="D946" i="10"/>
  <c r="E946" i="10" s="1"/>
  <c r="D947" i="10"/>
  <c r="E947" i="10" s="1"/>
  <c r="D948" i="10"/>
  <c r="E948" i="10" s="1"/>
  <c r="D949" i="10"/>
  <c r="E949" i="10" s="1"/>
  <c r="D950" i="10"/>
  <c r="E950" i="10" s="1"/>
  <c r="D951" i="10"/>
  <c r="E951" i="10" s="1"/>
  <c r="D952" i="10"/>
  <c r="E952" i="10" s="1"/>
  <c r="D953" i="10"/>
  <c r="E953" i="10" s="1"/>
  <c r="D954" i="10"/>
  <c r="E954" i="10" s="1"/>
  <c r="D955" i="10"/>
  <c r="E955" i="10" s="1"/>
  <c r="D956" i="10"/>
  <c r="E956" i="10" s="1"/>
  <c r="D957" i="10"/>
  <c r="E957" i="10" s="1"/>
  <c r="D958" i="10"/>
  <c r="E958" i="10" s="1"/>
  <c r="D959" i="10"/>
  <c r="E959" i="10" s="1"/>
  <c r="D960" i="10"/>
  <c r="E960" i="10" s="1"/>
  <c r="D961" i="10"/>
  <c r="E961" i="10" s="1"/>
  <c r="D962" i="10"/>
  <c r="E962" i="10" s="1"/>
  <c r="D963" i="10"/>
  <c r="E963" i="10" s="1"/>
  <c r="D964" i="10"/>
  <c r="E964" i="10" s="1"/>
  <c r="D965" i="10"/>
  <c r="E965" i="10" s="1"/>
  <c r="D966" i="10"/>
  <c r="E966" i="10" s="1"/>
  <c r="D967" i="10"/>
  <c r="E967" i="10" s="1"/>
  <c r="D968" i="10"/>
  <c r="E968" i="10" s="1"/>
  <c r="D969" i="10"/>
  <c r="E969" i="10" s="1"/>
  <c r="D970" i="10"/>
  <c r="E970" i="10" s="1"/>
  <c r="D971" i="10"/>
  <c r="E971" i="10" s="1"/>
  <c r="D972" i="10"/>
  <c r="E972" i="10" s="1"/>
  <c r="D973" i="10"/>
  <c r="E973" i="10" s="1"/>
  <c r="D974" i="10"/>
  <c r="E974" i="10" s="1"/>
  <c r="D975" i="10"/>
  <c r="E975" i="10" s="1"/>
  <c r="D976" i="10"/>
  <c r="E976" i="10" s="1"/>
  <c r="D977" i="10"/>
  <c r="E977" i="10" s="1"/>
  <c r="D978" i="10"/>
  <c r="E978" i="10" s="1"/>
  <c r="D979" i="10"/>
  <c r="E979" i="10" s="1"/>
  <c r="D980" i="10"/>
  <c r="E980" i="10" s="1"/>
  <c r="D981" i="10"/>
  <c r="E981" i="10" s="1"/>
  <c r="D982" i="10"/>
  <c r="E982" i="10" s="1"/>
  <c r="D983" i="10"/>
  <c r="E983" i="10" s="1"/>
  <c r="D984" i="10"/>
  <c r="E984" i="10" s="1"/>
  <c r="D985" i="10"/>
  <c r="E985" i="10" s="1"/>
  <c r="D986" i="10"/>
  <c r="E986" i="10" s="1"/>
  <c r="D987" i="10"/>
  <c r="E987" i="10" s="1"/>
  <c r="D988" i="10"/>
  <c r="E988" i="10" s="1"/>
  <c r="D989" i="10"/>
  <c r="E989" i="10" s="1"/>
  <c r="D990" i="10"/>
  <c r="E990" i="10" s="1"/>
  <c r="D991" i="10"/>
  <c r="E991" i="10" s="1"/>
  <c r="D992" i="10"/>
  <c r="E992" i="10" s="1"/>
  <c r="D993" i="10"/>
  <c r="E993" i="10" s="1"/>
  <c r="D994" i="10"/>
  <c r="E994" i="10" s="1"/>
  <c r="D995" i="10"/>
  <c r="E995" i="10" s="1"/>
  <c r="D996" i="10"/>
  <c r="E996" i="10" s="1"/>
  <c r="D997" i="10"/>
  <c r="E997" i="10" s="1"/>
  <c r="D998" i="10"/>
  <c r="E998" i="10" s="1"/>
  <c r="D999" i="10"/>
  <c r="E999" i="10" s="1"/>
  <c r="D1000" i="10"/>
  <c r="E1000" i="10" s="1"/>
  <c r="D1001" i="10"/>
  <c r="E1001" i="10" s="1"/>
  <c r="D1002" i="10"/>
  <c r="E1002" i="10" s="1"/>
  <c r="D1003" i="10"/>
  <c r="E1003" i="10" s="1"/>
  <c r="D1004" i="10"/>
  <c r="E1004" i="10" s="1"/>
  <c r="D1005" i="10"/>
  <c r="E1005" i="10" s="1"/>
  <c r="D1006" i="10"/>
  <c r="E1006" i="10" s="1"/>
  <c r="D1007" i="10"/>
  <c r="E1007" i="10" s="1"/>
  <c r="D1008" i="10"/>
  <c r="E1008" i="10" s="1"/>
  <c r="D1009" i="10"/>
  <c r="E1009" i="10" s="1"/>
  <c r="D1010" i="10"/>
  <c r="E1010" i="10" s="1"/>
  <c r="D1011" i="10"/>
  <c r="E1011" i="10" s="1"/>
  <c r="D1012" i="10"/>
  <c r="E1012" i="10" s="1"/>
  <c r="D1013" i="10"/>
  <c r="E1013" i="10" s="1"/>
  <c r="D1014" i="10"/>
  <c r="E1014" i="10" s="1"/>
  <c r="D1015" i="10"/>
  <c r="E1015" i="10" s="1"/>
  <c r="D1016" i="10"/>
  <c r="E1016" i="10" s="1"/>
  <c r="D1017" i="10"/>
  <c r="E1017" i="10" s="1"/>
  <c r="D1018" i="10"/>
  <c r="E1018" i="10" s="1"/>
  <c r="D1019" i="10"/>
  <c r="E1019" i="10" s="1"/>
  <c r="D1020" i="10"/>
  <c r="E1020" i="10" s="1"/>
  <c r="D1021" i="10"/>
  <c r="E1021" i="10" s="1"/>
  <c r="D1022" i="10"/>
  <c r="E1022" i="10" s="1"/>
  <c r="D1023" i="10"/>
  <c r="E1023" i="10" s="1"/>
  <c r="D1024" i="10"/>
  <c r="E1024" i="10" s="1"/>
  <c r="D1025" i="10"/>
  <c r="E1025" i="10" s="1"/>
  <c r="D1026" i="10"/>
  <c r="E1026" i="10" s="1"/>
  <c r="D1027" i="10"/>
  <c r="E1027" i="10" s="1"/>
  <c r="D1028" i="10"/>
  <c r="E1028" i="10" s="1"/>
  <c r="D1029" i="10"/>
  <c r="E1029" i="10" s="1"/>
  <c r="D1030" i="10"/>
  <c r="E1030" i="10" s="1"/>
  <c r="D1031" i="10"/>
  <c r="E1031" i="10" s="1"/>
  <c r="D1032" i="10"/>
  <c r="E1032" i="10" s="1"/>
  <c r="D1033" i="10"/>
  <c r="E1033" i="10" s="1"/>
  <c r="D1034" i="10"/>
  <c r="E1034" i="10" s="1"/>
  <c r="D1035" i="10"/>
  <c r="E1035" i="10" s="1"/>
  <c r="D1036" i="10"/>
  <c r="E1036" i="10" s="1"/>
  <c r="D1037" i="10"/>
  <c r="E1037" i="10" s="1"/>
  <c r="D1038" i="10"/>
  <c r="E1038" i="10" s="1"/>
  <c r="D1039" i="10"/>
  <c r="E1039" i="10" s="1"/>
  <c r="D1040" i="10"/>
  <c r="E1040" i="10" s="1"/>
  <c r="D1041" i="10"/>
  <c r="E1041" i="10" s="1"/>
  <c r="D1042" i="10"/>
  <c r="E1042" i="10" s="1"/>
  <c r="D1043" i="10"/>
  <c r="E1043" i="10" s="1"/>
  <c r="D1044" i="10"/>
  <c r="E1044" i="10" s="1"/>
  <c r="D1045" i="10"/>
  <c r="E1045" i="10" s="1"/>
  <c r="D1046" i="10"/>
  <c r="E1046" i="10" s="1"/>
  <c r="D1047" i="10"/>
  <c r="E1047" i="10" s="1"/>
  <c r="D1048" i="10"/>
  <c r="E1048" i="10" s="1"/>
  <c r="D1049" i="10"/>
  <c r="E1049" i="10" s="1"/>
  <c r="D1050" i="10"/>
  <c r="E1050" i="10" s="1"/>
  <c r="D1051" i="10"/>
  <c r="E1051" i="10" s="1"/>
  <c r="D1052" i="10"/>
  <c r="E1052" i="10" s="1"/>
  <c r="D1053" i="10"/>
  <c r="E1053" i="10" s="1"/>
  <c r="D1054" i="10"/>
  <c r="E1054" i="10" s="1"/>
  <c r="D1055" i="10"/>
  <c r="E1055" i="10" s="1"/>
  <c r="D1056" i="10"/>
  <c r="E1056" i="10" s="1"/>
  <c r="D1057" i="10"/>
  <c r="E1057" i="10" s="1"/>
  <c r="D1058" i="10"/>
  <c r="E1058" i="10" s="1"/>
  <c r="D1059" i="10"/>
  <c r="E1059" i="10" s="1"/>
  <c r="D1060" i="10"/>
  <c r="E1060" i="10" s="1"/>
  <c r="D1061" i="10"/>
  <c r="E1061" i="10" s="1"/>
  <c r="D1062" i="10"/>
  <c r="E1062" i="10" s="1"/>
  <c r="D1063" i="10"/>
  <c r="E1063" i="10" s="1"/>
  <c r="D1064" i="10"/>
  <c r="E1064" i="10" s="1"/>
  <c r="D1065" i="10"/>
  <c r="E1065" i="10" s="1"/>
  <c r="D1066" i="10"/>
  <c r="E1066" i="10" s="1"/>
  <c r="D1067" i="10"/>
  <c r="E1067" i="10" s="1"/>
  <c r="D1068" i="10"/>
  <c r="E1068" i="10" s="1"/>
  <c r="D1069" i="10"/>
  <c r="E1069" i="10" s="1"/>
  <c r="D1070" i="10"/>
  <c r="E1070" i="10" s="1"/>
  <c r="D1071" i="10"/>
  <c r="E1071" i="10" s="1"/>
  <c r="D1072" i="10"/>
  <c r="E1072" i="10" s="1"/>
  <c r="D1073" i="10"/>
  <c r="E1073" i="10" s="1"/>
  <c r="D1074" i="10"/>
  <c r="E1074" i="10" s="1"/>
  <c r="D1075" i="10"/>
  <c r="E1075" i="10" s="1"/>
  <c r="D1076" i="10"/>
  <c r="E1076" i="10" s="1"/>
  <c r="D1077" i="10"/>
  <c r="E1077" i="10" s="1"/>
  <c r="D1078" i="10"/>
  <c r="E1078" i="10" s="1"/>
  <c r="D1079" i="10"/>
  <c r="E1079" i="10" s="1"/>
  <c r="D1080" i="10"/>
  <c r="E1080" i="10" s="1"/>
  <c r="D1081" i="10"/>
  <c r="E1081" i="10" s="1"/>
  <c r="D1082" i="10"/>
  <c r="E1082" i="10" s="1"/>
  <c r="D1083" i="10"/>
  <c r="E1083" i="10" s="1"/>
  <c r="D1084" i="10"/>
  <c r="E1084" i="10" s="1"/>
  <c r="D1085" i="10"/>
  <c r="E1085" i="10" s="1"/>
  <c r="D1086" i="10"/>
  <c r="E1086" i="10" s="1"/>
  <c r="D1087" i="10"/>
  <c r="E1087" i="10" s="1"/>
  <c r="D1088" i="10"/>
  <c r="E1088" i="10" s="1"/>
  <c r="D1089" i="10"/>
  <c r="E1089" i="10" s="1"/>
  <c r="D1090" i="10"/>
  <c r="E1090" i="10" s="1"/>
  <c r="D1091" i="10"/>
  <c r="E1091" i="10" s="1"/>
  <c r="D1092" i="10"/>
  <c r="E1092" i="10" s="1"/>
  <c r="D1093" i="10"/>
  <c r="E1093" i="10" s="1"/>
  <c r="D1094" i="10"/>
  <c r="E1094" i="10" s="1"/>
  <c r="D1095" i="10"/>
  <c r="E1095" i="10" s="1"/>
  <c r="D1096" i="10"/>
  <c r="E1096" i="10" s="1"/>
  <c r="D1097" i="10"/>
  <c r="E1097" i="10" s="1"/>
  <c r="D1098" i="10"/>
  <c r="E1098" i="10" s="1"/>
  <c r="D1099" i="10"/>
  <c r="E1099" i="10" s="1"/>
  <c r="D1100" i="10"/>
  <c r="E1100" i="10" s="1"/>
  <c r="D1101" i="10"/>
  <c r="E1101" i="10" s="1"/>
  <c r="D1102" i="10"/>
  <c r="E1102" i="10" s="1"/>
  <c r="D1103" i="10"/>
  <c r="E1103" i="10" s="1"/>
  <c r="D1104" i="10"/>
  <c r="E1104" i="10" s="1"/>
  <c r="D1105" i="10"/>
  <c r="E1105" i="10" s="1"/>
  <c r="D1106" i="10"/>
  <c r="E1106" i="10" s="1"/>
  <c r="D1107" i="10"/>
  <c r="E1107" i="10" s="1"/>
  <c r="D1108" i="10"/>
  <c r="E1108" i="10" s="1"/>
  <c r="D1109" i="10"/>
  <c r="E1109" i="10" s="1"/>
  <c r="D1110" i="10"/>
  <c r="E1110" i="10" s="1"/>
  <c r="D1111" i="10"/>
  <c r="E1111" i="10" s="1"/>
  <c r="D1112" i="10"/>
  <c r="E1112" i="10" s="1"/>
  <c r="D1113" i="10"/>
  <c r="E1113" i="10" s="1"/>
  <c r="D1114" i="10"/>
  <c r="E1114" i="10" s="1"/>
  <c r="D1115" i="10"/>
  <c r="E1115" i="10" s="1"/>
  <c r="D1116" i="10"/>
  <c r="E1116" i="10" s="1"/>
  <c r="D1117" i="10"/>
  <c r="E1117" i="10" s="1"/>
  <c r="D1118" i="10"/>
  <c r="E1118" i="10" s="1"/>
  <c r="D1119" i="10"/>
  <c r="E1119" i="10" s="1"/>
  <c r="D1120" i="10"/>
  <c r="E1120" i="10" s="1"/>
  <c r="D1121" i="10"/>
  <c r="E1121" i="10" s="1"/>
  <c r="D1122" i="10"/>
  <c r="E1122" i="10" s="1"/>
  <c r="D1123" i="10"/>
  <c r="E1123" i="10" s="1"/>
  <c r="D1124" i="10"/>
  <c r="E1124" i="10" s="1"/>
  <c r="D1125" i="10"/>
  <c r="E1125" i="10" s="1"/>
  <c r="D1126" i="10"/>
  <c r="E1126" i="10" s="1"/>
  <c r="D1127" i="10"/>
  <c r="E1127" i="10" s="1"/>
  <c r="D1128" i="10"/>
  <c r="E1128" i="10" s="1"/>
  <c r="D1129" i="10"/>
  <c r="E1129" i="10" s="1"/>
  <c r="D1130" i="10"/>
  <c r="E1130" i="10" s="1"/>
  <c r="D1131" i="10"/>
  <c r="E1131" i="10" s="1"/>
  <c r="D1132" i="10"/>
  <c r="E1132" i="10" s="1"/>
  <c r="D1133" i="10"/>
  <c r="E1133" i="10" s="1"/>
  <c r="D1134" i="10"/>
  <c r="E1134" i="10" s="1"/>
  <c r="D1135" i="10"/>
  <c r="E1135" i="10" s="1"/>
  <c r="D1136" i="10"/>
  <c r="E1136" i="10" s="1"/>
  <c r="D1137" i="10"/>
  <c r="E1137" i="10" s="1"/>
  <c r="D1138" i="10"/>
  <c r="E1138" i="10" s="1"/>
  <c r="D1139" i="10"/>
  <c r="E1139" i="10" s="1"/>
  <c r="D1140" i="10"/>
  <c r="E1140" i="10" s="1"/>
  <c r="D1141" i="10"/>
  <c r="E1141" i="10" s="1"/>
  <c r="D1142" i="10"/>
  <c r="E1142" i="10" s="1"/>
  <c r="D1143" i="10"/>
  <c r="E1143" i="10" s="1"/>
  <c r="D1144" i="10"/>
  <c r="E1144" i="10" s="1"/>
  <c r="D1145" i="10"/>
  <c r="E1145" i="10" s="1"/>
  <c r="D1146" i="10"/>
  <c r="E1146" i="10" s="1"/>
  <c r="D1147" i="10"/>
  <c r="E1147" i="10" s="1"/>
  <c r="D1148" i="10"/>
  <c r="E1148" i="10" s="1"/>
  <c r="D1149" i="10"/>
  <c r="E1149" i="10" s="1"/>
  <c r="D1150" i="10"/>
  <c r="E1150" i="10" s="1"/>
  <c r="D1151" i="10"/>
  <c r="E1151" i="10" s="1"/>
  <c r="D1152" i="10"/>
  <c r="E1152" i="10" s="1"/>
  <c r="D1153" i="10"/>
  <c r="E1153" i="10" s="1"/>
  <c r="D1154" i="10"/>
  <c r="E1154" i="10" s="1"/>
  <c r="D1155" i="10"/>
  <c r="E1155" i="10" s="1"/>
  <c r="D1156" i="10"/>
  <c r="E1156" i="10" s="1"/>
  <c r="D1157" i="10"/>
  <c r="E1157" i="10" s="1"/>
  <c r="D1158" i="10"/>
  <c r="E1158" i="10" s="1"/>
  <c r="D1159" i="10"/>
  <c r="E1159" i="10" s="1"/>
  <c r="D1160" i="10"/>
  <c r="E1160" i="10" s="1"/>
  <c r="D1161" i="10"/>
  <c r="E1161" i="10" s="1"/>
  <c r="D1162" i="10"/>
  <c r="E1162" i="10" s="1"/>
  <c r="D1163" i="10"/>
  <c r="E1163" i="10" s="1"/>
  <c r="D1164" i="10"/>
  <c r="E1164" i="10" s="1"/>
  <c r="D1165" i="10"/>
  <c r="E1165" i="10" s="1"/>
  <c r="D1166" i="10"/>
  <c r="E1166" i="10" s="1"/>
  <c r="D1167" i="10"/>
  <c r="E1167" i="10" s="1"/>
  <c r="D1168" i="10"/>
  <c r="E1168" i="10" s="1"/>
  <c r="D1169" i="10"/>
  <c r="E1169" i="10" s="1"/>
  <c r="D1170" i="10"/>
  <c r="E1170" i="10" s="1"/>
  <c r="D1171" i="10"/>
  <c r="E1171" i="10" s="1"/>
  <c r="D1172" i="10"/>
  <c r="E1172" i="10" s="1"/>
  <c r="D1173" i="10"/>
  <c r="E1173" i="10" s="1"/>
  <c r="D1174" i="10"/>
  <c r="E1174" i="10" s="1"/>
  <c r="D1175" i="10"/>
  <c r="E1175" i="10" s="1"/>
  <c r="D1176" i="10"/>
  <c r="E1176" i="10" s="1"/>
  <c r="D1177" i="10"/>
  <c r="E1177" i="10" s="1"/>
  <c r="D1178" i="10"/>
  <c r="E1178" i="10" s="1"/>
  <c r="D1179" i="10"/>
  <c r="E1179" i="10" s="1"/>
  <c r="D1180" i="10"/>
  <c r="E1180" i="10" s="1"/>
  <c r="D1181" i="10"/>
  <c r="E1181" i="10" s="1"/>
  <c r="D1182" i="10"/>
  <c r="E1182" i="10" s="1"/>
  <c r="D1183" i="10"/>
  <c r="E1183" i="10" s="1"/>
  <c r="D1184" i="10"/>
  <c r="E1184" i="10" s="1"/>
  <c r="D1185" i="10"/>
  <c r="E1185" i="10" s="1"/>
  <c r="D1186" i="10"/>
  <c r="E1186" i="10" s="1"/>
  <c r="D1187" i="10"/>
  <c r="E1187" i="10" s="1"/>
  <c r="D1188" i="10"/>
  <c r="E1188" i="10" s="1"/>
  <c r="D1189" i="10"/>
  <c r="E1189" i="10" s="1"/>
  <c r="D1190" i="10"/>
  <c r="E1190" i="10" s="1"/>
  <c r="D1191" i="10"/>
  <c r="E1191" i="10" s="1"/>
  <c r="D1192" i="10"/>
  <c r="E1192" i="10" s="1"/>
  <c r="D1193" i="10"/>
  <c r="E1193" i="10" s="1"/>
  <c r="D1194" i="10"/>
  <c r="E1194" i="10" s="1"/>
  <c r="D1195" i="10"/>
  <c r="E1195" i="10" s="1"/>
  <c r="D1196" i="10"/>
  <c r="E1196" i="10" s="1"/>
  <c r="D1197" i="10"/>
  <c r="E1197" i="10" s="1"/>
  <c r="D1198" i="10"/>
  <c r="E1198" i="10" s="1"/>
  <c r="D1199" i="10"/>
  <c r="E1199" i="10" s="1"/>
  <c r="D1200" i="10"/>
  <c r="E1200" i="10" s="1"/>
  <c r="D1201" i="10"/>
  <c r="E1201" i="10" s="1"/>
  <c r="D1202" i="10"/>
  <c r="E1202" i="10" s="1"/>
  <c r="D1203" i="10"/>
  <c r="E1203" i="10" s="1"/>
  <c r="D1204" i="10"/>
  <c r="E1204" i="10" s="1"/>
  <c r="D1205" i="10"/>
  <c r="E1205" i="10" s="1"/>
  <c r="D1206" i="10"/>
  <c r="E1206" i="10" s="1"/>
  <c r="D1207" i="10"/>
  <c r="E1207" i="10" s="1"/>
  <c r="D1208" i="10"/>
  <c r="E1208" i="10" s="1"/>
  <c r="D1209" i="10"/>
  <c r="E1209" i="10" s="1"/>
  <c r="D1210" i="10"/>
  <c r="E1210" i="10" s="1"/>
  <c r="D1211" i="10"/>
  <c r="E1211" i="10" s="1"/>
  <c r="D1212" i="10"/>
  <c r="E1212" i="10" s="1"/>
  <c r="D1213" i="10"/>
  <c r="E1213" i="10" s="1"/>
  <c r="D1214" i="10"/>
  <c r="E1214" i="10" s="1"/>
  <c r="D1215" i="10"/>
  <c r="E1215" i="10" s="1"/>
  <c r="D1216" i="10"/>
  <c r="E1216" i="10" s="1"/>
  <c r="D1217" i="10"/>
  <c r="E1217" i="10" s="1"/>
  <c r="D1218" i="10"/>
  <c r="E1218" i="10" s="1"/>
  <c r="D1219" i="10"/>
  <c r="E1219" i="10" s="1"/>
  <c r="D1220" i="10"/>
  <c r="E1220" i="10" s="1"/>
  <c r="D1221" i="10"/>
  <c r="E1221" i="10" s="1"/>
  <c r="D1222" i="10"/>
  <c r="E1222" i="10" s="1"/>
  <c r="D1223" i="10"/>
  <c r="E1223" i="10" s="1"/>
  <c r="D1224" i="10"/>
  <c r="E1224" i="10" s="1"/>
  <c r="D1225" i="10"/>
  <c r="E1225" i="10" s="1"/>
  <c r="D1226" i="10"/>
  <c r="E1226" i="10" s="1"/>
  <c r="D1227" i="10"/>
  <c r="E1227" i="10" s="1"/>
  <c r="D1228" i="10"/>
  <c r="E1228" i="10" s="1"/>
  <c r="D1229" i="10"/>
  <c r="E1229" i="10" s="1"/>
  <c r="D1230" i="10"/>
  <c r="E1230" i="10" s="1"/>
  <c r="D1231" i="10"/>
  <c r="E1231" i="10" s="1"/>
  <c r="D1232" i="10"/>
  <c r="E1232" i="10" s="1"/>
  <c r="D1233" i="10"/>
  <c r="E1233" i="10" s="1"/>
  <c r="D1234" i="10"/>
  <c r="E1234" i="10" s="1"/>
  <c r="D1235" i="10"/>
  <c r="E1235" i="10" s="1"/>
  <c r="D1236" i="10"/>
  <c r="E1236" i="10" s="1"/>
  <c r="D1237" i="10"/>
  <c r="E1237" i="10" s="1"/>
  <c r="D1238" i="10"/>
  <c r="E1238" i="10" s="1"/>
  <c r="D1239" i="10"/>
  <c r="E1239" i="10" s="1"/>
  <c r="D1240" i="10"/>
  <c r="E1240" i="10" s="1"/>
  <c r="D1241" i="10"/>
  <c r="E1241" i="10" s="1"/>
  <c r="D1242" i="10"/>
  <c r="E1242" i="10" s="1"/>
  <c r="D1243" i="10"/>
  <c r="E1243" i="10" s="1"/>
  <c r="D1244" i="10"/>
  <c r="E1244" i="10" s="1"/>
  <c r="D1245" i="10"/>
  <c r="E1245" i="10" s="1"/>
  <c r="D1246" i="10"/>
  <c r="E1246" i="10" s="1"/>
  <c r="D1247" i="10"/>
  <c r="E1247" i="10" s="1"/>
  <c r="D1248" i="10"/>
  <c r="E1248" i="10" s="1"/>
  <c r="D1249" i="10"/>
  <c r="E1249" i="10" s="1"/>
  <c r="D1250" i="10"/>
  <c r="E1250" i="10" s="1"/>
  <c r="D1251" i="10"/>
  <c r="E1251" i="10" s="1"/>
  <c r="D1252" i="10"/>
  <c r="E1252" i="10" s="1"/>
  <c r="D1253" i="10"/>
  <c r="E1253" i="10" s="1"/>
  <c r="D1254" i="10"/>
  <c r="E1254" i="10" s="1"/>
  <c r="D1255" i="10"/>
  <c r="E1255" i="10" s="1"/>
  <c r="D1256" i="10"/>
  <c r="E1256" i="10" s="1"/>
  <c r="D1257" i="10"/>
  <c r="E1257" i="10" s="1"/>
  <c r="D1258" i="10"/>
  <c r="E1258" i="10" s="1"/>
  <c r="D1259" i="10"/>
  <c r="E1259" i="10" s="1"/>
  <c r="D1260" i="10"/>
  <c r="E1260" i="10" s="1"/>
  <c r="D1261" i="10"/>
  <c r="E1261" i="10" s="1"/>
  <c r="D1262" i="10"/>
  <c r="E1262" i="10" s="1"/>
  <c r="D1263" i="10"/>
  <c r="E1263" i="10" s="1"/>
  <c r="D1264" i="10"/>
  <c r="E1264" i="10" s="1"/>
  <c r="D1265" i="10"/>
  <c r="E1265" i="10" s="1"/>
  <c r="D1266" i="10"/>
  <c r="E1266" i="10" s="1"/>
  <c r="D1267" i="10"/>
  <c r="E1267" i="10" s="1"/>
  <c r="D1268" i="10"/>
  <c r="E1268" i="10" s="1"/>
  <c r="D1269" i="10"/>
  <c r="E1269" i="10" s="1"/>
  <c r="D1270" i="10"/>
  <c r="E1270" i="10" s="1"/>
  <c r="D1271" i="10"/>
  <c r="E1271" i="10" s="1"/>
  <c r="D1272" i="10"/>
  <c r="E1272" i="10" s="1"/>
  <c r="D1273" i="10"/>
  <c r="E1273" i="10" s="1"/>
  <c r="D1274" i="10"/>
  <c r="E1274" i="10" s="1"/>
  <c r="D1275" i="10"/>
  <c r="E1275" i="10" s="1"/>
  <c r="D1276" i="10"/>
  <c r="E1276" i="10" s="1"/>
  <c r="D1277" i="10"/>
  <c r="E1277" i="10" s="1"/>
  <c r="D1278" i="10"/>
  <c r="E1278" i="10" s="1"/>
  <c r="D1279" i="10"/>
  <c r="E1279" i="10" s="1"/>
  <c r="D1280" i="10"/>
  <c r="E1280" i="10" s="1"/>
  <c r="D1281" i="10"/>
  <c r="E1281" i="10" s="1"/>
  <c r="D1282" i="10"/>
  <c r="E1282" i="10" s="1"/>
  <c r="D1283" i="10"/>
  <c r="E1283" i="10" s="1"/>
  <c r="D1284" i="10"/>
  <c r="E1284" i="10" s="1"/>
  <c r="D1285" i="10"/>
  <c r="E1285" i="10" s="1"/>
  <c r="D1286" i="10"/>
  <c r="E1286" i="10" s="1"/>
  <c r="D1287" i="10"/>
  <c r="E1287" i="10" s="1"/>
  <c r="D1288" i="10"/>
  <c r="E1288" i="10" s="1"/>
  <c r="D1289" i="10"/>
  <c r="E1289" i="10" s="1"/>
  <c r="D1290" i="10"/>
  <c r="E1290" i="10" s="1"/>
  <c r="D1291" i="10"/>
  <c r="E1291" i="10" s="1"/>
  <c r="D1292" i="10"/>
  <c r="E1292" i="10" s="1"/>
  <c r="D1293" i="10"/>
  <c r="E1293" i="10" s="1"/>
  <c r="D1294" i="10"/>
  <c r="E1294" i="10" s="1"/>
  <c r="D1295" i="10"/>
  <c r="E1295" i="10" s="1"/>
  <c r="D1296" i="10"/>
  <c r="E1296" i="10" s="1"/>
  <c r="D1297" i="10"/>
  <c r="E1297" i="10" s="1"/>
  <c r="D1298" i="10"/>
  <c r="E1298" i="10" s="1"/>
  <c r="D1299" i="10"/>
  <c r="E1299" i="10" s="1"/>
  <c r="D1300" i="10"/>
  <c r="E1300" i="10" s="1"/>
  <c r="D1301" i="10"/>
  <c r="E1301" i="10" s="1"/>
  <c r="D1302" i="10"/>
  <c r="E1302" i="10" s="1"/>
  <c r="D1303" i="10"/>
  <c r="E1303" i="10" s="1"/>
  <c r="D1304" i="10"/>
  <c r="E1304" i="10" s="1"/>
  <c r="D1305" i="10"/>
  <c r="E1305" i="10" s="1"/>
  <c r="D1306" i="10"/>
  <c r="E1306" i="10" s="1"/>
  <c r="D1307" i="10"/>
  <c r="E1307" i="10" s="1"/>
  <c r="D1308" i="10"/>
  <c r="E1308" i="10" s="1"/>
  <c r="D1309" i="10"/>
  <c r="E1309" i="10" s="1"/>
  <c r="D1310" i="10"/>
  <c r="E1310" i="10" s="1"/>
  <c r="D1311" i="10"/>
  <c r="E1311" i="10" s="1"/>
  <c r="D1312" i="10"/>
  <c r="E1312" i="10" s="1"/>
  <c r="D1313" i="10"/>
  <c r="E1313" i="10" s="1"/>
  <c r="D1314" i="10"/>
  <c r="E1314" i="10" s="1"/>
  <c r="D1315" i="10"/>
  <c r="E1315" i="10" s="1"/>
  <c r="D1316" i="10"/>
  <c r="E1316" i="10" s="1"/>
  <c r="D1317" i="10"/>
  <c r="E1317" i="10" s="1"/>
  <c r="D1318" i="10"/>
  <c r="E1318" i="10" s="1"/>
  <c r="D1319" i="10"/>
  <c r="E1319" i="10" s="1"/>
  <c r="D1320" i="10"/>
  <c r="E1320" i="10" s="1"/>
  <c r="D1321" i="10"/>
  <c r="E1321" i="10" s="1"/>
  <c r="D1322" i="10"/>
  <c r="E1322" i="10" s="1"/>
  <c r="D1323" i="10"/>
  <c r="E1323" i="10" s="1"/>
  <c r="D1324" i="10"/>
  <c r="E1324" i="10" s="1"/>
  <c r="D1325" i="10"/>
  <c r="E1325" i="10" s="1"/>
  <c r="D1326" i="10"/>
  <c r="E1326" i="10" s="1"/>
  <c r="D1327" i="10"/>
  <c r="E1327" i="10" s="1"/>
  <c r="D1328" i="10"/>
  <c r="E1328" i="10" s="1"/>
  <c r="D1329" i="10"/>
  <c r="E1329" i="10" s="1"/>
  <c r="D1330" i="10"/>
  <c r="E1330" i="10" s="1"/>
  <c r="D1331" i="10"/>
  <c r="E1331" i="10" s="1"/>
  <c r="D1332" i="10"/>
  <c r="E1332" i="10" s="1"/>
  <c r="D1333" i="10"/>
  <c r="E1333" i="10" s="1"/>
  <c r="D1334" i="10"/>
  <c r="E1334" i="10" s="1"/>
  <c r="D1335" i="10"/>
  <c r="E1335" i="10" s="1"/>
  <c r="D1336" i="10"/>
  <c r="E1336" i="10" s="1"/>
  <c r="D1337" i="10"/>
  <c r="E1337" i="10" s="1"/>
  <c r="D1338" i="10"/>
  <c r="E1338" i="10" s="1"/>
  <c r="D1339" i="10"/>
  <c r="E1339" i="10" s="1"/>
  <c r="D1340" i="10"/>
  <c r="E1340" i="10" s="1"/>
  <c r="D1341" i="10"/>
  <c r="E1341" i="10" s="1"/>
  <c r="D1342" i="10"/>
  <c r="E1342" i="10" s="1"/>
  <c r="D1343" i="10"/>
  <c r="E1343" i="10" s="1"/>
  <c r="D1344" i="10"/>
  <c r="E1344" i="10" s="1"/>
  <c r="D1345" i="10"/>
  <c r="E1345" i="10" s="1"/>
  <c r="D1346" i="10"/>
  <c r="E1346" i="10" s="1"/>
  <c r="D1347" i="10"/>
  <c r="E1347" i="10" s="1"/>
  <c r="D1348" i="10"/>
  <c r="E1348" i="10" s="1"/>
  <c r="D1349" i="10"/>
  <c r="E1349" i="10" s="1"/>
  <c r="D1350" i="10"/>
  <c r="E1350" i="10" s="1"/>
  <c r="D1351" i="10"/>
  <c r="E1351" i="10" s="1"/>
  <c r="D1352" i="10"/>
  <c r="E1352" i="10" s="1"/>
  <c r="D1353" i="10"/>
  <c r="E1353" i="10" s="1"/>
  <c r="D1354" i="10"/>
  <c r="E1354" i="10" s="1"/>
  <c r="D1355" i="10"/>
  <c r="E1355" i="10" s="1"/>
  <c r="D1356" i="10"/>
  <c r="E1356" i="10" s="1"/>
  <c r="D1357" i="10"/>
  <c r="E1357" i="10" s="1"/>
  <c r="D1358" i="10"/>
  <c r="E1358" i="10" s="1"/>
  <c r="D1359" i="10"/>
  <c r="E1359" i="10" s="1"/>
  <c r="D1360" i="10"/>
  <c r="E1360" i="10" s="1"/>
  <c r="D1361" i="10"/>
  <c r="E1361" i="10" s="1"/>
  <c r="D1362" i="10"/>
  <c r="E1362" i="10" s="1"/>
  <c r="D1363" i="10"/>
  <c r="E1363" i="10" s="1"/>
  <c r="D1364" i="10"/>
  <c r="E1364" i="10" s="1"/>
  <c r="D1365" i="10"/>
  <c r="E1365" i="10" s="1"/>
  <c r="D1366" i="10"/>
  <c r="E1366" i="10" s="1"/>
  <c r="D1367" i="10"/>
  <c r="E1367" i="10" s="1"/>
  <c r="D1368" i="10"/>
  <c r="E1368" i="10" s="1"/>
  <c r="D1369" i="10"/>
  <c r="E1369" i="10" s="1"/>
  <c r="D1370" i="10"/>
  <c r="E1370" i="10" s="1"/>
  <c r="D1371" i="10"/>
  <c r="E1371" i="10" s="1"/>
  <c r="D1372" i="10"/>
  <c r="E1372" i="10" s="1"/>
  <c r="D1373" i="10"/>
  <c r="E1373" i="10" s="1"/>
  <c r="D1374" i="10"/>
  <c r="E1374" i="10" s="1"/>
  <c r="D1375" i="10"/>
  <c r="E1375" i="10" s="1"/>
  <c r="D1376" i="10"/>
  <c r="E1376" i="10" s="1"/>
  <c r="D1377" i="10"/>
  <c r="E1377" i="10" s="1"/>
  <c r="D1378" i="10"/>
  <c r="E1378" i="10" s="1"/>
  <c r="D1379" i="10"/>
  <c r="E1379" i="10" s="1"/>
  <c r="D1380" i="10"/>
  <c r="E1380" i="10" s="1"/>
  <c r="D1381" i="10"/>
  <c r="E1381" i="10" s="1"/>
  <c r="D1382" i="10"/>
  <c r="E1382" i="10" s="1"/>
  <c r="D1383" i="10"/>
  <c r="E1383" i="10" s="1"/>
  <c r="D1384" i="10"/>
  <c r="E1384" i="10" s="1"/>
  <c r="D1385" i="10"/>
  <c r="E1385" i="10" s="1"/>
  <c r="D1386" i="10"/>
  <c r="E1386" i="10" s="1"/>
  <c r="D1387" i="10"/>
  <c r="E1387" i="10" s="1"/>
  <c r="D1388" i="10"/>
  <c r="E1388" i="10" s="1"/>
  <c r="D1389" i="10"/>
  <c r="E1389" i="10" s="1"/>
  <c r="D1390" i="10"/>
  <c r="E1390" i="10" s="1"/>
  <c r="D1391" i="10"/>
  <c r="E1391" i="10" s="1"/>
  <c r="D1392" i="10"/>
  <c r="E1392" i="10" s="1"/>
  <c r="D1393" i="10"/>
  <c r="E1393" i="10" s="1"/>
  <c r="D1394" i="10"/>
  <c r="E1394" i="10" s="1"/>
  <c r="D1395" i="10"/>
  <c r="E1395" i="10" s="1"/>
  <c r="D1396" i="10"/>
  <c r="E1396" i="10" s="1"/>
  <c r="D1397" i="10"/>
  <c r="E1397" i="10" s="1"/>
  <c r="D1398" i="10"/>
  <c r="E1398" i="10" s="1"/>
  <c r="D1399" i="10"/>
  <c r="E1399" i="10" s="1"/>
  <c r="D1400" i="10"/>
  <c r="E1400" i="10" s="1"/>
  <c r="D1401" i="10"/>
  <c r="E1401" i="10" s="1"/>
  <c r="D1402" i="10"/>
  <c r="E1402" i="10" s="1"/>
  <c r="D1403" i="10"/>
  <c r="E1403" i="10" s="1"/>
  <c r="D1404" i="10"/>
  <c r="E1404" i="10" s="1"/>
  <c r="D1405" i="10"/>
  <c r="E1405" i="10" s="1"/>
  <c r="D1406" i="10"/>
  <c r="E1406" i="10" s="1"/>
  <c r="D1407" i="10"/>
  <c r="E1407" i="10" s="1"/>
  <c r="D1408" i="10"/>
  <c r="E1408" i="10" s="1"/>
  <c r="D1409" i="10"/>
  <c r="E1409" i="10" s="1"/>
  <c r="D1410" i="10"/>
  <c r="E1410" i="10" s="1"/>
  <c r="D1411" i="10"/>
  <c r="E1411" i="10" s="1"/>
  <c r="D1412" i="10"/>
  <c r="E1412" i="10" s="1"/>
  <c r="D1413" i="10"/>
  <c r="E1413" i="10" s="1"/>
  <c r="D1414" i="10"/>
  <c r="E1414" i="10" s="1"/>
  <c r="D1415" i="10"/>
  <c r="E1415" i="10" s="1"/>
  <c r="D1416" i="10"/>
  <c r="E1416" i="10" s="1"/>
  <c r="D1417" i="10"/>
  <c r="E1417" i="10" s="1"/>
  <c r="D1418" i="10"/>
  <c r="E1418" i="10" s="1"/>
  <c r="D1419" i="10"/>
  <c r="E1419" i="10" s="1"/>
  <c r="D1420" i="10"/>
  <c r="E1420" i="10" s="1"/>
  <c r="D1421" i="10"/>
  <c r="E1421" i="10" s="1"/>
  <c r="D1422" i="10"/>
  <c r="E1422" i="10" s="1"/>
  <c r="D1423" i="10"/>
  <c r="E1423" i="10" s="1"/>
  <c r="D1424" i="10"/>
  <c r="E1424" i="10" s="1"/>
  <c r="D1425" i="10"/>
  <c r="E1425" i="10" s="1"/>
  <c r="D1426" i="10"/>
  <c r="E1426" i="10" s="1"/>
  <c r="D1427" i="10"/>
  <c r="E1427" i="10" s="1"/>
  <c r="D1428" i="10"/>
  <c r="E1428" i="10" s="1"/>
  <c r="D1429" i="10"/>
  <c r="E1429" i="10" s="1"/>
  <c r="D1430" i="10"/>
  <c r="E1430" i="10" s="1"/>
  <c r="D1431" i="10"/>
  <c r="E1431" i="10" s="1"/>
  <c r="D1432" i="10"/>
  <c r="E1432" i="10" s="1"/>
  <c r="D1433" i="10"/>
  <c r="E1433" i="10" s="1"/>
  <c r="D1434" i="10"/>
  <c r="E1434" i="10" s="1"/>
  <c r="D1435" i="10"/>
  <c r="E1435" i="10" s="1"/>
  <c r="D1436" i="10"/>
  <c r="E1436" i="10" s="1"/>
  <c r="D1437" i="10"/>
  <c r="E1437" i="10" s="1"/>
  <c r="D1438" i="10"/>
  <c r="E1438" i="10" s="1"/>
  <c r="D1439" i="10"/>
  <c r="E1439" i="10" s="1"/>
  <c r="D1440" i="10"/>
  <c r="E1440" i="10" s="1"/>
  <c r="D1441" i="10"/>
  <c r="E1441" i="10" s="1"/>
  <c r="D1442" i="10"/>
  <c r="E1442" i="10" s="1"/>
  <c r="D1443" i="10"/>
  <c r="E1443" i="10" s="1"/>
  <c r="D1444" i="10"/>
  <c r="E1444" i="10" s="1"/>
  <c r="D1445" i="10"/>
  <c r="E1445" i="10" s="1"/>
  <c r="D1446" i="10"/>
  <c r="E1446" i="10" s="1"/>
  <c r="D1447" i="10"/>
  <c r="E1447" i="10" s="1"/>
  <c r="D1448" i="10"/>
  <c r="E1448" i="10" s="1"/>
  <c r="D1449" i="10"/>
  <c r="E1449" i="10" s="1"/>
  <c r="D1450" i="10"/>
  <c r="E1450" i="10" s="1"/>
  <c r="D1451" i="10"/>
  <c r="E1451" i="10" s="1"/>
  <c r="D1452" i="10"/>
  <c r="E1452" i="10" s="1"/>
  <c r="D1453" i="10"/>
  <c r="E1453" i="10" s="1"/>
  <c r="D1454" i="10"/>
  <c r="E1454" i="10" s="1"/>
  <c r="D1455" i="10"/>
  <c r="E1455" i="10" s="1"/>
  <c r="D1456" i="10"/>
  <c r="E1456" i="10" s="1"/>
  <c r="D1457" i="10"/>
  <c r="E1457" i="10" s="1"/>
  <c r="D1458" i="10"/>
  <c r="E1458" i="10" s="1"/>
  <c r="D1459" i="10"/>
  <c r="E1459" i="10" s="1"/>
  <c r="D1460" i="10"/>
  <c r="E1460" i="10" s="1"/>
  <c r="D1461" i="10"/>
  <c r="E1461" i="10" s="1"/>
  <c r="D1462" i="10"/>
  <c r="E1462" i="10" s="1"/>
  <c r="D1463" i="10"/>
  <c r="E1463" i="10" s="1"/>
  <c r="D1464" i="10"/>
  <c r="E1464" i="10" s="1"/>
  <c r="D1465" i="10"/>
  <c r="E1465" i="10" s="1"/>
  <c r="D1466" i="10"/>
  <c r="E1466" i="10" s="1"/>
  <c r="D1467" i="10"/>
  <c r="E1467" i="10" s="1"/>
  <c r="D1468" i="10"/>
  <c r="E1468" i="10" s="1"/>
  <c r="D1469" i="10"/>
  <c r="E1469" i="10" s="1"/>
  <c r="D1470" i="10"/>
  <c r="E1470" i="10" s="1"/>
  <c r="D1471" i="10"/>
  <c r="E1471" i="10" s="1"/>
  <c r="D1472" i="10"/>
  <c r="E1472" i="10" s="1"/>
  <c r="D1473" i="10"/>
  <c r="E1473" i="10" s="1"/>
  <c r="D1474" i="10"/>
  <c r="E1474" i="10" s="1"/>
  <c r="D1475" i="10"/>
  <c r="E1475" i="10" s="1"/>
  <c r="D1476" i="10"/>
  <c r="E1476" i="10" s="1"/>
  <c r="D1477" i="10"/>
  <c r="E1477" i="10" s="1"/>
  <c r="D1478" i="10"/>
  <c r="E1478" i="10" s="1"/>
  <c r="D1479" i="10"/>
  <c r="E1479" i="10" s="1"/>
  <c r="D1480" i="10"/>
  <c r="E1480" i="10" s="1"/>
  <c r="D1481" i="10"/>
  <c r="E1481" i="10" s="1"/>
  <c r="D1482" i="10"/>
  <c r="E1482" i="10" s="1"/>
  <c r="D1483" i="10"/>
  <c r="E1483" i="10" s="1"/>
  <c r="D1484" i="10"/>
  <c r="E1484" i="10" s="1"/>
  <c r="D1485" i="10"/>
  <c r="E1485" i="10" s="1"/>
  <c r="D1486" i="10"/>
  <c r="E1486" i="10" s="1"/>
  <c r="D1487" i="10"/>
  <c r="E1487" i="10" s="1"/>
  <c r="D1488" i="10"/>
  <c r="E1488" i="10" s="1"/>
  <c r="D1489" i="10"/>
  <c r="E1489" i="10" s="1"/>
  <c r="D1490" i="10"/>
  <c r="E1490" i="10" s="1"/>
  <c r="D1491" i="10"/>
  <c r="E1491" i="10" s="1"/>
  <c r="D1492" i="10"/>
  <c r="E1492" i="10" s="1"/>
  <c r="D1493" i="10"/>
  <c r="E1493" i="10" s="1"/>
  <c r="D1494" i="10"/>
  <c r="E1494" i="10" s="1"/>
  <c r="D1495" i="10"/>
  <c r="E1495" i="10" s="1"/>
  <c r="D1496" i="10"/>
  <c r="E1496" i="10" s="1"/>
  <c r="D1497" i="10"/>
  <c r="E1497" i="10" s="1"/>
  <c r="D1498" i="10"/>
  <c r="E1498" i="10" s="1"/>
  <c r="D1499" i="10"/>
  <c r="E1499" i="10" s="1"/>
  <c r="D1500" i="10"/>
  <c r="E1500" i="10" s="1"/>
  <c r="D1501" i="10"/>
  <c r="E1501" i="10" s="1"/>
  <c r="D1502" i="10"/>
  <c r="E1502" i="10" s="1"/>
  <c r="D1503" i="10"/>
  <c r="E1503" i="10" s="1"/>
  <c r="D1504" i="10"/>
  <c r="E1504" i="10" s="1"/>
  <c r="D1505" i="10"/>
  <c r="E1505" i="10" s="1"/>
  <c r="D1506" i="10"/>
  <c r="E1506" i="10" s="1"/>
  <c r="D1507" i="10"/>
  <c r="E1507" i="10" s="1"/>
  <c r="D1508" i="10"/>
  <c r="E1508" i="10" s="1"/>
  <c r="D1509" i="10"/>
  <c r="E1509" i="10" s="1"/>
  <c r="D1510" i="10"/>
  <c r="E1510" i="10" s="1"/>
  <c r="D1511" i="10"/>
  <c r="E1511" i="10" s="1"/>
  <c r="D1512" i="10"/>
  <c r="E1512" i="10" s="1"/>
  <c r="D1513" i="10"/>
  <c r="E1513" i="10" s="1"/>
  <c r="D1514" i="10"/>
  <c r="E1514" i="10" s="1"/>
  <c r="D1515" i="10"/>
  <c r="E1515" i="10" s="1"/>
  <c r="D1516" i="10"/>
  <c r="E1516" i="10" s="1"/>
  <c r="D1517" i="10"/>
  <c r="E1517" i="10" s="1"/>
  <c r="D1518" i="10"/>
  <c r="E1518" i="10" s="1"/>
  <c r="D1519" i="10"/>
  <c r="E1519" i="10" s="1"/>
  <c r="D1520" i="10"/>
  <c r="E1520" i="10" s="1"/>
  <c r="D1521" i="10"/>
  <c r="E1521" i="10" s="1"/>
  <c r="D1522" i="10"/>
  <c r="E1522" i="10" s="1"/>
  <c r="D1523" i="10"/>
  <c r="E1523" i="10" s="1"/>
  <c r="D1524" i="10"/>
  <c r="E1524" i="10" s="1"/>
  <c r="D1525" i="10"/>
  <c r="E1525" i="10" s="1"/>
  <c r="D1526" i="10"/>
  <c r="E1526" i="10" s="1"/>
  <c r="D1527" i="10"/>
  <c r="E1527" i="10" s="1"/>
  <c r="D1528" i="10"/>
  <c r="E1528" i="10" s="1"/>
  <c r="D1529" i="10"/>
  <c r="E1529" i="10" s="1"/>
  <c r="D1530" i="10"/>
  <c r="E1530" i="10" s="1"/>
  <c r="D1531" i="10"/>
  <c r="E1531" i="10" s="1"/>
  <c r="D1532" i="10"/>
  <c r="E1532" i="10" s="1"/>
  <c r="D1533" i="10"/>
  <c r="E1533" i="10" s="1"/>
  <c r="D1534" i="10"/>
  <c r="E1534" i="10" s="1"/>
  <c r="D1535" i="10"/>
  <c r="E1535" i="10" s="1"/>
  <c r="D1536" i="10"/>
  <c r="E1536" i="10" s="1"/>
  <c r="D1537" i="10"/>
  <c r="E1537" i="10" s="1"/>
  <c r="D1538" i="10"/>
  <c r="E1538" i="10" s="1"/>
  <c r="D1539" i="10"/>
  <c r="E1539" i="10" s="1"/>
  <c r="D1540" i="10"/>
  <c r="E1540" i="10" s="1"/>
  <c r="D1541" i="10"/>
  <c r="E1541" i="10" s="1"/>
  <c r="D1542" i="10"/>
  <c r="E1542" i="10" s="1"/>
  <c r="D1543" i="10"/>
  <c r="E1543" i="10" s="1"/>
  <c r="D1544" i="10"/>
  <c r="E1544" i="10" s="1"/>
  <c r="D1545" i="10"/>
  <c r="E1545" i="10" s="1"/>
  <c r="D1546" i="10"/>
  <c r="E1546" i="10" s="1"/>
  <c r="D1547" i="10"/>
  <c r="E1547" i="10" s="1"/>
  <c r="D1548" i="10"/>
  <c r="E1548" i="10" s="1"/>
  <c r="D1549" i="10"/>
  <c r="E1549" i="10" s="1"/>
  <c r="D1550" i="10"/>
  <c r="E1550" i="10" s="1"/>
  <c r="D1551" i="10"/>
  <c r="E1551" i="10" s="1"/>
  <c r="D1552" i="10"/>
  <c r="E1552" i="10" s="1"/>
  <c r="D1553" i="10"/>
  <c r="E1553" i="10" s="1"/>
  <c r="D1554" i="10"/>
  <c r="E1554" i="10" s="1"/>
  <c r="D1555" i="10"/>
  <c r="E1555" i="10" s="1"/>
  <c r="D1556" i="10"/>
  <c r="E1556" i="10" s="1"/>
  <c r="D1557" i="10"/>
  <c r="E1557" i="10" s="1"/>
  <c r="D1558" i="10"/>
  <c r="E1558" i="10" s="1"/>
  <c r="D1559" i="10"/>
  <c r="E1559" i="10" s="1"/>
  <c r="D1560" i="10"/>
  <c r="E1560" i="10" s="1"/>
  <c r="D1561" i="10"/>
  <c r="E1561" i="10" s="1"/>
  <c r="D1562" i="10"/>
  <c r="E1562" i="10" s="1"/>
  <c r="D1563" i="10"/>
  <c r="E1563" i="10" s="1"/>
  <c r="D1564" i="10"/>
  <c r="E1564" i="10" s="1"/>
  <c r="D1565" i="10"/>
  <c r="E1565" i="10" s="1"/>
  <c r="D1566" i="10"/>
  <c r="E1566" i="10" s="1"/>
  <c r="D1567" i="10"/>
  <c r="E1567" i="10" s="1"/>
  <c r="D1568" i="10"/>
  <c r="E1568" i="10" s="1"/>
  <c r="D1569" i="10"/>
  <c r="E1569" i="10" s="1"/>
  <c r="D1570" i="10"/>
  <c r="E1570" i="10" s="1"/>
  <c r="D1571" i="10"/>
  <c r="E1571" i="10" s="1"/>
  <c r="D1572" i="10"/>
  <c r="E1572" i="10" s="1"/>
  <c r="D1573" i="10"/>
  <c r="E1573" i="10" s="1"/>
  <c r="D1574" i="10"/>
  <c r="E1574" i="10" s="1"/>
  <c r="D1575" i="10"/>
  <c r="E1575" i="10" s="1"/>
  <c r="D1576" i="10"/>
  <c r="E1576" i="10" s="1"/>
  <c r="D1577" i="10"/>
  <c r="E1577" i="10" s="1"/>
  <c r="D1578" i="10"/>
  <c r="E1578" i="10" s="1"/>
  <c r="D1579" i="10"/>
  <c r="E1579" i="10" s="1"/>
  <c r="D1580" i="10"/>
  <c r="E1580" i="10" s="1"/>
  <c r="D1581" i="10"/>
  <c r="E1581" i="10" s="1"/>
  <c r="D1582" i="10"/>
  <c r="E1582" i="10" s="1"/>
  <c r="D1583" i="10"/>
  <c r="E1583" i="10" s="1"/>
  <c r="D1584" i="10"/>
  <c r="E1584" i="10" s="1"/>
  <c r="D1585" i="10"/>
  <c r="E1585" i="10" s="1"/>
  <c r="D1586" i="10"/>
  <c r="E1586" i="10" s="1"/>
  <c r="D1587" i="10"/>
  <c r="E1587" i="10" s="1"/>
  <c r="D1588" i="10"/>
  <c r="E1588" i="10" s="1"/>
  <c r="D1589" i="10"/>
  <c r="E1589" i="10" s="1"/>
  <c r="D1590" i="10"/>
  <c r="E1590" i="10" s="1"/>
  <c r="D1591" i="10"/>
  <c r="E1591" i="10" s="1"/>
  <c r="D1592" i="10"/>
  <c r="E1592" i="10" s="1"/>
  <c r="D1593" i="10"/>
  <c r="E1593" i="10" s="1"/>
  <c r="D1594" i="10"/>
  <c r="E1594" i="10" s="1"/>
  <c r="D1595" i="10"/>
  <c r="E1595" i="10" s="1"/>
  <c r="D1596" i="10"/>
  <c r="E1596" i="10" s="1"/>
  <c r="D1597" i="10"/>
  <c r="E1597" i="10" s="1"/>
  <c r="D1598" i="10"/>
  <c r="E1598" i="10" s="1"/>
  <c r="D1599" i="10"/>
  <c r="E1599" i="10" s="1"/>
  <c r="D1600" i="10"/>
  <c r="E1600" i="10" s="1"/>
  <c r="D1601" i="10"/>
  <c r="E1601" i="10" s="1"/>
  <c r="D1602" i="10"/>
  <c r="E1602" i="10" s="1"/>
  <c r="D1603" i="10"/>
  <c r="E1603" i="10" s="1"/>
  <c r="D1604" i="10"/>
  <c r="E1604" i="10" s="1"/>
  <c r="D1605" i="10"/>
  <c r="E1605" i="10" s="1"/>
  <c r="D1606" i="10"/>
  <c r="E1606" i="10" s="1"/>
  <c r="D1607" i="10"/>
  <c r="E1607" i="10" s="1"/>
  <c r="D1608" i="10"/>
  <c r="E1608" i="10" s="1"/>
  <c r="D1609" i="10"/>
  <c r="E1609" i="10" s="1"/>
  <c r="D1610" i="10"/>
  <c r="E1610" i="10" s="1"/>
  <c r="D1611" i="10"/>
  <c r="E1611" i="10" s="1"/>
  <c r="D1612" i="10"/>
  <c r="E1612" i="10" s="1"/>
  <c r="D1613" i="10"/>
  <c r="E1613" i="10" s="1"/>
  <c r="D1614" i="10"/>
  <c r="E1614" i="10" s="1"/>
  <c r="D1615" i="10"/>
  <c r="E1615" i="10" s="1"/>
  <c r="D1616" i="10"/>
  <c r="E1616" i="10" s="1"/>
  <c r="D1617" i="10"/>
  <c r="E1617" i="10" s="1"/>
  <c r="D1618" i="10"/>
  <c r="E1618" i="10" s="1"/>
  <c r="D1619" i="10"/>
  <c r="E1619" i="10" s="1"/>
  <c r="D1620" i="10"/>
  <c r="E1620" i="10" s="1"/>
  <c r="D1621" i="10"/>
  <c r="E1621" i="10" s="1"/>
  <c r="D1622" i="10"/>
  <c r="E1622" i="10" s="1"/>
  <c r="D1623" i="10"/>
  <c r="E1623" i="10" s="1"/>
  <c r="D1624" i="10"/>
  <c r="E1624" i="10" s="1"/>
  <c r="D1625" i="10"/>
  <c r="E1625" i="10" s="1"/>
  <c r="D1626" i="10"/>
  <c r="E1626" i="10" s="1"/>
  <c r="D1627" i="10"/>
  <c r="E1627" i="10" s="1"/>
  <c r="D1628" i="10"/>
  <c r="E1628" i="10" s="1"/>
  <c r="D1629" i="10"/>
  <c r="E1629" i="10" s="1"/>
  <c r="D1630" i="10"/>
  <c r="E1630" i="10" s="1"/>
  <c r="D1631" i="10"/>
  <c r="E1631" i="10" s="1"/>
  <c r="D1632" i="10"/>
  <c r="E1632" i="10" s="1"/>
  <c r="D1633" i="10"/>
  <c r="E1633" i="10" s="1"/>
  <c r="D1634" i="10"/>
  <c r="E1634" i="10" s="1"/>
  <c r="D1635" i="10"/>
  <c r="E1635" i="10" s="1"/>
  <c r="D1636" i="10"/>
  <c r="E1636" i="10" s="1"/>
  <c r="D1637" i="10"/>
  <c r="E1637" i="10" s="1"/>
  <c r="D1638" i="10"/>
  <c r="E1638" i="10" s="1"/>
  <c r="D1639" i="10"/>
  <c r="E1639" i="10" s="1"/>
  <c r="D1640" i="10"/>
  <c r="E1640" i="10" s="1"/>
  <c r="D1641" i="10"/>
  <c r="E1641" i="10" s="1"/>
  <c r="D1642" i="10"/>
  <c r="E1642" i="10" s="1"/>
  <c r="D1643" i="10"/>
  <c r="E1643" i="10" s="1"/>
  <c r="D1644" i="10"/>
  <c r="E1644" i="10" s="1"/>
  <c r="D1645" i="10"/>
  <c r="E1645" i="10" s="1"/>
  <c r="D1646" i="10"/>
  <c r="E1646" i="10" s="1"/>
  <c r="D1647" i="10"/>
  <c r="E1647" i="10" s="1"/>
  <c r="D1648" i="10"/>
  <c r="E1648" i="10" s="1"/>
  <c r="D1649" i="10"/>
  <c r="E1649" i="10" s="1"/>
  <c r="D1650" i="10"/>
  <c r="E1650" i="10" s="1"/>
  <c r="D1651" i="10"/>
  <c r="E1651" i="10" s="1"/>
  <c r="D1652" i="10"/>
  <c r="E1652" i="10" s="1"/>
  <c r="D1653" i="10"/>
  <c r="E1653" i="10" s="1"/>
  <c r="D1654" i="10"/>
  <c r="E1654" i="10" s="1"/>
  <c r="D1655" i="10"/>
  <c r="E1655" i="10" s="1"/>
  <c r="D1656" i="10"/>
  <c r="E1656" i="10" s="1"/>
  <c r="D1657" i="10"/>
  <c r="E1657" i="10" s="1"/>
  <c r="D1658" i="10"/>
  <c r="E1658" i="10" s="1"/>
  <c r="D1659" i="10"/>
  <c r="E1659" i="10" s="1"/>
  <c r="D1660" i="10"/>
  <c r="E1660" i="10" s="1"/>
  <c r="D1661" i="10"/>
  <c r="E1661" i="10" s="1"/>
  <c r="D1662" i="10"/>
  <c r="E1662" i="10" s="1"/>
  <c r="D1663" i="10"/>
  <c r="E1663" i="10" s="1"/>
  <c r="D1664" i="10"/>
  <c r="E1664" i="10" s="1"/>
  <c r="D1665" i="10"/>
  <c r="E1665" i="10" s="1"/>
  <c r="D1666" i="10"/>
  <c r="E1666" i="10" s="1"/>
  <c r="D1667" i="10"/>
  <c r="E1667" i="10" s="1"/>
  <c r="D1668" i="10"/>
  <c r="E1668" i="10" s="1"/>
  <c r="D1669" i="10"/>
  <c r="E1669" i="10" s="1"/>
  <c r="D1670" i="10"/>
  <c r="E1670" i="10" s="1"/>
  <c r="D1671" i="10"/>
  <c r="E1671" i="10" s="1"/>
  <c r="D1672" i="10"/>
  <c r="E1672" i="10" s="1"/>
  <c r="D1673" i="10"/>
  <c r="E1673" i="10" s="1"/>
  <c r="D1674" i="10"/>
  <c r="E1674" i="10" s="1"/>
  <c r="D1675" i="10"/>
  <c r="E1675" i="10" s="1"/>
  <c r="D1676" i="10"/>
  <c r="E1676" i="10" s="1"/>
  <c r="D1677" i="10"/>
  <c r="E1677" i="10" s="1"/>
  <c r="D1678" i="10"/>
  <c r="E1678" i="10" s="1"/>
  <c r="D1679" i="10"/>
  <c r="E1679" i="10" s="1"/>
  <c r="D1680" i="10"/>
  <c r="E1680" i="10" s="1"/>
  <c r="D1681" i="10"/>
  <c r="E1681" i="10" s="1"/>
  <c r="D1682" i="10"/>
  <c r="E1682" i="10" s="1"/>
  <c r="D1683" i="10"/>
  <c r="E1683" i="10" s="1"/>
  <c r="D1684" i="10"/>
  <c r="E1684" i="10" s="1"/>
  <c r="D1685" i="10"/>
  <c r="E1685" i="10" s="1"/>
  <c r="D1686" i="10"/>
  <c r="E1686" i="10" s="1"/>
  <c r="D1687" i="10"/>
  <c r="E1687" i="10" s="1"/>
  <c r="D1688" i="10"/>
  <c r="E1688" i="10" s="1"/>
  <c r="D1689" i="10"/>
  <c r="E1689" i="10" s="1"/>
  <c r="D1690" i="10"/>
  <c r="E1690" i="10" s="1"/>
  <c r="D1691" i="10"/>
  <c r="E1691" i="10" s="1"/>
  <c r="D1692" i="10"/>
  <c r="E1692" i="10" s="1"/>
  <c r="D1693" i="10"/>
  <c r="E1693" i="10" s="1"/>
  <c r="D1694" i="10"/>
  <c r="E1694" i="10" s="1"/>
  <c r="D1695" i="10"/>
  <c r="E1695" i="10" s="1"/>
  <c r="D1696" i="10"/>
  <c r="E1696" i="10" s="1"/>
  <c r="D1697" i="10"/>
  <c r="E1697" i="10" s="1"/>
  <c r="D1698" i="10"/>
  <c r="E1698" i="10" s="1"/>
  <c r="D1699" i="10"/>
  <c r="E1699" i="10" s="1"/>
  <c r="D1700" i="10"/>
  <c r="E1700" i="10" s="1"/>
  <c r="D1701" i="10"/>
  <c r="E1701" i="10" s="1"/>
  <c r="D1702" i="10"/>
  <c r="E1702" i="10" s="1"/>
  <c r="D1703" i="10"/>
  <c r="E1703" i="10" s="1"/>
  <c r="D1704" i="10"/>
  <c r="E1704" i="10" s="1"/>
  <c r="D1705" i="10"/>
  <c r="E1705" i="10" s="1"/>
  <c r="D1706" i="10"/>
  <c r="E1706" i="10" s="1"/>
  <c r="D1707" i="10"/>
  <c r="E1707" i="10" s="1"/>
  <c r="D1708" i="10"/>
  <c r="E1708" i="10" s="1"/>
  <c r="D1709" i="10"/>
  <c r="E1709" i="10" s="1"/>
  <c r="D1710" i="10"/>
  <c r="E1710" i="10" s="1"/>
  <c r="D1711" i="10"/>
  <c r="E1711" i="10" s="1"/>
  <c r="D1712" i="10"/>
  <c r="E1712" i="10" s="1"/>
  <c r="D1713" i="10"/>
  <c r="E1713" i="10" s="1"/>
  <c r="D1714" i="10"/>
  <c r="E1714" i="10" s="1"/>
  <c r="D1715" i="10"/>
  <c r="E1715" i="10" s="1"/>
  <c r="D1716" i="10"/>
  <c r="E1716" i="10" s="1"/>
  <c r="D1717" i="10"/>
  <c r="E1717" i="10" s="1"/>
  <c r="D1718" i="10"/>
  <c r="E1718" i="10" s="1"/>
  <c r="D1719" i="10"/>
  <c r="E1719" i="10" s="1"/>
  <c r="D1720" i="10"/>
  <c r="E1720" i="10" s="1"/>
  <c r="D1721" i="10"/>
  <c r="E1721" i="10" s="1"/>
  <c r="D1722" i="10"/>
  <c r="E1722" i="10" s="1"/>
  <c r="D1723" i="10"/>
  <c r="E1723" i="10" s="1"/>
  <c r="D1724" i="10"/>
  <c r="E1724" i="10" s="1"/>
  <c r="D1725" i="10"/>
  <c r="E1725" i="10" s="1"/>
  <c r="D1726" i="10"/>
  <c r="E1726" i="10" s="1"/>
  <c r="D1727" i="10"/>
  <c r="E1727" i="10" s="1"/>
  <c r="D1728" i="10"/>
  <c r="E1728" i="10" s="1"/>
  <c r="D1729" i="10"/>
  <c r="E1729" i="10" s="1"/>
  <c r="D1730" i="10"/>
  <c r="E1730" i="10" s="1"/>
  <c r="D1731" i="10"/>
  <c r="E1731" i="10" s="1"/>
  <c r="D1732" i="10"/>
  <c r="E1732" i="10" s="1"/>
  <c r="D1733" i="10"/>
  <c r="E1733" i="10" s="1"/>
  <c r="D1734" i="10"/>
  <c r="E1734" i="10" s="1"/>
  <c r="D1735" i="10"/>
  <c r="E1735" i="10" s="1"/>
  <c r="D1736" i="10"/>
  <c r="E1736" i="10" s="1"/>
  <c r="D1737" i="10"/>
  <c r="E1737" i="10" s="1"/>
  <c r="D1738" i="10"/>
  <c r="E1738" i="10" s="1"/>
  <c r="D1739" i="10"/>
  <c r="E1739" i="10" s="1"/>
  <c r="D1740" i="10"/>
  <c r="E1740" i="10" s="1"/>
  <c r="D1741" i="10"/>
  <c r="E1741" i="10" s="1"/>
  <c r="D1742" i="10"/>
  <c r="E1742" i="10" s="1"/>
  <c r="D1743" i="10"/>
  <c r="E1743" i="10" s="1"/>
  <c r="D1744" i="10"/>
  <c r="E1744" i="10" s="1"/>
  <c r="D1745" i="10"/>
  <c r="E1745" i="10" s="1"/>
  <c r="D1746" i="10"/>
  <c r="E1746" i="10" s="1"/>
  <c r="D1747" i="10"/>
  <c r="E1747" i="10" s="1"/>
  <c r="D1748" i="10"/>
  <c r="E1748" i="10" s="1"/>
  <c r="D1749" i="10"/>
  <c r="E1749" i="10" s="1"/>
  <c r="D1750" i="10"/>
  <c r="E1750" i="10" s="1"/>
  <c r="D1751" i="10"/>
  <c r="E1751" i="10" s="1"/>
  <c r="D1752" i="10"/>
  <c r="E1752" i="10" s="1"/>
  <c r="D1753" i="10"/>
  <c r="E1753" i="10" s="1"/>
  <c r="D1754" i="10"/>
  <c r="E1754" i="10" s="1"/>
  <c r="D1755" i="10"/>
  <c r="E1755" i="10" s="1"/>
  <c r="D1756" i="10"/>
  <c r="E1756" i="10" s="1"/>
  <c r="D1757" i="10"/>
  <c r="E1757" i="10" s="1"/>
  <c r="D1758" i="10"/>
  <c r="E1758" i="10" s="1"/>
  <c r="D1759" i="10"/>
  <c r="E1759" i="10" s="1"/>
  <c r="D1760" i="10"/>
  <c r="E1760" i="10" s="1"/>
  <c r="D1761" i="10"/>
  <c r="E1761" i="10" s="1"/>
  <c r="D1762" i="10"/>
  <c r="E1762" i="10" s="1"/>
  <c r="D1763" i="10"/>
  <c r="E1763" i="10" s="1"/>
  <c r="D1764" i="10"/>
  <c r="E1764" i="10" s="1"/>
  <c r="D1765" i="10"/>
  <c r="E1765" i="10" s="1"/>
  <c r="D1766" i="10"/>
  <c r="E1766" i="10" s="1"/>
  <c r="D1767" i="10"/>
  <c r="E1767" i="10" s="1"/>
  <c r="D1768" i="10"/>
  <c r="E1768" i="10" s="1"/>
  <c r="D1769" i="10"/>
  <c r="E1769" i="10" s="1"/>
  <c r="D1770" i="10"/>
  <c r="E1770" i="10" s="1"/>
  <c r="D1771" i="10"/>
  <c r="E1771" i="10" s="1"/>
  <c r="D1772" i="10"/>
  <c r="E1772" i="10" s="1"/>
  <c r="D1773" i="10"/>
  <c r="E1773" i="10" s="1"/>
  <c r="D1774" i="10"/>
  <c r="E1774" i="10" s="1"/>
  <c r="D1775" i="10"/>
  <c r="E1775" i="10" s="1"/>
  <c r="D1776" i="10"/>
  <c r="E1776" i="10" s="1"/>
  <c r="D1777" i="10"/>
  <c r="E1777" i="10" s="1"/>
  <c r="D1778" i="10"/>
  <c r="E1778" i="10" s="1"/>
  <c r="D1779" i="10"/>
  <c r="E1779" i="10" s="1"/>
  <c r="D1780" i="10"/>
  <c r="E1780" i="10" s="1"/>
  <c r="D1781" i="10"/>
  <c r="E1781" i="10" s="1"/>
  <c r="D1782" i="10"/>
  <c r="E1782" i="10" s="1"/>
  <c r="D1783" i="10"/>
  <c r="E1783" i="10" s="1"/>
  <c r="D1784" i="10"/>
  <c r="E1784" i="10" s="1"/>
  <c r="D1785" i="10"/>
  <c r="E1785" i="10" s="1"/>
  <c r="D1786" i="10"/>
  <c r="E1786" i="10" s="1"/>
  <c r="D1787" i="10"/>
  <c r="E1787" i="10" s="1"/>
  <c r="D1788" i="10"/>
  <c r="E1788" i="10" s="1"/>
  <c r="D1789" i="10"/>
  <c r="E1789" i="10" s="1"/>
  <c r="D1790" i="10"/>
  <c r="E1790" i="10" s="1"/>
  <c r="D1791" i="10"/>
  <c r="E1791" i="10" s="1"/>
  <c r="D1792" i="10"/>
  <c r="E1792" i="10" s="1"/>
  <c r="D1793" i="10"/>
  <c r="E1793" i="10" s="1"/>
  <c r="D1794" i="10"/>
  <c r="E1794" i="10" s="1"/>
  <c r="D1795" i="10"/>
  <c r="E1795" i="10" s="1"/>
  <c r="D1796" i="10"/>
  <c r="E1796" i="10" s="1"/>
  <c r="D1797" i="10"/>
  <c r="E1797" i="10" s="1"/>
  <c r="D1798" i="10"/>
  <c r="E1798" i="10" s="1"/>
  <c r="D1799" i="10"/>
  <c r="E1799" i="10" s="1"/>
  <c r="D1800" i="10"/>
  <c r="E1800" i="10" s="1"/>
  <c r="D1801" i="10"/>
  <c r="E1801" i="10" s="1"/>
  <c r="D1802" i="10"/>
  <c r="E1802" i="10" s="1"/>
  <c r="D1803" i="10"/>
  <c r="E1803" i="10" s="1"/>
  <c r="D1804" i="10"/>
  <c r="E1804" i="10" s="1"/>
  <c r="D1805" i="10"/>
  <c r="E1805" i="10" s="1"/>
  <c r="D1806" i="10"/>
  <c r="E1806" i="10" s="1"/>
  <c r="D1807" i="10"/>
  <c r="E1807" i="10" s="1"/>
  <c r="D1808" i="10"/>
  <c r="E1808" i="10" s="1"/>
  <c r="D1809" i="10"/>
  <c r="E1809" i="10" s="1"/>
  <c r="D1810" i="10"/>
  <c r="E1810" i="10" s="1"/>
  <c r="D1811" i="10"/>
  <c r="E1811" i="10" s="1"/>
  <c r="D1812" i="10"/>
  <c r="E1812" i="10" s="1"/>
  <c r="D1813" i="10"/>
  <c r="E1813" i="10" s="1"/>
  <c r="D1814" i="10"/>
  <c r="E1814" i="10" s="1"/>
  <c r="D1815" i="10"/>
  <c r="E1815" i="10" s="1"/>
  <c r="D1816" i="10"/>
  <c r="E1816" i="10" s="1"/>
  <c r="D1817" i="10"/>
  <c r="E1817" i="10" s="1"/>
  <c r="D1818" i="10"/>
  <c r="E1818" i="10" s="1"/>
  <c r="D1819" i="10"/>
  <c r="E1819" i="10" s="1"/>
  <c r="D1820" i="10"/>
  <c r="E1820" i="10" s="1"/>
  <c r="D1821" i="10"/>
  <c r="E1821" i="10" s="1"/>
  <c r="D1822" i="10"/>
  <c r="E1822" i="10" s="1"/>
  <c r="D1823" i="10"/>
  <c r="E1823" i="10" s="1"/>
  <c r="D1824" i="10"/>
  <c r="E1824" i="10" s="1"/>
  <c r="D1825" i="10"/>
  <c r="E1825" i="10" s="1"/>
  <c r="D1826" i="10"/>
  <c r="E1826" i="10" s="1"/>
  <c r="D1827" i="10"/>
  <c r="E1827" i="10" s="1"/>
  <c r="D1828" i="10"/>
  <c r="E1828" i="10" s="1"/>
  <c r="D1829" i="10"/>
  <c r="E1829" i="10" s="1"/>
  <c r="D1830" i="10"/>
  <c r="E1830" i="10" s="1"/>
  <c r="D1831" i="10"/>
  <c r="E1831" i="10" s="1"/>
  <c r="D1832" i="10"/>
  <c r="E1832" i="10" s="1"/>
  <c r="D1833" i="10"/>
  <c r="E1833" i="10" s="1"/>
  <c r="D1834" i="10"/>
  <c r="E1834" i="10" s="1"/>
  <c r="D1835" i="10"/>
  <c r="E1835" i="10" s="1"/>
  <c r="D1836" i="10"/>
  <c r="E1836" i="10" s="1"/>
  <c r="D1837" i="10"/>
  <c r="E1837" i="10" s="1"/>
  <c r="D1838" i="10"/>
  <c r="E1838" i="10" s="1"/>
  <c r="D1839" i="10"/>
  <c r="E1839" i="10" s="1"/>
  <c r="D1840" i="10"/>
  <c r="E1840" i="10" s="1"/>
  <c r="D1841" i="10"/>
  <c r="E1841" i="10" s="1"/>
  <c r="D1842" i="10"/>
  <c r="E1842" i="10" s="1"/>
  <c r="D1843" i="10"/>
  <c r="E1843" i="10" s="1"/>
  <c r="D1844" i="10"/>
  <c r="E1844" i="10" s="1"/>
  <c r="D1845" i="10"/>
  <c r="E1845" i="10" s="1"/>
  <c r="D1846" i="10"/>
  <c r="E1846" i="10" s="1"/>
  <c r="D1847" i="10"/>
  <c r="E1847" i="10" s="1"/>
  <c r="D1848" i="10"/>
  <c r="E1848" i="10" s="1"/>
  <c r="D1849" i="10"/>
  <c r="E1849" i="10" s="1"/>
  <c r="D1850" i="10"/>
  <c r="E1850" i="10" s="1"/>
  <c r="D1851" i="10"/>
  <c r="E1851" i="10" s="1"/>
  <c r="D1852" i="10"/>
  <c r="E1852" i="10" s="1"/>
  <c r="D1853" i="10"/>
  <c r="E1853" i="10" s="1"/>
  <c r="D1854" i="10"/>
  <c r="E1854" i="10" s="1"/>
  <c r="D1855" i="10"/>
  <c r="E1855" i="10" s="1"/>
  <c r="D1856" i="10"/>
  <c r="E1856" i="10" s="1"/>
  <c r="D1857" i="10"/>
  <c r="E1857" i="10" s="1"/>
  <c r="D1858" i="10"/>
  <c r="E1858" i="10" s="1"/>
  <c r="D1859" i="10"/>
  <c r="E1859" i="10" s="1"/>
  <c r="D1860" i="10"/>
  <c r="E1860" i="10" s="1"/>
  <c r="D1861" i="10"/>
  <c r="E1861" i="10" s="1"/>
  <c r="D1862" i="10"/>
  <c r="E1862" i="10" s="1"/>
  <c r="D1863" i="10"/>
  <c r="E1863" i="10" s="1"/>
  <c r="D1864" i="10"/>
  <c r="E1864" i="10" s="1"/>
  <c r="D1865" i="10"/>
  <c r="E1865" i="10" s="1"/>
  <c r="D1866" i="10"/>
  <c r="E1866" i="10" s="1"/>
  <c r="D1867" i="10"/>
  <c r="E1867" i="10" s="1"/>
  <c r="D1868" i="10"/>
  <c r="E1868" i="10" s="1"/>
  <c r="D1869" i="10"/>
  <c r="E1869" i="10" s="1"/>
  <c r="D1870" i="10"/>
  <c r="E1870" i="10" s="1"/>
  <c r="D1871" i="10"/>
  <c r="E1871" i="10" s="1"/>
  <c r="D1872" i="10"/>
  <c r="E1872" i="10" s="1"/>
  <c r="D1873" i="10"/>
  <c r="E1873" i="10" s="1"/>
  <c r="D1874" i="10"/>
  <c r="E1874" i="10" s="1"/>
  <c r="D1875" i="10"/>
  <c r="E1875" i="10" s="1"/>
  <c r="D1876" i="10"/>
  <c r="E1876" i="10" s="1"/>
  <c r="D1877" i="10"/>
  <c r="E1877" i="10" s="1"/>
  <c r="D1878" i="10"/>
  <c r="E1878" i="10" s="1"/>
  <c r="D1879" i="10"/>
  <c r="E1879" i="10" s="1"/>
  <c r="D1880" i="10"/>
  <c r="E1880" i="10" s="1"/>
  <c r="D1881" i="10"/>
  <c r="E1881" i="10" s="1"/>
  <c r="D1882" i="10"/>
  <c r="E1882" i="10" s="1"/>
  <c r="D1883" i="10"/>
  <c r="E1883" i="10" s="1"/>
  <c r="D1884" i="10"/>
  <c r="E1884" i="10" s="1"/>
  <c r="D1885" i="10"/>
  <c r="E1885" i="10" s="1"/>
  <c r="D1886" i="10"/>
  <c r="E1886" i="10" s="1"/>
  <c r="D1887" i="10"/>
  <c r="E1887" i="10" s="1"/>
  <c r="D1888" i="10"/>
  <c r="E1888" i="10" s="1"/>
  <c r="D1889" i="10"/>
  <c r="E1889" i="10" s="1"/>
  <c r="D1890" i="10"/>
  <c r="E1890" i="10" s="1"/>
  <c r="D1891" i="10"/>
  <c r="E1891" i="10" s="1"/>
  <c r="D1892" i="10"/>
  <c r="E1892" i="10" s="1"/>
  <c r="D1893" i="10"/>
  <c r="E1893" i="10" s="1"/>
  <c r="D1894" i="10"/>
  <c r="E1894" i="10" s="1"/>
  <c r="D1895" i="10"/>
  <c r="E1895" i="10" s="1"/>
  <c r="D1896" i="10"/>
  <c r="E1896" i="10" s="1"/>
  <c r="D1897" i="10"/>
  <c r="E1897" i="10" s="1"/>
  <c r="D1898" i="10"/>
  <c r="E1898" i="10" s="1"/>
  <c r="D1899" i="10"/>
  <c r="E1899" i="10" s="1"/>
  <c r="D1900" i="10"/>
  <c r="E1900" i="10" s="1"/>
  <c r="D1901" i="10"/>
  <c r="E1901" i="10" s="1"/>
  <c r="D1902" i="10"/>
  <c r="E1902" i="10" s="1"/>
  <c r="D1903" i="10"/>
  <c r="E1903" i="10" s="1"/>
  <c r="D1904" i="10"/>
  <c r="E1904" i="10" s="1"/>
  <c r="D1905" i="10"/>
  <c r="E1905" i="10" s="1"/>
  <c r="D1906" i="10"/>
  <c r="E1906" i="10" s="1"/>
  <c r="D1907" i="10"/>
  <c r="E1907" i="10" s="1"/>
  <c r="D1908" i="10"/>
  <c r="E1908" i="10" s="1"/>
  <c r="D1909" i="10"/>
  <c r="E1909" i="10" s="1"/>
  <c r="D1910" i="10"/>
  <c r="E1910" i="10" s="1"/>
  <c r="D1911" i="10"/>
  <c r="E1911" i="10" s="1"/>
  <c r="D1912" i="10"/>
  <c r="E1912" i="10" s="1"/>
  <c r="D1913" i="10"/>
  <c r="E1913" i="10" s="1"/>
  <c r="D1914" i="10"/>
  <c r="E1914" i="10" s="1"/>
  <c r="D1915" i="10"/>
  <c r="E1915" i="10" s="1"/>
  <c r="D1916" i="10"/>
  <c r="E1916" i="10" s="1"/>
  <c r="D1917" i="10"/>
  <c r="E1917" i="10" s="1"/>
  <c r="D1918" i="10"/>
  <c r="E1918" i="10" s="1"/>
  <c r="D1919" i="10"/>
  <c r="E1919" i="10" s="1"/>
  <c r="D1920" i="10"/>
  <c r="E1920" i="10" s="1"/>
  <c r="D1921" i="10"/>
  <c r="E1921" i="10" s="1"/>
  <c r="D1922" i="10"/>
  <c r="E1922" i="10" s="1"/>
  <c r="D1923" i="10"/>
  <c r="E1923" i="10" s="1"/>
  <c r="D1924" i="10"/>
  <c r="E1924" i="10" s="1"/>
  <c r="D1925" i="10"/>
  <c r="E1925" i="10" s="1"/>
  <c r="D1926" i="10"/>
  <c r="E1926" i="10" s="1"/>
  <c r="D1927" i="10"/>
  <c r="E1927" i="10" s="1"/>
  <c r="D1928" i="10"/>
  <c r="E1928" i="10" s="1"/>
  <c r="D1929" i="10"/>
  <c r="E1929" i="10" s="1"/>
  <c r="D1930" i="10"/>
  <c r="E1930" i="10" s="1"/>
  <c r="D1931" i="10"/>
  <c r="E1931" i="10" s="1"/>
  <c r="D1932" i="10"/>
  <c r="E1932" i="10" s="1"/>
  <c r="D1933" i="10"/>
  <c r="E1933" i="10" s="1"/>
  <c r="D1934" i="10"/>
  <c r="E1934" i="10" s="1"/>
  <c r="D1935" i="10"/>
  <c r="E1935" i="10" s="1"/>
  <c r="D1936" i="10"/>
  <c r="E1936" i="10" s="1"/>
  <c r="D1937" i="10"/>
  <c r="E1937" i="10" s="1"/>
  <c r="D1938" i="10"/>
  <c r="E1938" i="10" s="1"/>
  <c r="D1939" i="10"/>
  <c r="E1939" i="10" s="1"/>
  <c r="D1940" i="10"/>
  <c r="E1940" i="10" s="1"/>
  <c r="D1941" i="10"/>
  <c r="E1941" i="10" s="1"/>
  <c r="D1942" i="10"/>
  <c r="E1942" i="10" s="1"/>
  <c r="D1943" i="10"/>
  <c r="E1943" i="10" s="1"/>
  <c r="D1944" i="10"/>
  <c r="E1944" i="10" s="1"/>
  <c r="D1945" i="10"/>
  <c r="E1945" i="10" s="1"/>
  <c r="D1946" i="10"/>
  <c r="E1946" i="10" s="1"/>
  <c r="D1947" i="10"/>
  <c r="E1947" i="10" s="1"/>
  <c r="D1948" i="10"/>
  <c r="E1948" i="10" s="1"/>
  <c r="D1949" i="10"/>
  <c r="E1949" i="10" s="1"/>
  <c r="D1950" i="10"/>
  <c r="E1950" i="10" s="1"/>
  <c r="D1951" i="10"/>
  <c r="E1951" i="10" s="1"/>
  <c r="D1952" i="10"/>
  <c r="E1952" i="10" s="1"/>
  <c r="D1953" i="10"/>
  <c r="E1953" i="10" s="1"/>
  <c r="D1954" i="10"/>
  <c r="E1954" i="10" s="1"/>
  <c r="D1955" i="10"/>
  <c r="E1955" i="10" s="1"/>
  <c r="D1956" i="10"/>
  <c r="E1956" i="10" s="1"/>
  <c r="D1957" i="10"/>
  <c r="E1957" i="10" s="1"/>
  <c r="D1958" i="10"/>
  <c r="E1958" i="10" s="1"/>
  <c r="D1959" i="10"/>
  <c r="E1959" i="10" s="1"/>
  <c r="D1960" i="10"/>
  <c r="E1960" i="10" s="1"/>
  <c r="D1961" i="10"/>
  <c r="E1961" i="10" s="1"/>
  <c r="D1962" i="10"/>
  <c r="E1962" i="10" s="1"/>
  <c r="D1963" i="10"/>
  <c r="E1963" i="10" s="1"/>
  <c r="D1964" i="10"/>
  <c r="E1964" i="10" s="1"/>
  <c r="D1965" i="10"/>
  <c r="E1965" i="10" s="1"/>
  <c r="D1966" i="10"/>
  <c r="E1966" i="10" s="1"/>
  <c r="D1967" i="10"/>
  <c r="E1967" i="10" s="1"/>
  <c r="D1968" i="10"/>
  <c r="E1968" i="10" s="1"/>
  <c r="D1969" i="10"/>
  <c r="E1969" i="10" s="1"/>
  <c r="D1970" i="10"/>
  <c r="E1970" i="10" s="1"/>
  <c r="D1971" i="10"/>
  <c r="E1971" i="10" s="1"/>
  <c r="D1972" i="10"/>
  <c r="E1972" i="10" s="1"/>
  <c r="D1973" i="10"/>
  <c r="E1973" i="10" s="1"/>
  <c r="D1974" i="10"/>
  <c r="E1974" i="10" s="1"/>
  <c r="D1975" i="10"/>
  <c r="E1975" i="10" s="1"/>
  <c r="D1976" i="10"/>
  <c r="E1976" i="10" s="1"/>
  <c r="D1977" i="10"/>
  <c r="E1977" i="10" s="1"/>
  <c r="D1978" i="10"/>
  <c r="E1978" i="10" s="1"/>
  <c r="D1979" i="10"/>
  <c r="E1979" i="10" s="1"/>
  <c r="D1980" i="10"/>
  <c r="E1980" i="10" s="1"/>
  <c r="D1981" i="10"/>
  <c r="E1981" i="10" s="1"/>
  <c r="D1982" i="10"/>
  <c r="E1982" i="10" s="1"/>
  <c r="D1983" i="10"/>
  <c r="E1983" i="10" s="1"/>
  <c r="D1984" i="10"/>
  <c r="E1984" i="10" s="1"/>
  <c r="D1985" i="10"/>
  <c r="E1985" i="10" s="1"/>
  <c r="D1986" i="10"/>
  <c r="E1986" i="10" s="1"/>
  <c r="D1987" i="10"/>
  <c r="E1987" i="10" s="1"/>
  <c r="D1988" i="10"/>
  <c r="E1988" i="10" s="1"/>
  <c r="D1989" i="10"/>
  <c r="E1989" i="10" s="1"/>
  <c r="D1990" i="10"/>
  <c r="E1990" i="10" s="1"/>
  <c r="D1991" i="10"/>
  <c r="E1991" i="10" s="1"/>
  <c r="D1992" i="10"/>
  <c r="E1992" i="10" s="1"/>
  <c r="D1993" i="10"/>
  <c r="E1993" i="10" s="1"/>
  <c r="D1994" i="10"/>
  <c r="E1994" i="10" s="1"/>
  <c r="D1995" i="10"/>
  <c r="E1995" i="10" s="1"/>
  <c r="D1996" i="10"/>
  <c r="E1996" i="10" s="1"/>
  <c r="D1997" i="10"/>
  <c r="E1997" i="10" s="1"/>
  <c r="D1998" i="10"/>
  <c r="E1998" i="10" s="1"/>
  <c r="D1999" i="10"/>
  <c r="E1999" i="10" s="1"/>
  <c r="D2000" i="10"/>
  <c r="E2000" i="10" s="1"/>
  <c r="D2001" i="10"/>
  <c r="E2001" i="10" s="1"/>
  <c r="D2002" i="10"/>
  <c r="E2002" i="10" s="1"/>
  <c r="D2003" i="10"/>
  <c r="E2003" i="10" s="1"/>
  <c r="D2004" i="10"/>
  <c r="E2004" i="10" s="1"/>
  <c r="D2005" i="10"/>
  <c r="E2005" i="10" s="1"/>
  <c r="D2006" i="10"/>
  <c r="E2006" i="10" s="1"/>
  <c r="D2007" i="10"/>
  <c r="E2007" i="10" s="1"/>
  <c r="D2008" i="10"/>
  <c r="E2008" i="10" s="1"/>
  <c r="D2009" i="10"/>
  <c r="E2009" i="10" s="1"/>
  <c r="D2010" i="10"/>
  <c r="E2010" i="10" s="1"/>
  <c r="D2011" i="10"/>
  <c r="E2011" i="10" s="1"/>
  <c r="D2012" i="10"/>
  <c r="E2012" i="10" s="1"/>
  <c r="D2013" i="10"/>
  <c r="E2013" i="10" s="1"/>
  <c r="D2014" i="10"/>
  <c r="E2014" i="10" s="1"/>
  <c r="D2015" i="10"/>
  <c r="E2015" i="10" s="1"/>
  <c r="D2016" i="10"/>
  <c r="E2016" i="10" s="1"/>
  <c r="D2017" i="10"/>
  <c r="E2017" i="10" s="1"/>
  <c r="D2018" i="10"/>
  <c r="E2018" i="10" s="1"/>
  <c r="D2019" i="10"/>
  <c r="E2019" i="10" s="1"/>
  <c r="D2020" i="10"/>
  <c r="E2020" i="10" s="1"/>
  <c r="D2021" i="10"/>
  <c r="E2021" i="10" s="1"/>
  <c r="D2022" i="10"/>
  <c r="E2022" i="10" s="1"/>
  <c r="D2023" i="10"/>
  <c r="E2023" i="10" s="1"/>
  <c r="D2024" i="10"/>
  <c r="E2024" i="10" s="1"/>
  <c r="D2025" i="10"/>
  <c r="E2025" i="10" s="1"/>
  <c r="D2026" i="10"/>
  <c r="E2026" i="10" s="1"/>
  <c r="D2027" i="10"/>
  <c r="E2027" i="10" s="1"/>
  <c r="D2028" i="10"/>
  <c r="E2028" i="10" s="1"/>
  <c r="D2029" i="10"/>
  <c r="E2029" i="10" s="1"/>
  <c r="D2030" i="10"/>
  <c r="E2030" i="10" s="1"/>
  <c r="D2031" i="10"/>
  <c r="E2031" i="10" s="1"/>
  <c r="D2032" i="10"/>
  <c r="E2032" i="10" s="1"/>
  <c r="D2033" i="10"/>
  <c r="E2033" i="10" s="1"/>
  <c r="D2034" i="10"/>
  <c r="E2034" i="10" s="1"/>
  <c r="D2035" i="10"/>
  <c r="E2035" i="10" s="1"/>
  <c r="D2036" i="10"/>
  <c r="E2036" i="10" s="1"/>
  <c r="D2037" i="10"/>
  <c r="E2037" i="10" s="1"/>
  <c r="D2038" i="10"/>
  <c r="E2038" i="10" s="1"/>
  <c r="D2039" i="10"/>
  <c r="E2039" i="10" s="1"/>
  <c r="D2040" i="10"/>
  <c r="E2040" i="10" s="1"/>
  <c r="D2041" i="10"/>
  <c r="E2041" i="10" s="1"/>
  <c r="D2042" i="10"/>
  <c r="E2042" i="10" s="1"/>
  <c r="D2043" i="10"/>
  <c r="E2043" i="10" s="1"/>
  <c r="D2044" i="10"/>
  <c r="E2044" i="10" s="1"/>
  <c r="D2045" i="10"/>
  <c r="E2045" i="10" s="1"/>
  <c r="D2046" i="10"/>
  <c r="E2046" i="10" s="1"/>
  <c r="D2047" i="10"/>
  <c r="E2047" i="10" s="1"/>
  <c r="D2048" i="10"/>
  <c r="E2048" i="10" s="1"/>
  <c r="D2049" i="10"/>
  <c r="E2049" i="10" s="1"/>
  <c r="D2050" i="10"/>
  <c r="E2050" i="10" s="1"/>
  <c r="D2051" i="10"/>
  <c r="E2051" i="10" s="1"/>
  <c r="D2052" i="10"/>
  <c r="E2052" i="10" s="1"/>
  <c r="D2053" i="10"/>
  <c r="E2053" i="10" s="1"/>
  <c r="D2054" i="10"/>
  <c r="E2054" i="10" s="1"/>
  <c r="D2055" i="10"/>
  <c r="E2055" i="10" s="1"/>
  <c r="D2056" i="10"/>
  <c r="E2056" i="10" s="1"/>
  <c r="D2057" i="10"/>
  <c r="E2057" i="10" s="1"/>
  <c r="D2058" i="10"/>
  <c r="E2058" i="10" s="1"/>
  <c r="D2059" i="10"/>
  <c r="E2059" i="10" s="1"/>
  <c r="D2060" i="10"/>
  <c r="E2060" i="10" s="1"/>
  <c r="D2061" i="10"/>
  <c r="E2061" i="10" s="1"/>
  <c r="D2062" i="10"/>
  <c r="E2062" i="10" s="1"/>
  <c r="D2063" i="10"/>
  <c r="E2063" i="10" s="1"/>
  <c r="D2064" i="10"/>
  <c r="E2064" i="10" s="1"/>
  <c r="D2065" i="10"/>
  <c r="E2065" i="10" s="1"/>
  <c r="D2066" i="10"/>
  <c r="E2066" i="10" s="1"/>
  <c r="D2067" i="10"/>
  <c r="E2067" i="10" s="1"/>
  <c r="D2068" i="10"/>
  <c r="E2068" i="10" s="1"/>
  <c r="D2069" i="10"/>
  <c r="E2069" i="10" s="1"/>
  <c r="D2070" i="10"/>
  <c r="E2070" i="10" s="1"/>
  <c r="D2071" i="10"/>
  <c r="E2071" i="10" s="1"/>
  <c r="D2072" i="10"/>
  <c r="E2072" i="10" s="1"/>
  <c r="D2073" i="10"/>
  <c r="E2073" i="10" s="1"/>
  <c r="D2074" i="10"/>
  <c r="E2074" i="10" s="1"/>
  <c r="D2075" i="10"/>
  <c r="E2075" i="10" s="1"/>
  <c r="D2076" i="10"/>
  <c r="E2076" i="10" s="1"/>
  <c r="D2077" i="10"/>
  <c r="E2077" i="10" s="1"/>
  <c r="D2078" i="10"/>
  <c r="E2078" i="10" s="1"/>
  <c r="D2079" i="10"/>
  <c r="E2079" i="10" s="1"/>
  <c r="D2080" i="10"/>
  <c r="E2080" i="10" s="1"/>
  <c r="D2081" i="10"/>
  <c r="E2081" i="10" s="1"/>
  <c r="D2082" i="10"/>
  <c r="E2082" i="10" s="1"/>
  <c r="D2083" i="10"/>
  <c r="E2083" i="10" s="1"/>
  <c r="D2084" i="10"/>
  <c r="E2084" i="10" s="1"/>
  <c r="D2085" i="10"/>
  <c r="E2085" i="10" s="1"/>
  <c r="D2086" i="10"/>
  <c r="E2086" i="10" s="1"/>
  <c r="D2087" i="10"/>
  <c r="E2087" i="10" s="1"/>
  <c r="D2088" i="10"/>
  <c r="E2088" i="10" s="1"/>
  <c r="D2089" i="10"/>
  <c r="E2089" i="10" s="1"/>
  <c r="D2090" i="10"/>
  <c r="E2090" i="10" s="1"/>
  <c r="D2091" i="10"/>
  <c r="E2091" i="10" s="1"/>
  <c r="D2092" i="10"/>
  <c r="E2092" i="10" s="1"/>
  <c r="D2093" i="10"/>
  <c r="E2093" i="10" s="1"/>
  <c r="D2094" i="10"/>
  <c r="E2094" i="10" s="1"/>
  <c r="D2095" i="10"/>
  <c r="E2095" i="10" s="1"/>
  <c r="D2096" i="10"/>
  <c r="E2096" i="10" s="1"/>
  <c r="D2097" i="10"/>
  <c r="E2097" i="10" s="1"/>
  <c r="D2098" i="10"/>
  <c r="E2098" i="10" s="1"/>
  <c r="D2099" i="10"/>
  <c r="E2099" i="10" s="1"/>
  <c r="D2100" i="10"/>
  <c r="E2100" i="10" s="1"/>
  <c r="D2101" i="10"/>
  <c r="E2101" i="10" s="1"/>
  <c r="D2102" i="10"/>
  <c r="E2102" i="10" s="1"/>
  <c r="D2103" i="10"/>
  <c r="E2103" i="10" s="1"/>
  <c r="D2104" i="10"/>
  <c r="E2104" i="10" s="1"/>
  <c r="D2105" i="10"/>
  <c r="E2105" i="10" s="1"/>
  <c r="D2106" i="10"/>
  <c r="E2106" i="10" s="1"/>
  <c r="D2107" i="10"/>
  <c r="E2107" i="10" s="1"/>
  <c r="D2108" i="10"/>
  <c r="E2108" i="10" s="1"/>
  <c r="D2109" i="10"/>
  <c r="E2109" i="10" s="1"/>
  <c r="D2110" i="10"/>
  <c r="E2110" i="10" s="1"/>
  <c r="D2111" i="10"/>
  <c r="E2111" i="10" s="1"/>
  <c r="D2112" i="10"/>
  <c r="E2112" i="10" s="1"/>
  <c r="D2113" i="10"/>
  <c r="E2113" i="10" s="1"/>
  <c r="D2114" i="10"/>
  <c r="E2114" i="10" s="1"/>
  <c r="D2115" i="10"/>
  <c r="E2115" i="10" s="1"/>
  <c r="D2116" i="10"/>
  <c r="E2116" i="10" s="1"/>
  <c r="D2117" i="10"/>
  <c r="E2117" i="10" s="1"/>
  <c r="D2118" i="10"/>
  <c r="E2118" i="10" s="1"/>
  <c r="D2119" i="10"/>
  <c r="E2119" i="10" s="1"/>
  <c r="D2120" i="10"/>
  <c r="E2120" i="10" s="1"/>
  <c r="D2121" i="10"/>
  <c r="E2121" i="10" s="1"/>
  <c r="D2122" i="10"/>
  <c r="E2122" i="10" s="1"/>
  <c r="D2123" i="10"/>
  <c r="E2123" i="10" s="1"/>
  <c r="D2124" i="10"/>
  <c r="E2124" i="10" s="1"/>
  <c r="D2125" i="10"/>
  <c r="E2125" i="10" s="1"/>
  <c r="D2126" i="10"/>
  <c r="E2126" i="10" s="1"/>
  <c r="D2127" i="10"/>
  <c r="E2127" i="10" s="1"/>
  <c r="D2128" i="10"/>
  <c r="E2128" i="10" s="1"/>
  <c r="D2129" i="10"/>
  <c r="E2129" i="10" s="1"/>
  <c r="D2130" i="10"/>
  <c r="E2130" i="10" s="1"/>
  <c r="D2131" i="10"/>
  <c r="E2131" i="10" s="1"/>
  <c r="D2132" i="10"/>
  <c r="E2132" i="10" s="1"/>
  <c r="D2133" i="10"/>
  <c r="E2133" i="10" s="1"/>
  <c r="D2134" i="10"/>
  <c r="E2134" i="10" s="1"/>
  <c r="D2135" i="10"/>
  <c r="E2135" i="10" s="1"/>
  <c r="D2136" i="10"/>
  <c r="E2136" i="10" s="1"/>
  <c r="D2137" i="10"/>
  <c r="E2137" i="10" s="1"/>
  <c r="D2138" i="10"/>
  <c r="E2138" i="10" s="1"/>
  <c r="D2139" i="10"/>
  <c r="E2139" i="10" s="1"/>
  <c r="D2140" i="10"/>
  <c r="E2140" i="10" s="1"/>
  <c r="D2141" i="10"/>
  <c r="E2141" i="10" s="1"/>
  <c r="D2142" i="10"/>
  <c r="E2142" i="10" s="1"/>
  <c r="D2143" i="10"/>
  <c r="E2143" i="10" s="1"/>
  <c r="D2144" i="10"/>
  <c r="E2144" i="10" s="1"/>
  <c r="D2145" i="10"/>
  <c r="E2145" i="10" s="1"/>
  <c r="D2146" i="10"/>
  <c r="E2146" i="10" s="1"/>
  <c r="D2147" i="10"/>
  <c r="E2147" i="10" s="1"/>
  <c r="D2148" i="10"/>
  <c r="E2148" i="10" s="1"/>
  <c r="D2149" i="10"/>
  <c r="E2149" i="10" s="1"/>
  <c r="D2150" i="10"/>
  <c r="E2150" i="10" s="1"/>
  <c r="D2151" i="10"/>
  <c r="E2151" i="10" s="1"/>
  <c r="D2152" i="10"/>
  <c r="E2152" i="10" s="1"/>
  <c r="D2153" i="10"/>
  <c r="E2153" i="10" s="1"/>
  <c r="D2154" i="10"/>
  <c r="E2154" i="10" s="1"/>
  <c r="D2155" i="10"/>
  <c r="E2155" i="10" s="1"/>
  <c r="D2156" i="10"/>
  <c r="E2156" i="10" s="1"/>
  <c r="D2157" i="10"/>
  <c r="E2157" i="10" s="1"/>
  <c r="D2158" i="10"/>
  <c r="E2158" i="10" s="1"/>
  <c r="D2159" i="10"/>
  <c r="E2159" i="10" s="1"/>
  <c r="D2160" i="10"/>
  <c r="E2160" i="10" s="1"/>
  <c r="D2161" i="10"/>
  <c r="E2161" i="10" s="1"/>
  <c r="D2162" i="10"/>
  <c r="E2162" i="10" s="1"/>
  <c r="D2163" i="10"/>
  <c r="E2163" i="10" s="1"/>
  <c r="D2164" i="10"/>
  <c r="E2164" i="10" s="1"/>
  <c r="D2165" i="10"/>
  <c r="E2165" i="10" s="1"/>
  <c r="D2166" i="10"/>
  <c r="E2166" i="10" s="1"/>
  <c r="D2167" i="10"/>
  <c r="E2167" i="10" s="1"/>
  <c r="D2168" i="10"/>
  <c r="E2168" i="10" s="1"/>
  <c r="D2169" i="10"/>
  <c r="E2169" i="10" s="1"/>
  <c r="D2170" i="10"/>
  <c r="E2170" i="10" s="1"/>
  <c r="D2171" i="10"/>
  <c r="E2171" i="10" s="1"/>
  <c r="D2172" i="10"/>
  <c r="E2172" i="10" s="1"/>
  <c r="D2173" i="10"/>
  <c r="E2173" i="10" s="1"/>
  <c r="D2174" i="10"/>
  <c r="E2174" i="10" s="1"/>
  <c r="D2175" i="10"/>
  <c r="E2175" i="10" s="1"/>
  <c r="D2176" i="10"/>
  <c r="E2176" i="10" s="1"/>
  <c r="D2177" i="10"/>
  <c r="E2177" i="10" s="1"/>
  <c r="D2178" i="10"/>
  <c r="E2178" i="10" s="1"/>
  <c r="D2179" i="10"/>
  <c r="E2179" i="10" s="1"/>
  <c r="D2180" i="10"/>
  <c r="E2180" i="10" s="1"/>
  <c r="D2181" i="10"/>
  <c r="E2181" i="10" s="1"/>
  <c r="D2182" i="10"/>
  <c r="E2182" i="10" s="1"/>
  <c r="D2183" i="10"/>
  <c r="E2183" i="10" s="1"/>
  <c r="D2184" i="10"/>
  <c r="E2184" i="10" s="1"/>
  <c r="D2185" i="10"/>
  <c r="E2185" i="10" s="1"/>
  <c r="D2186" i="10"/>
  <c r="E2186" i="10" s="1"/>
  <c r="D2187" i="10"/>
  <c r="E2187" i="10" s="1"/>
  <c r="D2188" i="10"/>
  <c r="E2188" i="10" s="1"/>
  <c r="D2189" i="10"/>
  <c r="E2189" i="10" s="1"/>
  <c r="D2190" i="10"/>
  <c r="E2190" i="10" s="1"/>
  <c r="D2191" i="10"/>
  <c r="E2191" i="10" s="1"/>
  <c r="D2192" i="10"/>
  <c r="E2192" i="10" s="1"/>
  <c r="D2193" i="10"/>
  <c r="E2193" i="10" s="1"/>
  <c r="D2194" i="10"/>
  <c r="E2194" i="10" s="1"/>
  <c r="D2195" i="10"/>
  <c r="E2195" i="10" s="1"/>
  <c r="D2196" i="10"/>
  <c r="E2196" i="10" s="1"/>
  <c r="D2197" i="10"/>
  <c r="E2197" i="10" s="1"/>
  <c r="D2198" i="10"/>
  <c r="E2198" i="10" s="1"/>
  <c r="D2199" i="10"/>
  <c r="E2199" i="10" s="1"/>
  <c r="D2200" i="10"/>
  <c r="E2200" i="10" s="1"/>
  <c r="D2201" i="10"/>
  <c r="E2201" i="10" s="1"/>
  <c r="D2202" i="10"/>
  <c r="E2202" i="10" s="1"/>
  <c r="D2203" i="10"/>
  <c r="E2203" i="10" s="1"/>
  <c r="D2204" i="10"/>
  <c r="E2204" i="10" s="1"/>
  <c r="D2205" i="10"/>
  <c r="E2205" i="10" s="1"/>
  <c r="D2206" i="10"/>
  <c r="E2206" i="10" s="1"/>
  <c r="D2207" i="10"/>
  <c r="E2207" i="10" s="1"/>
  <c r="D2208" i="10"/>
  <c r="E2208" i="10" s="1"/>
  <c r="D2209" i="10"/>
  <c r="E2209" i="10" s="1"/>
  <c r="D2210" i="10"/>
  <c r="E2210" i="10" s="1"/>
  <c r="D2211" i="10"/>
  <c r="E2211" i="10" s="1"/>
  <c r="D2212" i="10"/>
  <c r="E2212" i="10" s="1"/>
  <c r="D2213" i="10"/>
  <c r="E2213" i="10" s="1"/>
  <c r="D2214" i="10"/>
  <c r="E2214" i="10" s="1"/>
  <c r="D2215" i="10"/>
  <c r="E2215" i="10" s="1"/>
  <c r="D2216" i="10"/>
  <c r="E2216" i="10" s="1"/>
  <c r="D2217" i="10"/>
  <c r="E2217" i="10" s="1"/>
  <c r="D2218" i="10"/>
  <c r="E2218" i="10" s="1"/>
  <c r="D2219" i="10"/>
  <c r="E2219" i="10" s="1"/>
  <c r="D2220" i="10"/>
  <c r="E2220" i="10" s="1"/>
  <c r="D2221" i="10"/>
  <c r="E2221" i="10" s="1"/>
  <c r="D2222" i="10"/>
  <c r="E2222" i="10" s="1"/>
  <c r="D2223" i="10"/>
  <c r="E2223" i="10" s="1"/>
  <c r="D2224" i="10"/>
  <c r="E2224" i="10" s="1"/>
  <c r="D2225" i="10"/>
  <c r="E2225" i="10" s="1"/>
  <c r="D2226" i="10"/>
  <c r="E2226" i="10" s="1"/>
  <c r="D2227" i="10"/>
  <c r="E2227" i="10" s="1"/>
  <c r="D2228" i="10"/>
  <c r="E2228" i="10" s="1"/>
  <c r="D2229" i="10"/>
  <c r="E2229" i="10" s="1"/>
  <c r="D2230" i="10"/>
  <c r="E2230" i="10" s="1"/>
  <c r="D2231" i="10"/>
  <c r="E2231" i="10" s="1"/>
  <c r="D2232" i="10"/>
  <c r="E2232" i="10" s="1"/>
  <c r="D2233" i="10"/>
  <c r="E2233" i="10" s="1"/>
  <c r="D2234" i="10"/>
  <c r="E2234" i="10" s="1"/>
  <c r="D2235" i="10"/>
  <c r="E2235" i="10" s="1"/>
  <c r="D2236" i="10"/>
  <c r="E2236" i="10" s="1"/>
  <c r="D2237" i="10"/>
  <c r="E2237" i="10" s="1"/>
  <c r="D2238" i="10"/>
  <c r="E2238" i="10" s="1"/>
  <c r="D2239" i="10"/>
  <c r="E2239" i="10" s="1"/>
  <c r="D2240" i="10"/>
  <c r="E2240" i="10" s="1"/>
  <c r="D2241" i="10"/>
  <c r="E2241" i="10" s="1"/>
  <c r="D2242" i="10"/>
  <c r="E2242" i="10" s="1"/>
  <c r="D2243" i="10"/>
  <c r="E2243" i="10" s="1"/>
  <c r="D2244" i="10"/>
  <c r="E2244" i="10" s="1"/>
  <c r="D2245" i="10"/>
  <c r="E2245" i="10" s="1"/>
  <c r="D2246" i="10"/>
  <c r="E2246" i="10" s="1"/>
  <c r="D2247" i="10"/>
  <c r="E2247" i="10" s="1"/>
  <c r="D2248" i="10"/>
  <c r="E2248" i="10" s="1"/>
  <c r="D2249" i="10"/>
  <c r="E2249" i="10" s="1"/>
  <c r="D2250" i="10"/>
  <c r="E2250" i="10" s="1"/>
  <c r="D2251" i="10"/>
  <c r="E2251" i="10" s="1"/>
  <c r="D2252" i="10"/>
  <c r="E2252" i="10" s="1"/>
  <c r="D2253" i="10"/>
  <c r="E2253" i="10" s="1"/>
  <c r="D2254" i="10"/>
  <c r="E2254" i="10" s="1"/>
  <c r="D2255" i="10"/>
  <c r="E2255" i="10" s="1"/>
  <c r="D2256" i="10"/>
  <c r="E2256" i="10" s="1"/>
  <c r="D2257" i="10"/>
  <c r="E2257" i="10" s="1"/>
  <c r="D2258" i="10"/>
  <c r="E2258" i="10" s="1"/>
  <c r="D2259" i="10"/>
  <c r="E2259" i="10" s="1"/>
  <c r="D2260" i="10"/>
  <c r="E2260" i="10" s="1"/>
  <c r="D2261" i="10"/>
  <c r="E2261" i="10" s="1"/>
  <c r="D2262" i="10"/>
  <c r="E2262" i="10" s="1"/>
  <c r="D2263" i="10"/>
  <c r="E2263" i="10" s="1"/>
  <c r="D2264" i="10"/>
  <c r="E2264" i="10" s="1"/>
  <c r="D2265" i="10"/>
  <c r="E2265" i="10" s="1"/>
  <c r="D2266" i="10"/>
  <c r="E2266" i="10" s="1"/>
  <c r="D2267" i="10"/>
  <c r="E2267" i="10" s="1"/>
  <c r="D2268" i="10"/>
  <c r="E2268" i="10" s="1"/>
  <c r="D2269" i="10"/>
  <c r="E2269" i="10" s="1"/>
  <c r="D2270" i="10"/>
  <c r="E2270" i="10" s="1"/>
  <c r="D2271" i="10"/>
  <c r="E2271" i="10" s="1"/>
  <c r="D2272" i="10"/>
  <c r="E2272" i="10" s="1"/>
  <c r="D2273" i="10"/>
  <c r="E2273" i="10" s="1"/>
  <c r="D2274" i="10"/>
  <c r="E2274" i="10" s="1"/>
  <c r="D2275" i="10"/>
  <c r="E2275" i="10" s="1"/>
  <c r="D2276" i="10"/>
  <c r="E2276" i="10" s="1"/>
  <c r="D2277" i="10"/>
  <c r="E2277" i="10" s="1"/>
  <c r="D2278" i="10"/>
  <c r="E2278" i="10" s="1"/>
  <c r="D2279" i="10"/>
  <c r="E2279" i="10" s="1"/>
  <c r="D2280" i="10"/>
  <c r="E2280" i="10" s="1"/>
  <c r="D2281" i="10"/>
  <c r="E2281" i="10" s="1"/>
  <c r="D2282" i="10"/>
  <c r="E2282" i="10" s="1"/>
  <c r="D2283" i="10"/>
  <c r="E2283" i="10" s="1"/>
  <c r="D2284" i="10"/>
  <c r="E2284" i="10" s="1"/>
  <c r="D2285" i="10"/>
  <c r="E2285" i="10" s="1"/>
  <c r="D2286" i="10"/>
  <c r="E2286" i="10" s="1"/>
  <c r="D2287" i="10"/>
  <c r="E2287" i="10" s="1"/>
  <c r="D2288" i="10"/>
  <c r="E2288" i="10" s="1"/>
  <c r="D2289" i="10"/>
  <c r="E2289" i="10" s="1"/>
  <c r="D2290" i="10"/>
  <c r="E2290" i="10" s="1"/>
  <c r="D2291" i="10"/>
  <c r="E2291" i="10" s="1"/>
  <c r="D2292" i="10"/>
  <c r="E2292" i="10" s="1"/>
  <c r="D2293" i="10"/>
  <c r="E2293" i="10" s="1"/>
  <c r="D2294" i="10"/>
  <c r="E2294" i="10" s="1"/>
  <c r="D2295" i="10"/>
  <c r="E2295" i="10" s="1"/>
  <c r="D2296" i="10"/>
  <c r="E2296" i="10" s="1"/>
  <c r="D2297" i="10"/>
  <c r="E2297" i="10" s="1"/>
  <c r="D2298" i="10"/>
  <c r="E2298" i="10" s="1"/>
  <c r="D2299" i="10"/>
  <c r="E2299" i="10" s="1"/>
  <c r="D2300" i="10"/>
  <c r="E2300" i="10" s="1"/>
  <c r="D2301" i="10"/>
  <c r="E2301" i="10" s="1"/>
  <c r="D2302" i="10"/>
  <c r="E2302" i="10" s="1"/>
  <c r="D2303" i="10"/>
  <c r="E2303" i="10" s="1"/>
  <c r="D2304" i="10"/>
  <c r="E2304" i="10" s="1"/>
  <c r="D2305" i="10"/>
  <c r="E2305" i="10" s="1"/>
  <c r="D2306" i="10"/>
  <c r="E2306" i="10" s="1"/>
  <c r="D2307" i="10"/>
  <c r="E2307" i="10" s="1"/>
  <c r="D2308" i="10"/>
  <c r="E2308" i="10" s="1"/>
  <c r="D2309" i="10"/>
  <c r="E2309" i="10" s="1"/>
  <c r="D2310" i="10"/>
  <c r="E2310" i="10" s="1"/>
  <c r="D2311" i="10"/>
  <c r="E2311" i="10" s="1"/>
  <c r="D2312" i="10"/>
  <c r="E2312" i="10" s="1"/>
  <c r="D2313" i="10"/>
  <c r="E2313" i="10" s="1"/>
  <c r="D2314" i="10"/>
  <c r="E2314" i="10" s="1"/>
  <c r="D2315" i="10"/>
  <c r="E2315" i="10" s="1"/>
  <c r="D2316" i="10"/>
  <c r="E2316" i="10" s="1"/>
  <c r="D2317" i="10"/>
  <c r="E2317" i="10" s="1"/>
  <c r="D2318" i="10"/>
  <c r="E2318" i="10" s="1"/>
  <c r="D2319" i="10"/>
  <c r="E2319" i="10" s="1"/>
  <c r="D2320" i="10"/>
  <c r="E2320" i="10" s="1"/>
  <c r="D2321" i="10"/>
  <c r="E2321" i="10" s="1"/>
  <c r="D2322" i="10"/>
  <c r="E2322" i="10" s="1"/>
  <c r="D2323" i="10"/>
  <c r="E2323" i="10" s="1"/>
  <c r="D2324" i="10"/>
  <c r="E2324" i="10" s="1"/>
  <c r="D2325" i="10"/>
  <c r="E2325" i="10" s="1"/>
  <c r="D2326" i="10"/>
  <c r="E2326" i="10" s="1"/>
  <c r="D2327" i="10"/>
  <c r="E2327" i="10" s="1"/>
  <c r="D2328" i="10"/>
  <c r="E2328" i="10" s="1"/>
  <c r="D2329" i="10"/>
  <c r="E2329" i="10" s="1"/>
  <c r="D2330" i="10"/>
  <c r="E2330" i="10" s="1"/>
  <c r="D2331" i="10"/>
  <c r="E2331" i="10" s="1"/>
  <c r="D2332" i="10"/>
  <c r="E2332" i="10" s="1"/>
  <c r="D2333" i="10"/>
  <c r="E2333" i="10" s="1"/>
  <c r="D2334" i="10"/>
  <c r="E2334" i="10" s="1"/>
  <c r="D2335" i="10"/>
  <c r="E2335" i="10" s="1"/>
  <c r="D2336" i="10"/>
  <c r="E2336" i="10" s="1"/>
  <c r="D2337" i="10"/>
  <c r="E2337" i="10" s="1"/>
  <c r="D2338" i="10"/>
  <c r="E2338" i="10" s="1"/>
  <c r="D2339" i="10"/>
  <c r="E2339" i="10" s="1"/>
  <c r="D2340" i="10"/>
  <c r="E2340" i="10" s="1"/>
  <c r="D2341" i="10"/>
  <c r="E2341" i="10" s="1"/>
  <c r="D2342" i="10"/>
  <c r="E2342" i="10" s="1"/>
  <c r="D2343" i="10"/>
  <c r="E2343" i="10" s="1"/>
  <c r="D2344" i="10"/>
  <c r="E2344" i="10" s="1"/>
  <c r="D2345" i="10"/>
  <c r="E2345" i="10" s="1"/>
  <c r="D2346" i="10"/>
  <c r="E2346" i="10" s="1"/>
  <c r="D2347" i="10"/>
  <c r="E2347" i="10" s="1"/>
  <c r="D2348" i="10"/>
  <c r="E2348" i="10" s="1"/>
  <c r="D2349" i="10"/>
  <c r="E2349" i="10" s="1"/>
  <c r="D2350" i="10"/>
  <c r="E2350" i="10" s="1"/>
  <c r="D2351" i="10"/>
  <c r="E2351" i="10" s="1"/>
  <c r="D2352" i="10"/>
  <c r="E2352" i="10" s="1"/>
  <c r="D2353" i="10"/>
  <c r="E2353" i="10" s="1"/>
  <c r="D2354" i="10"/>
  <c r="E2354" i="10" s="1"/>
  <c r="D2355" i="10"/>
  <c r="E2355" i="10" s="1"/>
  <c r="D2356" i="10"/>
  <c r="E2356" i="10" s="1"/>
  <c r="D2357" i="10"/>
  <c r="E2357" i="10" s="1"/>
  <c r="D2358" i="10"/>
  <c r="E2358" i="10" s="1"/>
  <c r="D2359" i="10"/>
  <c r="E2359" i="10" s="1"/>
  <c r="D2360" i="10"/>
  <c r="E2360" i="10" s="1"/>
  <c r="D2361" i="10"/>
  <c r="E2361" i="10" s="1"/>
  <c r="D2362" i="10"/>
  <c r="E2362" i="10" s="1"/>
  <c r="D2363" i="10"/>
  <c r="E2363" i="10" s="1"/>
  <c r="D2364" i="10"/>
  <c r="E2364" i="10" s="1"/>
  <c r="D2365" i="10"/>
  <c r="E2365" i="10" s="1"/>
  <c r="D2366" i="10"/>
  <c r="E2366" i="10" s="1"/>
  <c r="D2367" i="10"/>
  <c r="E2367" i="10" s="1"/>
  <c r="D2368" i="10"/>
  <c r="E2368" i="10" s="1"/>
  <c r="D2369" i="10"/>
  <c r="E2369" i="10" s="1"/>
  <c r="D2370" i="10"/>
  <c r="E2370" i="10" s="1"/>
  <c r="D2371" i="10"/>
  <c r="E2371" i="10" s="1"/>
  <c r="D2372" i="10"/>
  <c r="E2372" i="10" s="1"/>
  <c r="D2373" i="10"/>
  <c r="E2373" i="10" s="1"/>
  <c r="D2374" i="10"/>
  <c r="E2374" i="10" s="1"/>
  <c r="D2375" i="10"/>
  <c r="E2375" i="10" s="1"/>
  <c r="D2376" i="10"/>
  <c r="E2376" i="10" s="1"/>
  <c r="D2377" i="10"/>
  <c r="E2377" i="10" s="1"/>
  <c r="D2378" i="10"/>
  <c r="E2378" i="10" s="1"/>
  <c r="D2379" i="10"/>
  <c r="E2379" i="10" s="1"/>
  <c r="D2380" i="10"/>
  <c r="E2380" i="10" s="1"/>
  <c r="D2381" i="10"/>
  <c r="E2381" i="10" s="1"/>
  <c r="D2382" i="10"/>
  <c r="E2382" i="10" s="1"/>
  <c r="D2383" i="10"/>
  <c r="E2383" i="10" s="1"/>
  <c r="D2384" i="10"/>
  <c r="E2384" i="10" s="1"/>
  <c r="D2385" i="10"/>
  <c r="E2385" i="10" s="1"/>
  <c r="D2386" i="10"/>
  <c r="E2386" i="10" s="1"/>
  <c r="D2387" i="10"/>
  <c r="E2387" i="10" s="1"/>
  <c r="D2388" i="10"/>
  <c r="E2388" i="10" s="1"/>
  <c r="D2389" i="10"/>
  <c r="E2389" i="10" s="1"/>
  <c r="D2390" i="10"/>
  <c r="E2390" i="10" s="1"/>
  <c r="D2391" i="10"/>
  <c r="E2391" i="10" s="1"/>
  <c r="D2392" i="10"/>
  <c r="E2392" i="10" s="1"/>
  <c r="D2393" i="10"/>
  <c r="E2393" i="10" s="1"/>
  <c r="D2394" i="10"/>
  <c r="E2394" i="10" s="1"/>
  <c r="D2395" i="10"/>
  <c r="E2395" i="10" s="1"/>
  <c r="D2396" i="10"/>
  <c r="E2396" i="10" s="1"/>
  <c r="D2397" i="10"/>
  <c r="E2397" i="10" s="1"/>
  <c r="D2398" i="10"/>
  <c r="E2398" i="10" s="1"/>
  <c r="D2399" i="10"/>
  <c r="E2399" i="10" s="1"/>
  <c r="D2400" i="10"/>
  <c r="E2400" i="10" s="1"/>
  <c r="D2401" i="10"/>
  <c r="E2401" i="10" s="1"/>
  <c r="D2402" i="10"/>
  <c r="E2402" i="10" s="1"/>
  <c r="D2403" i="10"/>
  <c r="E2403" i="10" s="1"/>
  <c r="D2404" i="10"/>
  <c r="E2404" i="10" s="1"/>
  <c r="D2405" i="10"/>
  <c r="E2405" i="10" s="1"/>
  <c r="D2406" i="10"/>
  <c r="E2406" i="10" s="1"/>
  <c r="D2407" i="10"/>
  <c r="E2407" i="10" s="1"/>
  <c r="D2408" i="10"/>
  <c r="E2408" i="10" s="1"/>
  <c r="D2409" i="10"/>
  <c r="E2409" i="10" s="1"/>
  <c r="D2410" i="10"/>
  <c r="E2410" i="10" s="1"/>
  <c r="D2411" i="10"/>
  <c r="E2411" i="10" s="1"/>
  <c r="D2412" i="10"/>
  <c r="E2412" i="10" s="1"/>
  <c r="D2413" i="10"/>
  <c r="E2413" i="10" s="1"/>
  <c r="D2414" i="10"/>
  <c r="E2414" i="10" s="1"/>
  <c r="D2415" i="10"/>
  <c r="E2415" i="10" s="1"/>
  <c r="D2416" i="10"/>
  <c r="E2416" i="10" s="1"/>
  <c r="D2417" i="10"/>
  <c r="E2417" i="10" s="1"/>
  <c r="D2418" i="10"/>
  <c r="E2418" i="10" s="1"/>
  <c r="D2419" i="10"/>
  <c r="E2419" i="10" s="1"/>
  <c r="D2420" i="10"/>
  <c r="E2420" i="10" s="1"/>
  <c r="D2421" i="10"/>
  <c r="E2421" i="10" s="1"/>
  <c r="D2422" i="10"/>
  <c r="E2422" i="10" s="1"/>
  <c r="D2423" i="10"/>
  <c r="E2423" i="10" s="1"/>
  <c r="D2424" i="10"/>
  <c r="E2424" i="10" s="1"/>
  <c r="D2425" i="10"/>
  <c r="E2425" i="10" s="1"/>
  <c r="D2426" i="10"/>
  <c r="E2426" i="10" s="1"/>
  <c r="D2427" i="10"/>
  <c r="E2427" i="10" s="1"/>
  <c r="D2428" i="10"/>
  <c r="E2428" i="10" s="1"/>
  <c r="D2429" i="10"/>
  <c r="E2429" i="10" s="1"/>
  <c r="D2430" i="10"/>
  <c r="E2430" i="10" s="1"/>
  <c r="D2431" i="10"/>
  <c r="E2431" i="10" s="1"/>
  <c r="D2432" i="10"/>
  <c r="E2432" i="10" s="1"/>
  <c r="D2433" i="10"/>
  <c r="E2433" i="10" s="1"/>
  <c r="D2434" i="10"/>
  <c r="E2434" i="10" s="1"/>
  <c r="D2435" i="10"/>
  <c r="E2435" i="10" s="1"/>
  <c r="D2436" i="10"/>
  <c r="E2436" i="10" s="1"/>
  <c r="D2437" i="10"/>
  <c r="E2437" i="10" s="1"/>
  <c r="D2438" i="10"/>
  <c r="E2438" i="10" s="1"/>
  <c r="D2439" i="10"/>
  <c r="E2439" i="10" s="1"/>
  <c r="D2440" i="10"/>
  <c r="E2440" i="10" s="1"/>
  <c r="D2441" i="10"/>
  <c r="E2441" i="10" s="1"/>
  <c r="D2442" i="10"/>
  <c r="E2442" i="10" s="1"/>
  <c r="D2443" i="10"/>
  <c r="E2443" i="10" s="1"/>
  <c r="D2444" i="10"/>
  <c r="E2444" i="10" s="1"/>
  <c r="D2445" i="10"/>
  <c r="E2445" i="10" s="1"/>
  <c r="D2446" i="10"/>
  <c r="E2446" i="10" s="1"/>
  <c r="D2447" i="10"/>
  <c r="E2447" i="10" s="1"/>
  <c r="D2448" i="10"/>
  <c r="E2448" i="10" s="1"/>
  <c r="D2449" i="10"/>
  <c r="E2449" i="10" s="1"/>
  <c r="D2450" i="10"/>
  <c r="E2450" i="10" s="1"/>
  <c r="D2451" i="10"/>
  <c r="E2451" i="10" s="1"/>
  <c r="D2452" i="10"/>
  <c r="E2452" i="10" s="1"/>
  <c r="D2453" i="10"/>
  <c r="E2453" i="10" s="1"/>
  <c r="D2454" i="10"/>
  <c r="E2454" i="10" s="1"/>
  <c r="D2455" i="10"/>
  <c r="E2455" i="10" s="1"/>
  <c r="D2456" i="10"/>
  <c r="E2456" i="10" s="1"/>
  <c r="D2457" i="10"/>
  <c r="E2457" i="10" s="1"/>
  <c r="D2458" i="10"/>
  <c r="E2458" i="10" s="1"/>
  <c r="D2459" i="10"/>
  <c r="E2459" i="10" s="1"/>
  <c r="D2460" i="10"/>
  <c r="E2460" i="10" s="1"/>
  <c r="D2461" i="10"/>
  <c r="E2461" i="10" s="1"/>
  <c r="D2462" i="10"/>
  <c r="E2462" i="10" s="1"/>
  <c r="D2463" i="10"/>
  <c r="E2463" i="10" s="1"/>
  <c r="D2464" i="10"/>
  <c r="E2464" i="10" s="1"/>
  <c r="D2465" i="10"/>
  <c r="E2465" i="10" s="1"/>
  <c r="D2466" i="10"/>
  <c r="E2466" i="10" s="1"/>
  <c r="D2467" i="10"/>
  <c r="E2467" i="10" s="1"/>
  <c r="D2468" i="10"/>
  <c r="E2468" i="10" s="1"/>
  <c r="D2469" i="10"/>
  <c r="E2469" i="10" s="1"/>
  <c r="D2470" i="10"/>
  <c r="E2470" i="10" s="1"/>
  <c r="D2471" i="10"/>
  <c r="E2471" i="10" s="1"/>
  <c r="D2472" i="10"/>
  <c r="E2472" i="10" s="1"/>
  <c r="D2473" i="10"/>
  <c r="E2473" i="10" s="1"/>
  <c r="D2474" i="10"/>
  <c r="E2474" i="10" s="1"/>
  <c r="D2475" i="10"/>
  <c r="E2475" i="10" s="1"/>
  <c r="D2476" i="10"/>
  <c r="E2476" i="10" s="1"/>
  <c r="D2477" i="10"/>
  <c r="E2477" i="10" s="1"/>
  <c r="D2478" i="10"/>
  <c r="E2478" i="10" s="1"/>
  <c r="D2479" i="10"/>
  <c r="E2479" i="10" s="1"/>
  <c r="D2480" i="10"/>
  <c r="E2480" i="10" s="1"/>
  <c r="D2481" i="10"/>
  <c r="E2481" i="10" s="1"/>
  <c r="D2482" i="10"/>
  <c r="E2482" i="10" s="1"/>
  <c r="D2483" i="10"/>
  <c r="E2483" i="10" s="1"/>
  <c r="D2484" i="10"/>
  <c r="E2484" i="10" s="1"/>
  <c r="D2485" i="10"/>
  <c r="E2485" i="10" s="1"/>
  <c r="D2486" i="10"/>
  <c r="E2486" i="10" s="1"/>
  <c r="D2487" i="10"/>
  <c r="E2487" i="10" s="1"/>
  <c r="D2488" i="10"/>
  <c r="E2488" i="10" s="1"/>
  <c r="D2489" i="10"/>
  <c r="E2489" i="10" s="1"/>
  <c r="D2490" i="10"/>
  <c r="E2490" i="10" s="1"/>
  <c r="D2491" i="10"/>
  <c r="E2491" i="10" s="1"/>
  <c r="D2492" i="10"/>
  <c r="E2492" i="10" s="1"/>
  <c r="D2493" i="10"/>
  <c r="E2493" i="10" s="1"/>
  <c r="D2494" i="10"/>
  <c r="E2494" i="10" s="1"/>
  <c r="D2495" i="10"/>
  <c r="E2495" i="10" s="1"/>
  <c r="D2496" i="10"/>
  <c r="E2496" i="10" s="1"/>
  <c r="D2497" i="10"/>
  <c r="E2497" i="10" s="1"/>
  <c r="D2498" i="10"/>
  <c r="E2498" i="10" s="1"/>
  <c r="D2499" i="10"/>
  <c r="E2499" i="10" s="1"/>
  <c r="D2500" i="10"/>
  <c r="E2500" i="10" s="1"/>
  <c r="D2501" i="10"/>
  <c r="E2501" i="10" s="1"/>
  <c r="D2502" i="10"/>
  <c r="E2502" i="10" s="1"/>
  <c r="D2503" i="10"/>
  <c r="E2503" i="10" s="1"/>
  <c r="D2504" i="10"/>
  <c r="E2504" i="10" s="1"/>
  <c r="D2505" i="10"/>
  <c r="E2505" i="10" s="1"/>
  <c r="D2506" i="10"/>
  <c r="E2506" i="10" s="1"/>
  <c r="D2507" i="10"/>
  <c r="E2507" i="10" s="1"/>
  <c r="D2508" i="10"/>
  <c r="E2508" i="10" s="1"/>
  <c r="D2509" i="10"/>
  <c r="E2509" i="10" s="1"/>
  <c r="D2510" i="10"/>
  <c r="E2510" i="10" s="1"/>
  <c r="D2511" i="10"/>
  <c r="E2511" i="10" s="1"/>
  <c r="D2512" i="10"/>
  <c r="E2512" i="10" s="1"/>
  <c r="D2513" i="10"/>
  <c r="E2513" i="10" s="1"/>
  <c r="D2514" i="10"/>
  <c r="E2514" i="10" s="1"/>
  <c r="D2515" i="10"/>
  <c r="E2515" i="10" s="1"/>
  <c r="D2516" i="10"/>
  <c r="E2516" i="10" s="1"/>
  <c r="D2517" i="10"/>
  <c r="E2517" i="10" s="1"/>
  <c r="D2518" i="10"/>
  <c r="E2518" i="10" s="1"/>
  <c r="D2519" i="10"/>
  <c r="E2519" i="10" s="1"/>
  <c r="D2520" i="10"/>
  <c r="E2520" i="10" s="1"/>
  <c r="D2521" i="10"/>
  <c r="E2521" i="10" s="1"/>
  <c r="D2522" i="10"/>
  <c r="E2522" i="10" s="1"/>
  <c r="D2523" i="10"/>
  <c r="E2523" i="10" s="1"/>
  <c r="D2524" i="10"/>
  <c r="E2524" i="10" s="1"/>
  <c r="D2525" i="10"/>
  <c r="E2525" i="10" s="1"/>
  <c r="D2526" i="10"/>
  <c r="E2526" i="10" s="1"/>
  <c r="D2527" i="10"/>
  <c r="E2527" i="10" s="1"/>
  <c r="D2528" i="10"/>
  <c r="E2528" i="10" s="1"/>
  <c r="D2529" i="10"/>
  <c r="E2529" i="10" s="1"/>
  <c r="D2530" i="10"/>
  <c r="E2530" i="10" s="1"/>
  <c r="D2531" i="10"/>
  <c r="E2531" i="10" s="1"/>
  <c r="D2532" i="10"/>
  <c r="E2532" i="10" s="1"/>
  <c r="D2533" i="10"/>
  <c r="E2533" i="10" s="1"/>
  <c r="D2534" i="10"/>
  <c r="E2534" i="10" s="1"/>
  <c r="D2535" i="10"/>
  <c r="E2535" i="10" s="1"/>
  <c r="D2536" i="10"/>
  <c r="E2536" i="10" s="1"/>
  <c r="D2537" i="10"/>
  <c r="E2537" i="10" s="1"/>
  <c r="D2538" i="10"/>
  <c r="E2538" i="10" s="1"/>
  <c r="D2539" i="10"/>
  <c r="E2539" i="10" s="1"/>
  <c r="D2540" i="10"/>
  <c r="E2540" i="10" s="1"/>
  <c r="D2541" i="10"/>
  <c r="E2541" i="10" s="1"/>
  <c r="D2542" i="10"/>
  <c r="E2542" i="10" s="1"/>
  <c r="D2543" i="10"/>
  <c r="E2543" i="10" s="1"/>
  <c r="D2544" i="10"/>
  <c r="E2544" i="10" s="1"/>
  <c r="D2545" i="10"/>
  <c r="E2545" i="10" s="1"/>
  <c r="D2546" i="10"/>
  <c r="E2546" i="10" s="1"/>
  <c r="D2547" i="10"/>
  <c r="E2547" i="10" s="1"/>
  <c r="D2548" i="10"/>
  <c r="E2548" i="10" s="1"/>
  <c r="D2549" i="10"/>
  <c r="E2549" i="10" s="1"/>
  <c r="D2550" i="10"/>
  <c r="E2550" i="10" s="1"/>
  <c r="D2551" i="10"/>
  <c r="E2551" i="10" s="1"/>
  <c r="D2552" i="10"/>
  <c r="E2552" i="10" s="1"/>
  <c r="D2553" i="10"/>
  <c r="E2553" i="10" s="1"/>
  <c r="D2554" i="10"/>
  <c r="E2554" i="10" s="1"/>
  <c r="D2555" i="10"/>
  <c r="E2555" i="10" s="1"/>
  <c r="D2556" i="10"/>
  <c r="E2556" i="10" s="1"/>
  <c r="D2557" i="10"/>
  <c r="E2557" i="10" s="1"/>
  <c r="D2558" i="10"/>
  <c r="E2558" i="10" s="1"/>
  <c r="D2559" i="10"/>
  <c r="E2559" i="10" s="1"/>
  <c r="D2560" i="10"/>
  <c r="E2560" i="10" s="1"/>
  <c r="D2561" i="10"/>
  <c r="E2561" i="10" s="1"/>
  <c r="D2562" i="10"/>
  <c r="E2562" i="10" s="1"/>
  <c r="D2563" i="10"/>
  <c r="E2563" i="10" s="1"/>
  <c r="D2564" i="10"/>
  <c r="E2564" i="10" s="1"/>
  <c r="D2565" i="10"/>
  <c r="E2565" i="10" s="1"/>
  <c r="D2566" i="10"/>
  <c r="E2566" i="10" s="1"/>
  <c r="D2567" i="10"/>
  <c r="E2567" i="10" s="1"/>
  <c r="D2568" i="10"/>
  <c r="E2568" i="10" s="1"/>
  <c r="D2569" i="10"/>
  <c r="E2569" i="10" s="1"/>
  <c r="D2570" i="10"/>
  <c r="E2570" i="10" s="1"/>
  <c r="D2571" i="10"/>
  <c r="E2571" i="10" s="1"/>
  <c r="D2572" i="10"/>
  <c r="E2572" i="10" s="1"/>
  <c r="D2573" i="10"/>
  <c r="E2573" i="10" s="1"/>
  <c r="D2574" i="10"/>
  <c r="E2574" i="10" s="1"/>
  <c r="D2575" i="10"/>
  <c r="E2575" i="10" s="1"/>
  <c r="D2576" i="10"/>
  <c r="E2576" i="10" s="1"/>
  <c r="D2577" i="10"/>
  <c r="E2577" i="10" s="1"/>
  <c r="D2578" i="10"/>
  <c r="E2578" i="10" s="1"/>
  <c r="D2579" i="10"/>
  <c r="E2579" i="10" s="1"/>
  <c r="D2580" i="10"/>
  <c r="E2580" i="10" s="1"/>
  <c r="D2581" i="10"/>
  <c r="E2581" i="10" s="1"/>
  <c r="D2582" i="10"/>
  <c r="E2582" i="10" s="1"/>
  <c r="D2583" i="10"/>
  <c r="E2583" i="10" s="1"/>
  <c r="D2584" i="10"/>
  <c r="E2584" i="10" s="1"/>
  <c r="D2585" i="10"/>
  <c r="E2585" i="10" s="1"/>
  <c r="D2586" i="10"/>
  <c r="E2586" i="10" s="1"/>
  <c r="D2587" i="10"/>
  <c r="E2587" i="10" s="1"/>
  <c r="D2588" i="10"/>
  <c r="E2588" i="10" s="1"/>
  <c r="D2589" i="10"/>
  <c r="E2589" i="10" s="1"/>
  <c r="D2590" i="10"/>
  <c r="E2590" i="10" s="1"/>
  <c r="D2591" i="10"/>
  <c r="E2591" i="10" s="1"/>
  <c r="D2592" i="10"/>
  <c r="E2592" i="10" s="1"/>
  <c r="D2593" i="10"/>
  <c r="E2593" i="10" s="1"/>
  <c r="D2594" i="10"/>
  <c r="E2594" i="10" s="1"/>
  <c r="D2595" i="10"/>
  <c r="E2595" i="10" s="1"/>
  <c r="D2596" i="10"/>
  <c r="E2596" i="10" s="1"/>
  <c r="D2597" i="10"/>
  <c r="E2597" i="10" s="1"/>
  <c r="D2598" i="10"/>
  <c r="E2598" i="10" s="1"/>
  <c r="D2599" i="10"/>
  <c r="E2599" i="10" s="1"/>
  <c r="D2600" i="10"/>
  <c r="E2600" i="10" s="1"/>
  <c r="D2601" i="10"/>
  <c r="E2601" i="10" s="1"/>
  <c r="D2602" i="10"/>
  <c r="E2602" i="10" s="1"/>
  <c r="D2603" i="10"/>
  <c r="E2603" i="10" s="1"/>
  <c r="D2604" i="10"/>
  <c r="E2604" i="10" s="1"/>
  <c r="D2605" i="10"/>
  <c r="E2605" i="10" s="1"/>
  <c r="D2606" i="10"/>
  <c r="E2606" i="10" s="1"/>
  <c r="D2607" i="10"/>
  <c r="E2607" i="10" s="1"/>
  <c r="D2608" i="10"/>
  <c r="E2608" i="10" s="1"/>
  <c r="D2609" i="10"/>
  <c r="E2609" i="10" s="1"/>
  <c r="D2610" i="10"/>
  <c r="E2610" i="10" s="1"/>
  <c r="D2611" i="10"/>
  <c r="E2611" i="10" s="1"/>
  <c r="D2612" i="10"/>
  <c r="E2612" i="10" s="1"/>
  <c r="D2613" i="10"/>
  <c r="E2613" i="10" s="1"/>
  <c r="D2614" i="10"/>
  <c r="E2614" i="10" s="1"/>
  <c r="D2615" i="10"/>
  <c r="E2615" i="10" s="1"/>
  <c r="D2616" i="10"/>
  <c r="E2616" i="10" s="1"/>
  <c r="D2617" i="10"/>
  <c r="E2617" i="10" s="1"/>
  <c r="D2618" i="10"/>
  <c r="E2618" i="10" s="1"/>
  <c r="D2619" i="10"/>
  <c r="E2619" i="10" s="1"/>
  <c r="D2620" i="10"/>
  <c r="E2620" i="10" s="1"/>
  <c r="D2621" i="10"/>
  <c r="E2621" i="10" s="1"/>
  <c r="D2622" i="10"/>
  <c r="E2622" i="10" s="1"/>
  <c r="D2623" i="10"/>
  <c r="E2623" i="10" s="1"/>
  <c r="D2624" i="10"/>
  <c r="E2624" i="10" s="1"/>
  <c r="D2625" i="10"/>
  <c r="E2625" i="10" s="1"/>
  <c r="D2626" i="10"/>
  <c r="E2626" i="10" s="1"/>
  <c r="D2627" i="10"/>
  <c r="E2627" i="10" s="1"/>
  <c r="D2628" i="10"/>
  <c r="E2628" i="10" s="1"/>
  <c r="D2629" i="10"/>
  <c r="E2629" i="10" s="1"/>
  <c r="D2630" i="10"/>
  <c r="E2630" i="10" s="1"/>
  <c r="D2631" i="10"/>
  <c r="E2631" i="10" s="1"/>
  <c r="D2632" i="10"/>
  <c r="E2632" i="10" s="1"/>
  <c r="D2633" i="10"/>
  <c r="E2633" i="10" s="1"/>
  <c r="D2634" i="10"/>
  <c r="E2634" i="10" s="1"/>
  <c r="D2635" i="10"/>
  <c r="E2635" i="10" s="1"/>
  <c r="D2636" i="10"/>
  <c r="E2636" i="10" s="1"/>
  <c r="D2637" i="10"/>
  <c r="E2637" i="10" s="1"/>
  <c r="D2638" i="10"/>
  <c r="E2638" i="10" s="1"/>
  <c r="D2639" i="10"/>
  <c r="E2639" i="10" s="1"/>
  <c r="D2640" i="10"/>
  <c r="E2640" i="10" s="1"/>
  <c r="D2641" i="10"/>
  <c r="E2641" i="10" s="1"/>
  <c r="D2642" i="10"/>
  <c r="E2642" i="10" s="1"/>
  <c r="D2643" i="10"/>
  <c r="E2643" i="10" s="1"/>
  <c r="D2644" i="10"/>
  <c r="E2644" i="10" s="1"/>
  <c r="D2645" i="10"/>
  <c r="E2645" i="10" s="1"/>
  <c r="D2646" i="10"/>
  <c r="E2646" i="10" s="1"/>
  <c r="D2647" i="10"/>
  <c r="E2647" i="10" s="1"/>
  <c r="D2648" i="10"/>
  <c r="E2648" i="10" s="1"/>
  <c r="D2649" i="10"/>
  <c r="E2649" i="10" s="1"/>
  <c r="D2650" i="10"/>
  <c r="E2650" i="10" s="1"/>
  <c r="D2651" i="10"/>
  <c r="E2651" i="10" s="1"/>
  <c r="D2652" i="10"/>
  <c r="E2652" i="10" s="1"/>
  <c r="D2653" i="10"/>
  <c r="E2653" i="10" s="1"/>
  <c r="D2654" i="10"/>
  <c r="E2654" i="10" s="1"/>
  <c r="D2655" i="10"/>
  <c r="E2655" i="10" s="1"/>
  <c r="D2656" i="10"/>
  <c r="E2656" i="10" s="1"/>
  <c r="D2657" i="10"/>
  <c r="E2657" i="10" s="1"/>
  <c r="D2658" i="10"/>
  <c r="E2658" i="10" s="1"/>
  <c r="D2659" i="10"/>
  <c r="E2659" i="10" s="1"/>
  <c r="D2660" i="10"/>
  <c r="E2660" i="10" s="1"/>
  <c r="D2661" i="10"/>
  <c r="E2661" i="10" s="1"/>
  <c r="D2662" i="10"/>
  <c r="E2662" i="10" s="1"/>
  <c r="D2663" i="10"/>
  <c r="E2663" i="10" s="1"/>
  <c r="D2664" i="10"/>
  <c r="E2664" i="10" s="1"/>
  <c r="D2665" i="10"/>
  <c r="E2665" i="10" s="1"/>
  <c r="D2666" i="10"/>
  <c r="E2666" i="10" s="1"/>
  <c r="D2667" i="10"/>
  <c r="E2667" i="10" s="1"/>
  <c r="D2668" i="10"/>
  <c r="E2668" i="10" s="1"/>
  <c r="D2669" i="10"/>
  <c r="E2669" i="10" s="1"/>
  <c r="D2670" i="10"/>
  <c r="E2670" i="10" s="1"/>
  <c r="D2671" i="10"/>
  <c r="E2671" i="10" s="1"/>
  <c r="D2672" i="10"/>
  <c r="E2672" i="10" s="1"/>
  <c r="D2673" i="10"/>
  <c r="E2673" i="10" s="1"/>
  <c r="D2674" i="10"/>
  <c r="E2674" i="10" s="1"/>
  <c r="D2675" i="10"/>
  <c r="E2675" i="10" s="1"/>
  <c r="D2676" i="10"/>
  <c r="E2676" i="10" s="1"/>
  <c r="D2677" i="10"/>
  <c r="E2677" i="10" s="1"/>
  <c r="D2678" i="10"/>
  <c r="E2678" i="10" s="1"/>
  <c r="D2679" i="10"/>
  <c r="E2679" i="10" s="1"/>
  <c r="D2680" i="10"/>
  <c r="E2680" i="10" s="1"/>
  <c r="D2681" i="10"/>
  <c r="E2681" i="10" s="1"/>
  <c r="D2682" i="10"/>
  <c r="E2682" i="10" s="1"/>
  <c r="D2683" i="10"/>
  <c r="E2683" i="10" s="1"/>
  <c r="D2684" i="10"/>
  <c r="E2684" i="10" s="1"/>
  <c r="D2685" i="10"/>
  <c r="E2685" i="10" s="1"/>
  <c r="D2686" i="10"/>
  <c r="E2686" i="10" s="1"/>
  <c r="D2687" i="10"/>
  <c r="E2687" i="10" s="1"/>
  <c r="D2688" i="10"/>
  <c r="E2688" i="10" s="1"/>
  <c r="D2689" i="10"/>
  <c r="E2689" i="10" s="1"/>
  <c r="D2690" i="10"/>
  <c r="E2690" i="10" s="1"/>
  <c r="D2691" i="10"/>
  <c r="E2691" i="10" s="1"/>
  <c r="D2692" i="10"/>
  <c r="E2692" i="10" s="1"/>
  <c r="D2693" i="10"/>
  <c r="E2693" i="10" s="1"/>
  <c r="D2694" i="10"/>
  <c r="E2694" i="10" s="1"/>
  <c r="D2695" i="10"/>
  <c r="E2695" i="10" s="1"/>
  <c r="D2696" i="10"/>
  <c r="E2696" i="10" s="1"/>
  <c r="D2697" i="10"/>
  <c r="E2697" i="10" s="1"/>
  <c r="D2698" i="10"/>
  <c r="E2698" i="10" s="1"/>
  <c r="D2699" i="10"/>
  <c r="E2699" i="10" s="1"/>
  <c r="D2700" i="10"/>
  <c r="E2700" i="10" s="1"/>
  <c r="D2701" i="10"/>
  <c r="E2701" i="10" s="1"/>
  <c r="D2702" i="10"/>
  <c r="E2702" i="10" s="1"/>
  <c r="D2703" i="10"/>
  <c r="E2703" i="10" s="1"/>
  <c r="D2704" i="10"/>
  <c r="E2704" i="10" s="1"/>
  <c r="D2705" i="10"/>
  <c r="E2705" i="10" s="1"/>
  <c r="D2706" i="10"/>
  <c r="E2706" i="10" s="1"/>
  <c r="D2707" i="10"/>
  <c r="E2707" i="10" s="1"/>
  <c r="D2708" i="10"/>
  <c r="E2708" i="10" s="1"/>
  <c r="D2709" i="10"/>
  <c r="E2709" i="10" s="1"/>
  <c r="D2710" i="10"/>
  <c r="E2710" i="10" s="1"/>
  <c r="D2711" i="10"/>
  <c r="E2711" i="10" s="1"/>
  <c r="D2712" i="10"/>
  <c r="E2712" i="10" s="1"/>
  <c r="D2713" i="10"/>
  <c r="E2713" i="10" s="1"/>
  <c r="D2714" i="10"/>
  <c r="E2714" i="10" s="1"/>
  <c r="D2715" i="10"/>
  <c r="E2715" i="10" s="1"/>
  <c r="D2716" i="10"/>
  <c r="E2716" i="10" s="1"/>
  <c r="D2717" i="10"/>
  <c r="E2717" i="10" s="1"/>
  <c r="D2718" i="10"/>
  <c r="E2718" i="10" s="1"/>
  <c r="D2719" i="10"/>
  <c r="E2719" i="10" s="1"/>
  <c r="D2720" i="10"/>
  <c r="E2720" i="10" s="1"/>
  <c r="D2721" i="10"/>
  <c r="E2721" i="10" s="1"/>
  <c r="D2722" i="10"/>
  <c r="E2722" i="10" s="1"/>
  <c r="D2723" i="10"/>
  <c r="E2723" i="10" s="1"/>
  <c r="D2724" i="10"/>
  <c r="E2724" i="10" s="1"/>
  <c r="D2725" i="10"/>
  <c r="E2725" i="10" s="1"/>
  <c r="D2726" i="10"/>
  <c r="E2726" i="10" s="1"/>
  <c r="D2727" i="10"/>
  <c r="E2727" i="10" s="1"/>
  <c r="D2728" i="10"/>
  <c r="E2728" i="10" s="1"/>
  <c r="D2729" i="10"/>
  <c r="E2729" i="10" s="1"/>
  <c r="D2730" i="10"/>
  <c r="E2730" i="10" s="1"/>
  <c r="D2731" i="10"/>
  <c r="E2731" i="10" s="1"/>
  <c r="D2732" i="10"/>
  <c r="E2732" i="10" s="1"/>
  <c r="D2733" i="10"/>
  <c r="E2733" i="10" s="1"/>
  <c r="D2734" i="10"/>
  <c r="E2734" i="10" s="1"/>
  <c r="D2735" i="10"/>
  <c r="E2735" i="10" s="1"/>
  <c r="D2736" i="10"/>
  <c r="E2736" i="10" s="1"/>
  <c r="D2737" i="10"/>
  <c r="E2737" i="10" s="1"/>
  <c r="D2738" i="10"/>
  <c r="E2738" i="10" s="1"/>
  <c r="D2739" i="10"/>
  <c r="E2739" i="10" s="1"/>
  <c r="D2740" i="10"/>
  <c r="E2740" i="10" s="1"/>
  <c r="D2741" i="10"/>
  <c r="E2741" i="10" s="1"/>
  <c r="D2742" i="10"/>
  <c r="E2742" i="10" s="1"/>
  <c r="D2743" i="10"/>
  <c r="E2743" i="10" s="1"/>
  <c r="D2744" i="10"/>
  <c r="E2744" i="10" s="1"/>
  <c r="D2745" i="10"/>
  <c r="E2745" i="10" s="1"/>
  <c r="D2746" i="10"/>
  <c r="E2746" i="10" s="1"/>
  <c r="D2747" i="10"/>
  <c r="E2747" i="10" s="1"/>
  <c r="D2748" i="10"/>
  <c r="E2748" i="10" s="1"/>
  <c r="D2749" i="10"/>
  <c r="E2749" i="10" s="1"/>
  <c r="D2750" i="10"/>
  <c r="E2750" i="10" s="1"/>
  <c r="D2751" i="10"/>
  <c r="E2751" i="10" s="1"/>
  <c r="D2752" i="10"/>
  <c r="E2752" i="10" s="1"/>
  <c r="D2753" i="10"/>
  <c r="E2753" i="10" s="1"/>
  <c r="D2754" i="10"/>
  <c r="E2754" i="10" s="1"/>
  <c r="D2755" i="10"/>
  <c r="E2755" i="10" s="1"/>
  <c r="D2756" i="10"/>
  <c r="E2756" i="10" s="1"/>
  <c r="D2757" i="10"/>
  <c r="E2757" i="10" s="1"/>
  <c r="D2758" i="10"/>
  <c r="E2758" i="10" s="1"/>
  <c r="D2759" i="10"/>
  <c r="E2759" i="10" s="1"/>
  <c r="D2760" i="10"/>
  <c r="E2760" i="10" s="1"/>
  <c r="D2761" i="10"/>
  <c r="E2761" i="10" s="1"/>
  <c r="D2762" i="10"/>
  <c r="E2762" i="10" s="1"/>
  <c r="D2763" i="10"/>
  <c r="E2763" i="10" s="1"/>
  <c r="D2764" i="10"/>
  <c r="E2764" i="10" s="1"/>
  <c r="D2765" i="10"/>
  <c r="E2765" i="10" s="1"/>
  <c r="D2766" i="10"/>
  <c r="E2766" i="10" s="1"/>
  <c r="D2767" i="10"/>
  <c r="E2767" i="10" s="1"/>
  <c r="D2768" i="10"/>
  <c r="E2768" i="10" s="1"/>
  <c r="D2769" i="10"/>
  <c r="E2769" i="10" s="1"/>
  <c r="D2770" i="10"/>
  <c r="E2770" i="10" s="1"/>
  <c r="D2771" i="10"/>
  <c r="E2771" i="10" s="1"/>
  <c r="D2772" i="10"/>
  <c r="E2772" i="10" s="1"/>
  <c r="D2773" i="10"/>
  <c r="E2773" i="10" s="1"/>
  <c r="D2774" i="10"/>
  <c r="E2774" i="10" s="1"/>
  <c r="D2775" i="10"/>
  <c r="E2775" i="10" s="1"/>
  <c r="D2776" i="10"/>
  <c r="E2776" i="10" s="1"/>
  <c r="D2777" i="10"/>
  <c r="E2777" i="10" s="1"/>
  <c r="D2778" i="10"/>
  <c r="E2778" i="10" s="1"/>
  <c r="D2779" i="10"/>
  <c r="E2779" i="10" s="1"/>
  <c r="D2780" i="10"/>
  <c r="E2780" i="10" s="1"/>
  <c r="D2781" i="10"/>
  <c r="E2781" i="10" s="1"/>
  <c r="D2782" i="10"/>
  <c r="E2782" i="10" s="1"/>
  <c r="D2783" i="10"/>
  <c r="E2783" i="10" s="1"/>
  <c r="D2784" i="10"/>
  <c r="E2784" i="10" s="1"/>
  <c r="D2785" i="10"/>
  <c r="E2785" i="10" s="1"/>
  <c r="D2786" i="10"/>
  <c r="E2786" i="10" s="1"/>
  <c r="D2787" i="10"/>
  <c r="E2787" i="10" s="1"/>
  <c r="D2788" i="10"/>
  <c r="E2788" i="10" s="1"/>
  <c r="D2789" i="10"/>
  <c r="E2789" i="10" s="1"/>
  <c r="D2790" i="10"/>
  <c r="E2790" i="10" s="1"/>
  <c r="D2791" i="10"/>
  <c r="E2791" i="10" s="1"/>
  <c r="D2792" i="10"/>
  <c r="E2792" i="10" s="1"/>
  <c r="D2793" i="10"/>
  <c r="E2793" i="10" s="1"/>
  <c r="D2794" i="10"/>
  <c r="E2794" i="10" s="1"/>
  <c r="D2795" i="10"/>
  <c r="E2795" i="10" s="1"/>
  <c r="D2796" i="10"/>
  <c r="E2796" i="10" s="1"/>
  <c r="D2797" i="10"/>
  <c r="E2797" i="10" s="1"/>
  <c r="D2798" i="10"/>
  <c r="E2798" i="10" s="1"/>
  <c r="D2799" i="10"/>
  <c r="E2799" i="10" s="1"/>
  <c r="D2800" i="10"/>
  <c r="E2800" i="10" s="1"/>
  <c r="D2801" i="10"/>
  <c r="E2801" i="10" s="1"/>
  <c r="D2802" i="10"/>
  <c r="E2802" i="10" s="1"/>
  <c r="D2803" i="10"/>
  <c r="E2803" i="10" s="1"/>
  <c r="D2804" i="10"/>
  <c r="E2804" i="10" s="1"/>
  <c r="D2805" i="10"/>
  <c r="E2805" i="10" s="1"/>
  <c r="D2806" i="10"/>
  <c r="E2806" i="10" s="1"/>
  <c r="D2807" i="10"/>
  <c r="E2807" i="10" s="1"/>
  <c r="D2808" i="10"/>
  <c r="E2808" i="10" s="1"/>
  <c r="D2809" i="10"/>
  <c r="E2809" i="10" s="1"/>
  <c r="D2810" i="10"/>
  <c r="E2810" i="10" s="1"/>
  <c r="D2811" i="10"/>
  <c r="E2811" i="10" s="1"/>
  <c r="D2812" i="10"/>
  <c r="E2812" i="10" s="1"/>
  <c r="D2813" i="10"/>
  <c r="E2813" i="10" s="1"/>
  <c r="D2814" i="10"/>
  <c r="E2814" i="10" s="1"/>
  <c r="D2815" i="10"/>
  <c r="E2815" i="10" s="1"/>
  <c r="D2816" i="10"/>
  <c r="E2816" i="10" s="1"/>
  <c r="D2817" i="10"/>
  <c r="E2817" i="10" s="1"/>
  <c r="D2818" i="10"/>
  <c r="E2818" i="10" s="1"/>
  <c r="D2819" i="10"/>
  <c r="E2819" i="10" s="1"/>
  <c r="D2820" i="10"/>
  <c r="E2820" i="10" s="1"/>
  <c r="D2821" i="10"/>
  <c r="E2821" i="10" s="1"/>
  <c r="D2822" i="10"/>
  <c r="E2822" i="10" s="1"/>
  <c r="D2823" i="10"/>
  <c r="E2823" i="10" s="1"/>
  <c r="D2824" i="10"/>
  <c r="E2824" i="10" s="1"/>
  <c r="D2825" i="10"/>
  <c r="E2825" i="10" s="1"/>
  <c r="D2826" i="10"/>
  <c r="E2826" i="10" s="1"/>
  <c r="D2827" i="10"/>
  <c r="E2827" i="10" s="1"/>
  <c r="D2828" i="10"/>
  <c r="E2828" i="10" s="1"/>
  <c r="D2829" i="10"/>
  <c r="E2829" i="10" s="1"/>
  <c r="D2830" i="10"/>
  <c r="E2830" i="10" s="1"/>
  <c r="D2831" i="10"/>
  <c r="E2831" i="10" s="1"/>
  <c r="D2832" i="10"/>
  <c r="E2832" i="10" s="1"/>
  <c r="D2833" i="10"/>
  <c r="E2833" i="10" s="1"/>
  <c r="D2834" i="10"/>
  <c r="E2834" i="10" s="1"/>
  <c r="D2835" i="10"/>
  <c r="E2835" i="10" s="1"/>
  <c r="D2836" i="10"/>
  <c r="E2836" i="10" s="1"/>
  <c r="D2837" i="10"/>
  <c r="E2837" i="10" s="1"/>
  <c r="D2838" i="10"/>
  <c r="E2838" i="10" s="1"/>
  <c r="D2839" i="10"/>
  <c r="E2839" i="10" s="1"/>
  <c r="D2840" i="10"/>
  <c r="E2840" i="10" s="1"/>
  <c r="D2841" i="10"/>
  <c r="E2841" i="10" s="1"/>
  <c r="D2842" i="10"/>
  <c r="E2842" i="10" s="1"/>
  <c r="D2843" i="10"/>
  <c r="E2843" i="10" s="1"/>
  <c r="D2844" i="10"/>
  <c r="E2844" i="10" s="1"/>
  <c r="D2845" i="10"/>
  <c r="E2845" i="10" s="1"/>
  <c r="D2846" i="10"/>
  <c r="E2846" i="10" s="1"/>
  <c r="D2847" i="10"/>
  <c r="E2847" i="10" s="1"/>
  <c r="D2848" i="10"/>
  <c r="E2848" i="10" s="1"/>
  <c r="D2849" i="10"/>
  <c r="E2849" i="10" s="1"/>
  <c r="D2850" i="10"/>
  <c r="E2850" i="10" s="1"/>
  <c r="D2851" i="10"/>
  <c r="E2851" i="10" s="1"/>
  <c r="D2852" i="10"/>
  <c r="E2852" i="10" s="1"/>
  <c r="D2853" i="10"/>
  <c r="E2853" i="10" s="1"/>
  <c r="D2854" i="10"/>
  <c r="E2854" i="10" s="1"/>
  <c r="D2855" i="10"/>
  <c r="E2855" i="10" s="1"/>
  <c r="D2856" i="10"/>
  <c r="E2856" i="10" s="1"/>
  <c r="D2857" i="10"/>
  <c r="E2857" i="10" s="1"/>
  <c r="D2858" i="10"/>
  <c r="E2858" i="10" s="1"/>
  <c r="D2859" i="10"/>
  <c r="E2859" i="10" s="1"/>
  <c r="D2860" i="10"/>
  <c r="E2860" i="10" s="1"/>
  <c r="D2861" i="10"/>
  <c r="E2861" i="10" s="1"/>
  <c r="D2862" i="10"/>
  <c r="E2862" i="10" s="1"/>
  <c r="D2863" i="10"/>
  <c r="E2863" i="10" s="1"/>
  <c r="D2864" i="10"/>
  <c r="E2864" i="10" s="1"/>
  <c r="D2865" i="10"/>
  <c r="E2865" i="10" s="1"/>
  <c r="D2866" i="10"/>
  <c r="E2866" i="10" s="1"/>
  <c r="D2867" i="10"/>
  <c r="E2867" i="10" s="1"/>
  <c r="D2868" i="10"/>
  <c r="E2868" i="10" s="1"/>
  <c r="D2869" i="10"/>
  <c r="E2869" i="10" s="1"/>
  <c r="D2870" i="10"/>
  <c r="E2870" i="10" s="1"/>
  <c r="D2871" i="10"/>
  <c r="E2871" i="10" s="1"/>
  <c r="D2872" i="10"/>
  <c r="E2872" i="10" s="1"/>
  <c r="D2873" i="10"/>
  <c r="E2873" i="10" s="1"/>
  <c r="D2874" i="10"/>
  <c r="E2874" i="10" s="1"/>
  <c r="D2875" i="10"/>
  <c r="E2875" i="10" s="1"/>
  <c r="D2876" i="10"/>
  <c r="E2876" i="10" s="1"/>
  <c r="D2877" i="10"/>
  <c r="E2877" i="10" s="1"/>
  <c r="D2878" i="10"/>
  <c r="E2878" i="10" s="1"/>
  <c r="D2879" i="10"/>
  <c r="E2879" i="10" s="1"/>
  <c r="D2880" i="10"/>
  <c r="E2880" i="10" s="1"/>
  <c r="D2881" i="10"/>
  <c r="E2881" i="10" s="1"/>
  <c r="D2882" i="10"/>
  <c r="E2882" i="10" s="1"/>
  <c r="D2883" i="10"/>
  <c r="E2883" i="10" s="1"/>
  <c r="D2884" i="10"/>
  <c r="E2884" i="10" s="1"/>
  <c r="D2885" i="10"/>
  <c r="E2885" i="10" s="1"/>
  <c r="D2886" i="10"/>
  <c r="E2886" i="10" s="1"/>
  <c r="D2887" i="10"/>
  <c r="E2887" i="10" s="1"/>
  <c r="D2888" i="10"/>
  <c r="E2888" i="10" s="1"/>
  <c r="D2889" i="10"/>
  <c r="E2889" i="10" s="1"/>
  <c r="D2890" i="10"/>
  <c r="E2890" i="10" s="1"/>
  <c r="D2891" i="10"/>
  <c r="E2891" i="10" s="1"/>
  <c r="D2892" i="10"/>
  <c r="E2892" i="10" s="1"/>
  <c r="D2893" i="10"/>
  <c r="E2893" i="10" s="1"/>
  <c r="D2894" i="10"/>
  <c r="E2894" i="10" s="1"/>
  <c r="D2895" i="10"/>
  <c r="E2895" i="10" s="1"/>
  <c r="D2896" i="10"/>
  <c r="E2896" i="10" s="1"/>
  <c r="D2897" i="10"/>
  <c r="E2897" i="10" s="1"/>
  <c r="D2898" i="10"/>
  <c r="E2898" i="10" s="1"/>
  <c r="D2899" i="10"/>
  <c r="E2899" i="10" s="1"/>
  <c r="D2900" i="10"/>
  <c r="E2900" i="10" s="1"/>
  <c r="D2901" i="10"/>
  <c r="E2901" i="10" s="1"/>
  <c r="D2902" i="10"/>
  <c r="E2902" i="10" s="1"/>
  <c r="D2903" i="10"/>
  <c r="E2903" i="10" s="1"/>
  <c r="D2904" i="10"/>
  <c r="E2904" i="10" s="1"/>
  <c r="D2905" i="10"/>
  <c r="E2905" i="10" s="1"/>
  <c r="D2906" i="10"/>
  <c r="E2906" i="10" s="1"/>
  <c r="D2907" i="10"/>
  <c r="E2907" i="10" s="1"/>
  <c r="D2908" i="10"/>
  <c r="E2908" i="10" s="1"/>
  <c r="D2909" i="10"/>
  <c r="E2909" i="10" s="1"/>
  <c r="D2910" i="10"/>
  <c r="E2910" i="10" s="1"/>
  <c r="D2911" i="10"/>
  <c r="E2911" i="10" s="1"/>
  <c r="D2912" i="10"/>
  <c r="E2912" i="10" s="1"/>
  <c r="D2913" i="10"/>
  <c r="E2913" i="10" s="1"/>
  <c r="D2914" i="10"/>
  <c r="E2914" i="10" s="1"/>
  <c r="D2915" i="10"/>
  <c r="E2915" i="10" s="1"/>
  <c r="D2916" i="10"/>
  <c r="E2916" i="10" s="1"/>
  <c r="D2917" i="10"/>
  <c r="E2917" i="10" s="1"/>
  <c r="D2918" i="10"/>
  <c r="E2918" i="10" s="1"/>
  <c r="D2919" i="10"/>
  <c r="E2919" i="10" s="1"/>
  <c r="D2920" i="10"/>
  <c r="E2920" i="10" s="1"/>
  <c r="D2921" i="10"/>
  <c r="E2921" i="10" s="1"/>
  <c r="D2922" i="10"/>
  <c r="E2922" i="10" s="1"/>
  <c r="D2923" i="10"/>
  <c r="E2923" i="10" s="1"/>
  <c r="D2924" i="10"/>
  <c r="E2924" i="10" s="1"/>
  <c r="D2925" i="10"/>
  <c r="E2925" i="10" s="1"/>
  <c r="D2926" i="10"/>
  <c r="E2926" i="10" s="1"/>
  <c r="D2927" i="10"/>
  <c r="E2927" i="10" s="1"/>
  <c r="D2928" i="10"/>
  <c r="E2928" i="10" s="1"/>
  <c r="D2929" i="10"/>
  <c r="E2929" i="10" s="1"/>
  <c r="D2930" i="10"/>
  <c r="E2930" i="10" s="1"/>
  <c r="D2931" i="10"/>
  <c r="E2931" i="10" s="1"/>
  <c r="D2932" i="10"/>
  <c r="E2932" i="10" s="1"/>
  <c r="D2933" i="10"/>
  <c r="E2933" i="10" s="1"/>
  <c r="D2934" i="10"/>
  <c r="E2934" i="10" s="1"/>
  <c r="D2935" i="10"/>
  <c r="E2935" i="10" s="1"/>
  <c r="D2936" i="10"/>
  <c r="E2936" i="10" s="1"/>
  <c r="D2937" i="10"/>
  <c r="E2937" i="10" s="1"/>
  <c r="D2938" i="10"/>
  <c r="E2938" i="10" s="1"/>
  <c r="D2939" i="10"/>
  <c r="E2939" i="10" s="1"/>
  <c r="D2940" i="10"/>
  <c r="E2940" i="10" s="1"/>
  <c r="D2941" i="10"/>
  <c r="E2941" i="10" s="1"/>
  <c r="D2942" i="10"/>
  <c r="E2942" i="10" s="1"/>
  <c r="D2943" i="10"/>
  <c r="E2943" i="10" s="1"/>
  <c r="D2944" i="10"/>
  <c r="E2944" i="10" s="1"/>
  <c r="D2945" i="10"/>
  <c r="E2945" i="10" s="1"/>
  <c r="D2946" i="10"/>
  <c r="E2946" i="10" s="1"/>
  <c r="D2947" i="10"/>
  <c r="E2947" i="10" s="1"/>
  <c r="D2948" i="10"/>
  <c r="E2948" i="10" s="1"/>
  <c r="D2949" i="10"/>
  <c r="E2949" i="10" s="1"/>
  <c r="D2950" i="10"/>
  <c r="E2950" i="10" s="1"/>
  <c r="D2951" i="10"/>
  <c r="E2951" i="10" s="1"/>
  <c r="D2952" i="10"/>
  <c r="E2952" i="10" s="1"/>
  <c r="D2953" i="10"/>
  <c r="E2953" i="10" s="1"/>
  <c r="D2954" i="10"/>
  <c r="E2954" i="10" s="1"/>
  <c r="D2955" i="10"/>
  <c r="E2955" i="10" s="1"/>
  <c r="D2956" i="10"/>
  <c r="E2956" i="10" s="1"/>
  <c r="D2957" i="10"/>
  <c r="E2957" i="10" s="1"/>
  <c r="D2958" i="10"/>
  <c r="E2958" i="10" s="1"/>
  <c r="D2959" i="10"/>
  <c r="E2959" i="10" s="1"/>
  <c r="D2960" i="10"/>
  <c r="E2960" i="10" s="1"/>
  <c r="D2961" i="10"/>
  <c r="E2961" i="10" s="1"/>
  <c r="D2962" i="10"/>
  <c r="E2962" i="10" s="1"/>
  <c r="D2963" i="10"/>
  <c r="E2963" i="10" s="1"/>
  <c r="D2964" i="10"/>
  <c r="E2964" i="10" s="1"/>
  <c r="D2965" i="10"/>
  <c r="E2965" i="10" s="1"/>
  <c r="D2966" i="10"/>
  <c r="E2966" i="10" s="1"/>
  <c r="D2967" i="10"/>
  <c r="E2967" i="10" s="1"/>
  <c r="D2968" i="10"/>
  <c r="E2968" i="10" s="1"/>
  <c r="D2969" i="10"/>
  <c r="E2969" i="10" s="1"/>
  <c r="D2970" i="10"/>
  <c r="E2970" i="10" s="1"/>
  <c r="D2971" i="10"/>
  <c r="E2971" i="10" s="1"/>
  <c r="D2972" i="10"/>
  <c r="E2972" i="10" s="1"/>
  <c r="D2973" i="10"/>
  <c r="E2973" i="10" s="1"/>
  <c r="D2974" i="10"/>
  <c r="E2974" i="10" s="1"/>
  <c r="D2975" i="10"/>
  <c r="E2975" i="10" s="1"/>
  <c r="D2976" i="10"/>
  <c r="E2976" i="10" s="1"/>
  <c r="D2977" i="10"/>
  <c r="E2977" i="10" s="1"/>
  <c r="D2978" i="10"/>
  <c r="E2978" i="10" s="1"/>
  <c r="D2979" i="10"/>
  <c r="E2979" i="10" s="1"/>
  <c r="D2980" i="10"/>
  <c r="E2980" i="10" s="1"/>
  <c r="D2981" i="10"/>
  <c r="E2981" i="10" s="1"/>
  <c r="D2982" i="10"/>
  <c r="E2982" i="10" s="1"/>
  <c r="D2983" i="10"/>
  <c r="E2983" i="10" s="1"/>
  <c r="D2984" i="10"/>
  <c r="E2984" i="10" s="1"/>
  <c r="D2985" i="10"/>
  <c r="E2985" i="10" s="1"/>
  <c r="D2986" i="10"/>
  <c r="E2986" i="10" s="1"/>
  <c r="D2987" i="10"/>
  <c r="E2987" i="10" s="1"/>
  <c r="D2988" i="10"/>
  <c r="E2988" i="10" s="1"/>
  <c r="D2989" i="10"/>
  <c r="E2989" i="10" s="1"/>
  <c r="D2990" i="10"/>
  <c r="E2990" i="10" s="1"/>
  <c r="D2991" i="10"/>
  <c r="E2991" i="10" s="1"/>
  <c r="D2992" i="10"/>
  <c r="E2992" i="10" s="1"/>
  <c r="D2993" i="10"/>
  <c r="E2993" i="10" s="1"/>
  <c r="D2994" i="10"/>
  <c r="E2994" i="10" s="1"/>
  <c r="D2995" i="10"/>
  <c r="E2995" i="10" s="1"/>
  <c r="D2996" i="10"/>
  <c r="E2996" i="10" s="1"/>
  <c r="D2997" i="10"/>
  <c r="E2997" i="10" s="1"/>
  <c r="D2998" i="10"/>
  <c r="E2998" i="10" s="1"/>
  <c r="D2999" i="10"/>
  <c r="E2999" i="10" s="1"/>
  <c r="D3000" i="10"/>
  <c r="E3000" i="10" s="1"/>
  <c r="D3001" i="10"/>
  <c r="E3001" i="10" s="1"/>
  <c r="D3002" i="10"/>
  <c r="E3002" i="10" s="1"/>
  <c r="D3003" i="10"/>
  <c r="E3003" i="10" s="1"/>
  <c r="D3004" i="10"/>
  <c r="E3004" i="10" s="1"/>
  <c r="D3005" i="10"/>
  <c r="E3005" i="10" s="1"/>
  <c r="D3006" i="10"/>
  <c r="E3006" i="10" s="1"/>
  <c r="D3007" i="10"/>
  <c r="E3007" i="10" s="1"/>
  <c r="D3008" i="10"/>
  <c r="E3008" i="10" s="1"/>
  <c r="D3009" i="10"/>
  <c r="E3009" i="10" s="1"/>
  <c r="D3010" i="10"/>
  <c r="E3010" i="10" s="1"/>
  <c r="D3011" i="10"/>
  <c r="E3011" i="10" s="1"/>
  <c r="D3012" i="10"/>
  <c r="E3012" i="10" s="1"/>
  <c r="D3013" i="10"/>
  <c r="E3013" i="10" s="1"/>
  <c r="D3014" i="10"/>
  <c r="E3014" i="10" s="1"/>
  <c r="D3015" i="10"/>
  <c r="E3015" i="10" s="1"/>
  <c r="D3016" i="10"/>
  <c r="E3016" i="10" s="1"/>
  <c r="D3017" i="10"/>
  <c r="E3017" i="10" s="1"/>
  <c r="D3018" i="10"/>
  <c r="E3018" i="10" s="1"/>
  <c r="D3019" i="10"/>
  <c r="E3019" i="10" s="1"/>
  <c r="D3020" i="10"/>
  <c r="E3020" i="10" s="1"/>
  <c r="D3021" i="10"/>
  <c r="E3021" i="10" s="1"/>
  <c r="D3022" i="10"/>
  <c r="E3022" i="10" s="1"/>
  <c r="D3023" i="10"/>
  <c r="E3023" i="10" s="1"/>
  <c r="D3024" i="10"/>
  <c r="E3024" i="10" s="1"/>
  <c r="D3025" i="10"/>
  <c r="E3025" i="10" s="1"/>
  <c r="D3026" i="10"/>
  <c r="E3026" i="10" s="1"/>
  <c r="D3027" i="10"/>
  <c r="E3027" i="10" s="1"/>
  <c r="D3028" i="10"/>
  <c r="E3028" i="10" s="1"/>
  <c r="D3029" i="10"/>
  <c r="E3029" i="10" s="1"/>
  <c r="D3030" i="10"/>
  <c r="E3030" i="10" s="1"/>
  <c r="D3031" i="10"/>
  <c r="E3031" i="10" s="1"/>
  <c r="D3032" i="10"/>
  <c r="E3032" i="10" s="1"/>
  <c r="D3033" i="10"/>
  <c r="E3033" i="10" s="1"/>
  <c r="D3034" i="10"/>
  <c r="E3034" i="10" s="1"/>
  <c r="D3035" i="10"/>
  <c r="E3035" i="10" s="1"/>
  <c r="D3036" i="10"/>
  <c r="E3036" i="10" s="1"/>
  <c r="D3037" i="10"/>
  <c r="E3037" i="10" s="1"/>
  <c r="D3038" i="10"/>
  <c r="E3038" i="10" s="1"/>
  <c r="D3039" i="10"/>
  <c r="E3039" i="10" s="1"/>
  <c r="D3040" i="10"/>
  <c r="E3040" i="10" s="1"/>
  <c r="D3041" i="10"/>
  <c r="E3041" i="10" s="1"/>
  <c r="D3042" i="10"/>
  <c r="E3042" i="10" s="1"/>
  <c r="D3043" i="10"/>
  <c r="E3043" i="10" s="1"/>
  <c r="D3044" i="10"/>
  <c r="E3044" i="10" s="1"/>
  <c r="D3045" i="10"/>
  <c r="E3045" i="10" s="1"/>
  <c r="D3046" i="10"/>
  <c r="E3046" i="10" s="1"/>
  <c r="D3047" i="10"/>
  <c r="E3047" i="10" s="1"/>
  <c r="D3048" i="10"/>
  <c r="E3048" i="10" s="1"/>
  <c r="D3049" i="10"/>
  <c r="E3049" i="10" s="1"/>
  <c r="D3050" i="10"/>
  <c r="E3050" i="10" s="1"/>
  <c r="D3051" i="10"/>
  <c r="E3051" i="10" s="1"/>
  <c r="D3052" i="10"/>
  <c r="E3052" i="10" s="1"/>
  <c r="D3053" i="10"/>
  <c r="E3053" i="10" s="1"/>
  <c r="D3054" i="10"/>
  <c r="E3054" i="10" s="1"/>
  <c r="D3055" i="10"/>
  <c r="E3055" i="10" s="1"/>
  <c r="D3056" i="10"/>
  <c r="E3056" i="10" s="1"/>
  <c r="D3057" i="10"/>
  <c r="E3057" i="10" s="1"/>
  <c r="D3058" i="10"/>
  <c r="E3058" i="10" s="1"/>
  <c r="D3059" i="10"/>
  <c r="E3059" i="10" s="1"/>
  <c r="D3060" i="10"/>
  <c r="E3060" i="10" s="1"/>
  <c r="D3061" i="10"/>
  <c r="E3061" i="10" s="1"/>
  <c r="D3062" i="10"/>
  <c r="E3062" i="10" s="1"/>
  <c r="D3063" i="10"/>
  <c r="E3063" i="10" s="1"/>
  <c r="D3064" i="10"/>
  <c r="E3064" i="10" s="1"/>
  <c r="D3065" i="10"/>
  <c r="E3065" i="10" s="1"/>
  <c r="D3066" i="10"/>
  <c r="E3066" i="10" s="1"/>
  <c r="D3067" i="10"/>
  <c r="E3067" i="10" s="1"/>
  <c r="D3068" i="10"/>
  <c r="E3068" i="10" s="1"/>
  <c r="D3069" i="10"/>
  <c r="E3069" i="10" s="1"/>
  <c r="D3070" i="10"/>
  <c r="E3070" i="10" s="1"/>
  <c r="D3071" i="10"/>
  <c r="E3071" i="10" s="1"/>
  <c r="D3072" i="10"/>
  <c r="E3072" i="10" s="1"/>
  <c r="D3073" i="10"/>
  <c r="E3073" i="10" s="1"/>
  <c r="D3074" i="10"/>
  <c r="E3074" i="10" s="1"/>
  <c r="D3075" i="10"/>
  <c r="E3075" i="10" s="1"/>
  <c r="D3076" i="10"/>
  <c r="E3076" i="10" s="1"/>
  <c r="D3077" i="10"/>
  <c r="E3077" i="10" s="1"/>
  <c r="D3078" i="10"/>
  <c r="E3078" i="10" s="1"/>
  <c r="D3079" i="10"/>
  <c r="E3079" i="10" s="1"/>
  <c r="D3080" i="10"/>
  <c r="E3080" i="10" s="1"/>
  <c r="D3081" i="10"/>
  <c r="E3081" i="10" s="1"/>
  <c r="D3082" i="10"/>
  <c r="E3082" i="10" s="1"/>
  <c r="D3083" i="10"/>
  <c r="E3083" i="10" s="1"/>
  <c r="D3084" i="10"/>
  <c r="E3084" i="10" s="1"/>
  <c r="D3085" i="10"/>
  <c r="E3085" i="10" s="1"/>
  <c r="D3086" i="10"/>
  <c r="E3086" i="10" s="1"/>
  <c r="D3087" i="10"/>
  <c r="E3087" i="10" s="1"/>
  <c r="D3088" i="10"/>
  <c r="E3088" i="10" s="1"/>
  <c r="D3089" i="10"/>
  <c r="E3089" i="10" s="1"/>
  <c r="D3090" i="10"/>
  <c r="E3090" i="10" s="1"/>
  <c r="D3091" i="10"/>
  <c r="E3091" i="10" s="1"/>
  <c r="D3092" i="10"/>
  <c r="E3092" i="10" s="1"/>
  <c r="D3093" i="10"/>
  <c r="E3093" i="10" s="1"/>
  <c r="D3094" i="10"/>
  <c r="E3094" i="10" s="1"/>
  <c r="D3095" i="10"/>
  <c r="E3095" i="10" s="1"/>
  <c r="D3096" i="10"/>
  <c r="E3096" i="10" s="1"/>
  <c r="D3097" i="10"/>
  <c r="E3097" i="10" s="1"/>
  <c r="D3098" i="10"/>
  <c r="E3098" i="10" s="1"/>
  <c r="D3099" i="10"/>
  <c r="E3099" i="10" s="1"/>
  <c r="D3100" i="10"/>
  <c r="E3100" i="10" s="1"/>
  <c r="D3101" i="10"/>
  <c r="E3101" i="10" s="1"/>
  <c r="D3102" i="10"/>
  <c r="E3102" i="10" s="1"/>
  <c r="D3103" i="10"/>
  <c r="E3103" i="10" s="1"/>
  <c r="D3104" i="10"/>
  <c r="E3104" i="10" s="1"/>
  <c r="D3105" i="10"/>
  <c r="E3105" i="10" s="1"/>
  <c r="D3106" i="10"/>
  <c r="E3106" i="10" s="1"/>
  <c r="D3107" i="10"/>
  <c r="E3107" i="10" s="1"/>
  <c r="D3108" i="10"/>
  <c r="E3108" i="10" s="1"/>
  <c r="D3109" i="10"/>
  <c r="E3109" i="10" s="1"/>
  <c r="D3110" i="10"/>
  <c r="E3110" i="10" s="1"/>
  <c r="D3111" i="10"/>
  <c r="E3111" i="10" s="1"/>
  <c r="D3112" i="10"/>
  <c r="E3112" i="10" s="1"/>
  <c r="D3113" i="10"/>
  <c r="E3113" i="10" s="1"/>
  <c r="D3114" i="10"/>
  <c r="E3114" i="10" s="1"/>
  <c r="D3115" i="10"/>
  <c r="E3115" i="10" s="1"/>
  <c r="D3116" i="10"/>
  <c r="E3116" i="10" s="1"/>
  <c r="D3117" i="10"/>
  <c r="E3117" i="10" s="1"/>
  <c r="D3118" i="10"/>
  <c r="E3118" i="10" s="1"/>
  <c r="D3119" i="10"/>
  <c r="E3119" i="10" s="1"/>
  <c r="D3120" i="10"/>
  <c r="E3120" i="10" s="1"/>
  <c r="D3121" i="10"/>
  <c r="E3121" i="10" s="1"/>
  <c r="D3122" i="10"/>
  <c r="E3122" i="10" s="1"/>
  <c r="D3123" i="10"/>
  <c r="E3123" i="10" s="1"/>
  <c r="D3124" i="10"/>
  <c r="E3124" i="10" s="1"/>
  <c r="D3125" i="10"/>
  <c r="E3125" i="10" s="1"/>
  <c r="D3126" i="10"/>
  <c r="E3126" i="10" s="1"/>
  <c r="D3127" i="10"/>
  <c r="E3127" i="10" s="1"/>
  <c r="D3128" i="10"/>
  <c r="E3128" i="10" s="1"/>
  <c r="D3129" i="10"/>
  <c r="E3129" i="10" s="1"/>
  <c r="D3130" i="10"/>
  <c r="E3130" i="10" s="1"/>
  <c r="D3131" i="10"/>
  <c r="E3131" i="10" s="1"/>
  <c r="D3132" i="10"/>
  <c r="E3132" i="10" s="1"/>
  <c r="D3133" i="10"/>
  <c r="E3133" i="10" s="1"/>
  <c r="D3134" i="10"/>
  <c r="E3134" i="10" s="1"/>
  <c r="D3135" i="10"/>
  <c r="E3135" i="10" s="1"/>
  <c r="D3136" i="10"/>
  <c r="E3136" i="10" s="1"/>
  <c r="D3137" i="10"/>
  <c r="E3137" i="10" s="1"/>
  <c r="D3138" i="10"/>
  <c r="E3138" i="10" s="1"/>
  <c r="D3139" i="10"/>
  <c r="E3139" i="10" s="1"/>
  <c r="D3140" i="10"/>
  <c r="E3140" i="10" s="1"/>
  <c r="D3141" i="10"/>
  <c r="E3141" i="10" s="1"/>
  <c r="D3142" i="10"/>
  <c r="E3142" i="10" s="1"/>
  <c r="D3143" i="10"/>
  <c r="E3143" i="10" s="1"/>
  <c r="D3144" i="10"/>
  <c r="E3144" i="10" s="1"/>
  <c r="D3145" i="10"/>
  <c r="E3145" i="10" s="1"/>
  <c r="D3146" i="10"/>
  <c r="E3146" i="10" s="1"/>
  <c r="D3147" i="10"/>
  <c r="E3147" i="10" s="1"/>
  <c r="D3148" i="10"/>
  <c r="E3148" i="10" s="1"/>
  <c r="D3149" i="10"/>
  <c r="E3149" i="10" s="1"/>
  <c r="D3150" i="10"/>
  <c r="E3150" i="10" s="1"/>
  <c r="D3151" i="10"/>
  <c r="E3151" i="10" s="1"/>
  <c r="D3152" i="10"/>
  <c r="E3152" i="10" s="1"/>
  <c r="D3153" i="10"/>
  <c r="E3153" i="10" s="1"/>
  <c r="D3154" i="10"/>
  <c r="E3154" i="10" s="1"/>
  <c r="D3155" i="10"/>
  <c r="E3155" i="10" s="1"/>
  <c r="D3156" i="10"/>
  <c r="E3156" i="10" s="1"/>
  <c r="D3157" i="10"/>
  <c r="E3157" i="10" s="1"/>
  <c r="D3158" i="10"/>
  <c r="E3158" i="10" s="1"/>
  <c r="D3159" i="10"/>
  <c r="E3159" i="10" s="1"/>
  <c r="D3160" i="10"/>
  <c r="E3160" i="10" s="1"/>
  <c r="D3161" i="10"/>
  <c r="E3161" i="10" s="1"/>
  <c r="D3162" i="10"/>
  <c r="E3162" i="10" s="1"/>
  <c r="D3163" i="10"/>
  <c r="E3163" i="10" s="1"/>
  <c r="D3164" i="10"/>
  <c r="E3164" i="10" s="1"/>
  <c r="D3165" i="10"/>
  <c r="E3165" i="10" s="1"/>
  <c r="D3166" i="10"/>
  <c r="E3166" i="10" s="1"/>
  <c r="D3167" i="10"/>
  <c r="E3167" i="10" s="1"/>
  <c r="D3168" i="10"/>
  <c r="E3168" i="10" s="1"/>
  <c r="D3169" i="10"/>
  <c r="E3169" i="10" s="1"/>
  <c r="D3170" i="10"/>
  <c r="E3170" i="10" s="1"/>
  <c r="D3171" i="10"/>
  <c r="E3171" i="10" s="1"/>
  <c r="D3172" i="10"/>
  <c r="E3172" i="10" s="1"/>
  <c r="D3173" i="10"/>
  <c r="E3173" i="10" s="1"/>
  <c r="D3174" i="10"/>
  <c r="E3174" i="10" s="1"/>
  <c r="D3175" i="10"/>
  <c r="E3175" i="10" s="1"/>
  <c r="D3176" i="10"/>
  <c r="E3176" i="10" s="1"/>
  <c r="D3177" i="10"/>
  <c r="E3177" i="10" s="1"/>
  <c r="D3178" i="10"/>
  <c r="E3178" i="10" s="1"/>
  <c r="D3179" i="10"/>
  <c r="E3179" i="10" s="1"/>
  <c r="D3180" i="10"/>
  <c r="E3180" i="10" s="1"/>
  <c r="D3181" i="10"/>
  <c r="E3181" i="10" s="1"/>
  <c r="D3182" i="10"/>
  <c r="E3182" i="10" s="1"/>
  <c r="D3183" i="10"/>
  <c r="E3183" i="10" s="1"/>
  <c r="D3184" i="10"/>
  <c r="E3184" i="10" s="1"/>
  <c r="D3185" i="10"/>
  <c r="E3185" i="10" s="1"/>
  <c r="D3186" i="10"/>
  <c r="E3186" i="10" s="1"/>
  <c r="D3187" i="10"/>
  <c r="E3187" i="10" s="1"/>
  <c r="D3188" i="10"/>
  <c r="E3188" i="10" s="1"/>
  <c r="D3189" i="10"/>
  <c r="E3189" i="10" s="1"/>
  <c r="D3190" i="10"/>
  <c r="E3190" i="10" s="1"/>
  <c r="D3191" i="10"/>
  <c r="E3191" i="10" s="1"/>
  <c r="D3192" i="10"/>
  <c r="E3192" i="10" s="1"/>
  <c r="D3193" i="10"/>
  <c r="E3193" i="10" s="1"/>
  <c r="D3194" i="10"/>
  <c r="E3194" i="10" s="1"/>
  <c r="D3195" i="10"/>
  <c r="E3195" i="10" s="1"/>
  <c r="D3196" i="10"/>
  <c r="E3196" i="10" s="1"/>
  <c r="D3197" i="10"/>
  <c r="E3197" i="10" s="1"/>
  <c r="D3198" i="10"/>
  <c r="E3198" i="10" s="1"/>
  <c r="D3199" i="10"/>
  <c r="E3199" i="10" s="1"/>
  <c r="D3200" i="10"/>
  <c r="E3200" i="10" s="1"/>
  <c r="D3201" i="10"/>
  <c r="E3201" i="10" s="1"/>
  <c r="D3202" i="10"/>
  <c r="E3202" i="10" s="1"/>
  <c r="D3203" i="10"/>
  <c r="E3203" i="10" s="1"/>
  <c r="D3204" i="10"/>
  <c r="E3204" i="10" s="1"/>
  <c r="D3205" i="10"/>
  <c r="E3205" i="10" s="1"/>
  <c r="D3206" i="10"/>
  <c r="E3206" i="10" s="1"/>
  <c r="D3207" i="10"/>
  <c r="E3207" i="10" s="1"/>
  <c r="D3208" i="10"/>
  <c r="E3208" i="10" s="1"/>
  <c r="D3209" i="10"/>
  <c r="E3209" i="10" s="1"/>
  <c r="D3210" i="10"/>
  <c r="E3210" i="10" s="1"/>
  <c r="D3211" i="10"/>
  <c r="E3211" i="10" s="1"/>
  <c r="D3212" i="10"/>
  <c r="E3212" i="10" s="1"/>
  <c r="D3213" i="10"/>
  <c r="E3213" i="10" s="1"/>
  <c r="D3214" i="10"/>
  <c r="E3214" i="10" s="1"/>
  <c r="D3215" i="10"/>
  <c r="E3215" i="10" s="1"/>
  <c r="D3216" i="10"/>
  <c r="E3216" i="10" s="1"/>
  <c r="D3217" i="10"/>
  <c r="E3217" i="10" s="1"/>
  <c r="D3218" i="10"/>
  <c r="E3218" i="10" s="1"/>
  <c r="D3219" i="10"/>
  <c r="E3219" i="10" s="1"/>
  <c r="D3220" i="10"/>
  <c r="E3220" i="10" s="1"/>
  <c r="D3221" i="10"/>
  <c r="E3221" i="10" s="1"/>
  <c r="D3222" i="10"/>
  <c r="E3222" i="10" s="1"/>
  <c r="D3223" i="10"/>
  <c r="E3223" i="10" s="1"/>
  <c r="D3224" i="10"/>
  <c r="E3224" i="10" s="1"/>
  <c r="D3225" i="10"/>
  <c r="E3225" i="10" s="1"/>
  <c r="D3226" i="10"/>
  <c r="E3226" i="10" s="1"/>
  <c r="D3227" i="10"/>
  <c r="E3227" i="10" s="1"/>
  <c r="D3228" i="10"/>
  <c r="E3228" i="10" s="1"/>
  <c r="D3229" i="10"/>
  <c r="E3229" i="10" s="1"/>
  <c r="D3230" i="10"/>
  <c r="E3230" i="10" s="1"/>
  <c r="D3231" i="10"/>
  <c r="E3231" i="10" s="1"/>
  <c r="D3232" i="10"/>
  <c r="E3232" i="10" s="1"/>
  <c r="D3233" i="10"/>
  <c r="E3233" i="10" s="1"/>
  <c r="D3234" i="10"/>
  <c r="E3234" i="10" s="1"/>
  <c r="D3235" i="10"/>
  <c r="E3235" i="10" s="1"/>
  <c r="D3236" i="10"/>
  <c r="E3236" i="10" s="1"/>
  <c r="D3237" i="10"/>
  <c r="E3237" i="10" s="1"/>
  <c r="D3238" i="10"/>
  <c r="E3238" i="10" s="1"/>
  <c r="D3239" i="10"/>
  <c r="E3239" i="10" s="1"/>
  <c r="D3240" i="10"/>
  <c r="E3240" i="10" s="1"/>
  <c r="D3241" i="10"/>
  <c r="E3241" i="10" s="1"/>
  <c r="D3242" i="10"/>
  <c r="E3242" i="10" s="1"/>
  <c r="D3243" i="10"/>
  <c r="E3243" i="10" s="1"/>
  <c r="D3244" i="10"/>
  <c r="E3244" i="10" s="1"/>
  <c r="D3245" i="10"/>
  <c r="E3245" i="10" s="1"/>
  <c r="D3246" i="10"/>
  <c r="E3246" i="10" s="1"/>
  <c r="D3247" i="10"/>
  <c r="E3247" i="10" s="1"/>
  <c r="D3248" i="10"/>
  <c r="E3248" i="10" s="1"/>
  <c r="D3249" i="10"/>
  <c r="E3249" i="10" s="1"/>
  <c r="D3250" i="10"/>
  <c r="E3250" i="10" s="1"/>
  <c r="D3251" i="10"/>
  <c r="E3251" i="10" s="1"/>
  <c r="D3252" i="10"/>
  <c r="E3252" i="10" s="1"/>
  <c r="D3253" i="10"/>
  <c r="E3253" i="10" s="1"/>
  <c r="D3254" i="10"/>
  <c r="E3254" i="10" s="1"/>
  <c r="D3255" i="10"/>
  <c r="E3255" i="10" s="1"/>
  <c r="D3256" i="10"/>
  <c r="E3256" i="10" s="1"/>
  <c r="D3257" i="10"/>
  <c r="E3257" i="10" s="1"/>
  <c r="D3258" i="10"/>
  <c r="E3258" i="10" s="1"/>
  <c r="D3259" i="10"/>
  <c r="E3259" i="10" s="1"/>
  <c r="D3260" i="10"/>
  <c r="E3260" i="10" s="1"/>
  <c r="D3261" i="10"/>
  <c r="E3261" i="10" s="1"/>
  <c r="D3262" i="10"/>
  <c r="E3262" i="10" s="1"/>
  <c r="D3263" i="10"/>
  <c r="E3263" i="10" s="1"/>
  <c r="D3264" i="10"/>
  <c r="E3264" i="10" s="1"/>
  <c r="D3265" i="10"/>
  <c r="E3265" i="10" s="1"/>
  <c r="D3266" i="10"/>
  <c r="E3266" i="10" s="1"/>
  <c r="D3267" i="10"/>
  <c r="E3267" i="10" s="1"/>
  <c r="D3268" i="10"/>
  <c r="E3268" i="10" s="1"/>
  <c r="D3269" i="10"/>
  <c r="E3269" i="10" s="1"/>
  <c r="D3270" i="10"/>
  <c r="E3270" i="10" s="1"/>
  <c r="D3271" i="10"/>
  <c r="E3271" i="10" s="1"/>
  <c r="D3272" i="10"/>
  <c r="E3272" i="10" s="1"/>
  <c r="D3273" i="10"/>
  <c r="E3273" i="10" s="1"/>
  <c r="D3274" i="10"/>
  <c r="E3274" i="10" s="1"/>
  <c r="D3275" i="10"/>
  <c r="E3275" i="10" s="1"/>
  <c r="D3276" i="10"/>
  <c r="E3276" i="10" s="1"/>
  <c r="D3277" i="10"/>
  <c r="E3277" i="10" s="1"/>
  <c r="D3278" i="10"/>
  <c r="E3278" i="10" s="1"/>
  <c r="D3279" i="10"/>
  <c r="E3279" i="10" s="1"/>
  <c r="D3280" i="10"/>
  <c r="E3280" i="10" s="1"/>
  <c r="D3281" i="10"/>
  <c r="E3281" i="10" s="1"/>
  <c r="D3282" i="10"/>
  <c r="E3282" i="10" s="1"/>
  <c r="D3283" i="10"/>
  <c r="E3283" i="10" s="1"/>
  <c r="D3284" i="10"/>
  <c r="E3284" i="10" s="1"/>
  <c r="D3285" i="10"/>
  <c r="E3285" i="10" s="1"/>
  <c r="D3286" i="10"/>
  <c r="E3286" i="10" s="1"/>
  <c r="D3287" i="10"/>
  <c r="E3287" i="10" s="1"/>
  <c r="D3288" i="10"/>
  <c r="E3288" i="10" s="1"/>
  <c r="D3289" i="10"/>
  <c r="E3289" i="10" s="1"/>
  <c r="D3290" i="10"/>
  <c r="E3290" i="10" s="1"/>
  <c r="D3291" i="10"/>
  <c r="E3291" i="10" s="1"/>
  <c r="D3292" i="10"/>
  <c r="E3292" i="10" s="1"/>
  <c r="D3293" i="10"/>
  <c r="E3293" i="10" s="1"/>
  <c r="D3294" i="10"/>
  <c r="E3294" i="10" s="1"/>
  <c r="D3295" i="10"/>
  <c r="E3295" i="10" s="1"/>
  <c r="D3296" i="10"/>
  <c r="E3296" i="10" s="1"/>
  <c r="D3297" i="10"/>
  <c r="E3297" i="10" s="1"/>
  <c r="D3298" i="10"/>
  <c r="E3298" i="10" s="1"/>
  <c r="D3299" i="10"/>
  <c r="E3299" i="10" s="1"/>
  <c r="D3300" i="10"/>
  <c r="E3300" i="10" s="1"/>
  <c r="D3301" i="10"/>
  <c r="E3301" i="10" s="1"/>
  <c r="D3302" i="10"/>
  <c r="E3302" i="10" s="1"/>
  <c r="D3303" i="10"/>
  <c r="E3303" i="10" s="1"/>
  <c r="D3304" i="10"/>
  <c r="E3304" i="10" s="1"/>
  <c r="D3305" i="10"/>
  <c r="E3305" i="10" s="1"/>
  <c r="D3306" i="10"/>
  <c r="E3306" i="10" s="1"/>
  <c r="D3307" i="10"/>
  <c r="E3307" i="10" s="1"/>
  <c r="D3308" i="10"/>
  <c r="E3308" i="10" s="1"/>
  <c r="D3309" i="10"/>
  <c r="E3309" i="10" s="1"/>
  <c r="D3310" i="10"/>
  <c r="E3310" i="10" s="1"/>
  <c r="D3311" i="10"/>
  <c r="E3311" i="10" s="1"/>
  <c r="D3312" i="10"/>
  <c r="E3312" i="10" s="1"/>
  <c r="D3313" i="10"/>
  <c r="E3313" i="10" s="1"/>
  <c r="D3314" i="10"/>
  <c r="E3314" i="10" s="1"/>
  <c r="D3315" i="10"/>
  <c r="E3315" i="10" s="1"/>
  <c r="D3316" i="10"/>
  <c r="E3316" i="10" s="1"/>
  <c r="D3317" i="10"/>
  <c r="E3317" i="10" s="1"/>
  <c r="D3318" i="10"/>
  <c r="E3318" i="10" s="1"/>
  <c r="D3319" i="10"/>
  <c r="E3319" i="10" s="1"/>
  <c r="D3320" i="10"/>
  <c r="E3320" i="10" s="1"/>
  <c r="D3321" i="10"/>
  <c r="E3321" i="10" s="1"/>
  <c r="D3322" i="10"/>
  <c r="E3322" i="10" s="1"/>
  <c r="D3323" i="10"/>
  <c r="E3323" i="10" s="1"/>
  <c r="D3324" i="10"/>
  <c r="E3324" i="10" s="1"/>
  <c r="D3325" i="10"/>
  <c r="E3325" i="10" s="1"/>
  <c r="D3326" i="10"/>
  <c r="E3326" i="10" s="1"/>
  <c r="D3327" i="10"/>
  <c r="E3327" i="10" s="1"/>
  <c r="D3328" i="10"/>
  <c r="E3328" i="10" s="1"/>
  <c r="D3329" i="10"/>
  <c r="E3329" i="10" s="1"/>
  <c r="D3330" i="10"/>
  <c r="E3330" i="10" s="1"/>
  <c r="D3331" i="10"/>
  <c r="E3331" i="10" s="1"/>
  <c r="D3332" i="10"/>
  <c r="E3332" i="10" s="1"/>
  <c r="D3333" i="10"/>
  <c r="E3333" i="10" s="1"/>
  <c r="D3334" i="10"/>
  <c r="E3334" i="10" s="1"/>
  <c r="D3335" i="10"/>
  <c r="E3335" i="10" s="1"/>
  <c r="D3336" i="10"/>
  <c r="E3336" i="10" s="1"/>
  <c r="D3337" i="10"/>
  <c r="E3337" i="10" s="1"/>
  <c r="D3338" i="10"/>
  <c r="E3338" i="10" s="1"/>
  <c r="D3339" i="10"/>
  <c r="E3339" i="10" s="1"/>
  <c r="D3340" i="10"/>
  <c r="E3340" i="10" s="1"/>
  <c r="D3341" i="10"/>
  <c r="E3341" i="10" s="1"/>
  <c r="D3342" i="10"/>
  <c r="E3342" i="10" s="1"/>
  <c r="D3343" i="10"/>
  <c r="E3343" i="10" s="1"/>
  <c r="D3344" i="10"/>
  <c r="E3344" i="10" s="1"/>
  <c r="D3345" i="10"/>
  <c r="E3345" i="10" s="1"/>
  <c r="D3346" i="10"/>
  <c r="E3346" i="10" s="1"/>
  <c r="D3347" i="10"/>
  <c r="E3347" i="10" s="1"/>
  <c r="D3348" i="10"/>
  <c r="E3348" i="10" s="1"/>
  <c r="D3349" i="10"/>
  <c r="E3349" i="10" s="1"/>
  <c r="D3350" i="10"/>
  <c r="E3350" i="10" s="1"/>
  <c r="D3351" i="10"/>
  <c r="E3351" i="10" s="1"/>
  <c r="D3352" i="10"/>
  <c r="E3352" i="10" s="1"/>
  <c r="D3353" i="10"/>
  <c r="E3353" i="10" s="1"/>
  <c r="D3354" i="10"/>
  <c r="E3354" i="10" s="1"/>
  <c r="D3355" i="10"/>
  <c r="E3355" i="10" s="1"/>
  <c r="D3356" i="10"/>
  <c r="E3356" i="10" s="1"/>
  <c r="D3357" i="10"/>
  <c r="E3357" i="10" s="1"/>
  <c r="D3358" i="10"/>
  <c r="E3358" i="10" s="1"/>
  <c r="D3359" i="10"/>
  <c r="E3359" i="10" s="1"/>
  <c r="D3360" i="10"/>
  <c r="E3360" i="10" s="1"/>
  <c r="D3361" i="10"/>
  <c r="E3361" i="10" s="1"/>
  <c r="D3362" i="10"/>
  <c r="E3362" i="10" s="1"/>
  <c r="D3363" i="10"/>
  <c r="E3363" i="10" s="1"/>
  <c r="D3364" i="10"/>
  <c r="E3364" i="10" s="1"/>
  <c r="D3365" i="10"/>
  <c r="E3365" i="10" s="1"/>
  <c r="D3366" i="10"/>
  <c r="E3366" i="10" s="1"/>
  <c r="D3367" i="10"/>
  <c r="E3367" i="10" s="1"/>
  <c r="D3368" i="10"/>
  <c r="E3368" i="10" s="1"/>
  <c r="D3369" i="10"/>
  <c r="E3369" i="10" s="1"/>
  <c r="D3370" i="10"/>
  <c r="E3370" i="10" s="1"/>
  <c r="D3371" i="10"/>
  <c r="E3371" i="10" s="1"/>
  <c r="D3372" i="10"/>
  <c r="E3372" i="10" s="1"/>
  <c r="D3373" i="10"/>
  <c r="E3373" i="10" s="1"/>
  <c r="D3374" i="10"/>
  <c r="E3374" i="10" s="1"/>
  <c r="D3375" i="10"/>
  <c r="E3375" i="10" s="1"/>
  <c r="D3376" i="10"/>
  <c r="E3376" i="10" s="1"/>
  <c r="D3377" i="10"/>
  <c r="E3377" i="10" s="1"/>
  <c r="D3378" i="10"/>
  <c r="E3378" i="10" s="1"/>
  <c r="D3379" i="10"/>
  <c r="E3379" i="10" s="1"/>
  <c r="D3380" i="10"/>
  <c r="E3380" i="10" s="1"/>
  <c r="D3381" i="10"/>
  <c r="E3381" i="10" s="1"/>
  <c r="D3382" i="10"/>
  <c r="E3382" i="10" s="1"/>
  <c r="D3383" i="10"/>
  <c r="E3383" i="10" s="1"/>
  <c r="D3384" i="10"/>
  <c r="E3384" i="10" s="1"/>
  <c r="D3385" i="10"/>
  <c r="E3385" i="10" s="1"/>
  <c r="D3386" i="10"/>
  <c r="E3386" i="10" s="1"/>
  <c r="D3387" i="10"/>
  <c r="E3387" i="10" s="1"/>
  <c r="D3388" i="10"/>
  <c r="E3388" i="10" s="1"/>
  <c r="D3389" i="10"/>
  <c r="E3389" i="10" s="1"/>
  <c r="D3390" i="10"/>
  <c r="E3390" i="10" s="1"/>
  <c r="D3391" i="10"/>
  <c r="E3391" i="10" s="1"/>
  <c r="D3392" i="10"/>
  <c r="E3392" i="10" s="1"/>
  <c r="D3393" i="10"/>
  <c r="E3393" i="10" s="1"/>
  <c r="D3394" i="10"/>
  <c r="E3394" i="10" s="1"/>
  <c r="D3395" i="10"/>
  <c r="E3395" i="10" s="1"/>
  <c r="D3396" i="10"/>
  <c r="E3396" i="10" s="1"/>
  <c r="D3397" i="10"/>
  <c r="E3397" i="10" s="1"/>
  <c r="D3398" i="10"/>
  <c r="E3398" i="10" s="1"/>
  <c r="D3399" i="10"/>
  <c r="E3399" i="10" s="1"/>
  <c r="D3400" i="10"/>
  <c r="E3400" i="10" s="1"/>
  <c r="D3401" i="10"/>
  <c r="E3401" i="10" s="1"/>
  <c r="D3402" i="10"/>
  <c r="E3402" i="10" s="1"/>
  <c r="D3403" i="10"/>
  <c r="E3403" i="10" s="1"/>
  <c r="D3404" i="10"/>
  <c r="E3404" i="10" s="1"/>
  <c r="D3405" i="10"/>
  <c r="E3405" i="10" s="1"/>
  <c r="D3406" i="10"/>
  <c r="E3406" i="10" s="1"/>
  <c r="D3407" i="10"/>
  <c r="E3407" i="10" s="1"/>
  <c r="D3408" i="10"/>
  <c r="E3408" i="10" s="1"/>
  <c r="D3409" i="10"/>
  <c r="E3409" i="10" s="1"/>
  <c r="D3410" i="10"/>
  <c r="E3410" i="10" s="1"/>
  <c r="D3411" i="10"/>
  <c r="E3411" i="10" s="1"/>
  <c r="D3412" i="10"/>
  <c r="E3412" i="10" s="1"/>
  <c r="D3413" i="10"/>
  <c r="E3413" i="10" s="1"/>
  <c r="D3414" i="10"/>
  <c r="E3414" i="10" s="1"/>
  <c r="D3415" i="10"/>
  <c r="E3415" i="10" s="1"/>
  <c r="D3416" i="10"/>
  <c r="E3416" i="10" s="1"/>
  <c r="D3417" i="10"/>
  <c r="E3417" i="10" s="1"/>
  <c r="D3418" i="10"/>
  <c r="E3418" i="10" s="1"/>
  <c r="D3419" i="10"/>
  <c r="E3419" i="10" s="1"/>
  <c r="D3420" i="10"/>
  <c r="E3420" i="10" s="1"/>
  <c r="D3421" i="10"/>
  <c r="E3421" i="10" s="1"/>
  <c r="D3422" i="10"/>
  <c r="E3422" i="10" s="1"/>
  <c r="D3423" i="10"/>
  <c r="E3423" i="10" s="1"/>
  <c r="D3424" i="10"/>
  <c r="E3424" i="10" s="1"/>
  <c r="D3425" i="10"/>
  <c r="E3425" i="10" s="1"/>
  <c r="D3426" i="10"/>
  <c r="E3426" i="10" s="1"/>
  <c r="D3427" i="10"/>
  <c r="E3427" i="10" s="1"/>
  <c r="D3428" i="10"/>
  <c r="E3428" i="10" s="1"/>
  <c r="D3429" i="10"/>
  <c r="E3429" i="10" s="1"/>
  <c r="D3430" i="10"/>
  <c r="E3430" i="10" s="1"/>
  <c r="D3431" i="10"/>
  <c r="E3431" i="10" s="1"/>
  <c r="D3432" i="10"/>
  <c r="E3432" i="10" s="1"/>
  <c r="D3433" i="10"/>
  <c r="E3433" i="10" s="1"/>
  <c r="D3434" i="10"/>
  <c r="E3434" i="10" s="1"/>
  <c r="D3435" i="10"/>
  <c r="E3435" i="10" s="1"/>
  <c r="D3436" i="10"/>
  <c r="E3436" i="10" s="1"/>
  <c r="D3437" i="10"/>
  <c r="E3437" i="10" s="1"/>
  <c r="D3438" i="10"/>
  <c r="E3438" i="10" s="1"/>
  <c r="D3439" i="10"/>
  <c r="E3439" i="10" s="1"/>
  <c r="D3440" i="10"/>
  <c r="E3440" i="10" s="1"/>
  <c r="D3441" i="10"/>
  <c r="E3441" i="10" s="1"/>
  <c r="D3442" i="10"/>
  <c r="E3442" i="10" s="1"/>
  <c r="D3443" i="10"/>
  <c r="E3443" i="10" s="1"/>
  <c r="D3444" i="10"/>
  <c r="E3444" i="10" s="1"/>
  <c r="D3445" i="10"/>
  <c r="E3445" i="10" s="1"/>
  <c r="D3446" i="10"/>
  <c r="E3446" i="10" s="1"/>
  <c r="D3447" i="10"/>
  <c r="E3447" i="10" s="1"/>
  <c r="D3448" i="10"/>
  <c r="E3448" i="10" s="1"/>
  <c r="D3449" i="10"/>
  <c r="E3449" i="10" s="1"/>
  <c r="D3450" i="10"/>
  <c r="E3450" i="10" s="1"/>
  <c r="D3451" i="10"/>
  <c r="E3451" i="10" s="1"/>
  <c r="D3452" i="10"/>
  <c r="E3452" i="10" s="1"/>
  <c r="D3453" i="10"/>
  <c r="E3453" i="10" s="1"/>
  <c r="D3454" i="10"/>
  <c r="E3454" i="10" s="1"/>
  <c r="D3455" i="10"/>
  <c r="E3455" i="10" s="1"/>
  <c r="D3456" i="10"/>
  <c r="E3456" i="10" s="1"/>
  <c r="D3457" i="10"/>
  <c r="E3457" i="10" s="1"/>
  <c r="D3458" i="10"/>
  <c r="E3458" i="10" s="1"/>
  <c r="D3459" i="10"/>
  <c r="E3459" i="10" s="1"/>
  <c r="D3460" i="10"/>
  <c r="E3460" i="10" s="1"/>
  <c r="D3461" i="10"/>
  <c r="E3461" i="10" s="1"/>
  <c r="D3462" i="10"/>
  <c r="E3462" i="10" s="1"/>
  <c r="D3463" i="10"/>
  <c r="E3463" i="10" s="1"/>
  <c r="D3464" i="10"/>
  <c r="E3464" i="10" s="1"/>
  <c r="D3465" i="10"/>
  <c r="E3465" i="10" s="1"/>
  <c r="D3466" i="10"/>
  <c r="E3466" i="10" s="1"/>
  <c r="D3467" i="10"/>
  <c r="E3467" i="10" s="1"/>
  <c r="D3468" i="10"/>
  <c r="E3468" i="10" s="1"/>
  <c r="D3469" i="10"/>
  <c r="E3469" i="10" s="1"/>
  <c r="D3470" i="10"/>
  <c r="E3470" i="10" s="1"/>
  <c r="D3471" i="10"/>
  <c r="E3471" i="10" s="1"/>
  <c r="D3472" i="10"/>
  <c r="E3472" i="10" s="1"/>
  <c r="D3473" i="10"/>
  <c r="E3473" i="10" s="1"/>
  <c r="D3474" i="10"/>
  <c r="E3474" i="10" s="1"/>
  <c r="D3475" i="10"/>
  <c r="E3475" i="10" s="1"/>
  <c r="D3476" i="10"/>
  <c r="E3476" i="10" s="1"/>
  <c r="D3477" i="10"/>
  <c r="E3477" i="10" s="1"/>
  <c r="D3478" i="10"/>
  <c r="E3478" i="10" s="1"/>
  <c r="D3479" i="10"/>
  <c r="E3479" i="10" s="1"/>
  <c r="D3480" i="10"/>
  <c r="E3480" i="10" s="1"/>
  <c r="D3481" i="10"/>
  <c r="E3481" i="10" s="1"/>
  <c r="D3482" i="10"/>
  <c r="E3482" i="10" s="1"/>
  <c r="D3483" i="10"/>
  <c r="E3483" i="10" s="1"/>
  <c r="D3484" i="10"/>
  <c r="E3484" i="10" s="1"/>
  <c r="D3485" i="10"/>
  <c r="E3485" i="10" s="1"/>
  <c r="D3486" i="10"/>
  <c r="E3486" i="10" s="1"/>
  <c r="D3487" i="10"/>
  <c r="E3487" i="10" s="1"/>
  <c r="D3488" i="10"/>
  <c r="E3488" i="10" s="1"/>
  <c r="D3489" i="10"/>
  <c r="E3489" i="10" s="1"/>
  <c r="D3490" i="10"/>
  <c r="E3490" i="10" s="1"/>
  <c r="D3491" i="10"/>
  <c r="E3491" i="10" s="1"/>
  <c r="D3492" i="10"/>
  <c r="E3492" i="10" s="1"/>
  <c r="D3493" i="10"/>
  <c r="E3493" i="10" s="1"/>
  <c r="D3494" i="10"/>
  <c r="E3494" i="10" s="1"/>
  <c r="D3495" i="10"/>
  <c r="E3495" i="10" s="1"/>
  <c r="D3496" i="10"/>
  <c r="E3496" i="10" s="1"/>
  <c r="D3497" i="10"/>
  <c r="E3497" i="10" s="1"/>
  <c r="D3498" i="10"/>
  <c r="E3498" i="10" s="1"/>
  <c r="D3499" i="10"/>
  <c r="E3499" i="10" s="1"/>
  <c r="D3500" i="10"/>
  <c r="E3500" i="10" s="1"/>
  <c r="D3501" i="10"/>
  <c r="E3501" i="10" s="1"/>
  <c r="D3502" i="10"/>
  <c r="E3502" i="10" s="1"/>
  <c r="D3503" i="10"/>
  <c r="E3503" i="10" s="1"/>
  <c r="D3504" i="10"/>
  <c r="E3504" i="10" s="1"/>
  <c r="D3505" i="10"/>
  <c r="E3505" i="10" s="1"/>
  <c r="D3506" i="10"/>
  <c r="E3506" i="10" s="1"/>
  <c r="D3507" i="10"/>
  <c r="E3507" i="10" s="1"/>
  <c r="D3508" i="10"/>
  <c r="E3508" i="10" s="1"/>
  <c r="D3509" i="10"/>
  <c r="E3509" i="10" s="1"/>
  <c r="D3510" i="10"/>
  <c r="E3510" i="10" s="1"/>
  <c r="D3511" i="10"/>
  <c r="E3511" i="10" s="1"/>
  <c r="D3512" i="10"/>
  <c r="E3512" i="10" s="1"/>
  <c r="D3513" i="10"/>
  <c r="E3513" i="10" s="1"/>
  <c r="D3514" i="10"/>
  <c r="E3514" i="10" s="1"/>
  <c r="D3515" i="10"/>
  <c r="E3515" i="10" s="1"/>
  <c r="D3516" i="10"/>
  <c r="E3516" i="10" s="1"/>
  <c r="D3517" i="10"/>
  <c r="E3517" i="10" s="1"/>
  <c r="D3518" i="10"/>
  <c r="E3518" i="10" s="1"/>
  <c r="D3519" i="10"/>
  <c r="E3519" i="10" s="1"/>
  <c r="D3520" i="10"/>
  <c r="E3520" i="10" s="1"/>
  <c r="D3521" i="10"/>
  <c r="E3521" i="10" s="1"/>
  <c r="D3522" i="10"/>
  <c r="E3522" i="10" s="1"/>
  <c r="D3523" i="10"/>
  <c r="E3523" i="10" s="1"/>
  <c r="D3524" i="10"/>
  <c r="E3524" i="10" s="1"/>
  <c r="D3525" i="10"/>
  <c r="E3525" i="10" s="1"/>
  <c r="D3526" i="10"/>
  <c r="E3526" i="10" s="1"/>
  <c r="D3527" i="10"/>
  <c r="E3527" i="10" s="1"/>
  <c r="D3528" i="10"/>
  <c r="E3528" i="10" s="1"/>
  <c r="D3529" i="10"/>
  <c r="E3529" i="10" s="1"/>
  <c r="D3530" i="10"/>
  <c r="E3530" i="10" s="1"/>
  <c r="D3531" i="10"/>
  <c r="E3531" i="10" s="1"/>
  <c r="D3532" i="10"/>
  <c r="E3532" i="10" s="1"/>
  <c r="D3533" i="10"/>
  <c r="E3533" i="10" s="1"/>
  <c r="D3534" i="10"/>
  <c r="E3534" i="10" s="1"/>
  <c r="D3535" i="10"/>
  <c r="E3535" i="10" s="1"/>
  <c r="D3536" i="10"/>
  <c r="E3536" i="10" s="1"/>
  <c r="D3537" i="10"/>
  <c r="E3537" i="10" s="1"/>
  <c r="D3538" i="10"/>
  <c r="E3538" i="10" s="1"/>
  <c r="D3539" i="10"/>
  <c r="E3539" i="10" s="1"/>
  <c r="D3540" i="10"/>
  <c r="E3540" i="10" s="1"/>
  <c r="D3541" i="10"/>
  <c r="E3541" i="10" s="1"/>
  <c r="D3542" i="10"/>
  <c r="E3542" i="10" s="1"/>
  <c r="D3543" i="10"/>
  <c r="E3543" i="10" s="1"/>
  <c r="D3544" i="10"/>
  <c r="E3544" i="10" s="1"/>
  <c r="D3545" i="10"/>
  <c r="E3545" i="10" s="1"/>
  <c r="D3546" i="10"/>
  <c r="E3546" i="10" s="1"/>
  <c r="D3547" i="10"/>
  <c r="E3547" i="10" s="1"/>
  <c r="D3548" i="10"/>
  <c r="E3548" i="10" s="1"/>
  <c r="D3549" i="10"/>
  <c r="E3549" i="10" s="1"/>
  <c r="D3550" i="10"/>
  <c r="E3550" i="10" s="1"/>
  <c r="D3551" i="10"/>
  <c r="E3551" i="10" s="1"/>
  <c r="D3552" i="10"/>
  <c r="E3552" i="10" s="1"/>
  <c r="D3553" i="10"/>
  <c r="E3553" i="10" s="1"/>
  <c r="D3554" i="10"/>
  <c r="E3554" i="10" s="1"/>
  <c r="D3555" i="10"/>
  <c r="E3555" i="10" s="1"/>
  <c r="D3556" i="10"/>
  <c r="E3556" i="10" s="1"/>
  <c r="D3557" i="10"/>
  <c r="E3557" i="10" s="1"/>
  <c r="D3558" i="10"/>
  <c r="E3558" i="10" s="1"/>
  <c r="D3559" i="10"/>
  <c r="E3559" i="10" s="1"/>
  <c r="D3560" i="10"/>
  <c r="E3560" i="10" s="1"/>
  <c r="D3561" i="10"/>
  <c r="E3561" i="10" s="1"/>
  <c r="D3562" i="10"/>
  <c r="E3562" i="10" s="1"/>
  <c r="D3563" i="10"/>
  <c r="E3563" i="10" s="1"/>
  <c r="D3564" i="10"/>
  <c r="E3564" i="10" s="1"/>
  <c r="D3565" i="10"/>
  <c r="E3565" i="10" s="1"/>
  <c r="D3566" i="10"/>
  <c r="E3566" i="10" s="1"/>
  <c r="D3567" i="10"/>
  <c r="E3567" i="10" s="1"/>
  <c r="D3568" i="10"/>
  <c r="E3568" i="10" s="1"/>
  <c r="D3569" i="10"/>
  <c r="E3569" i="10" s="1"/>
  <c r="D3570" i="10"/>
  <c r="E3570" i="10" s="1"/>
  <c r="D3571" i="10"/>
  <c r="E3571" i="10" s="1"/>
  <c r="D3572" i="10"/>
  <c r="E3572" i="10" s="1"/>
  <c r="D3573" i="10"/>
  <c r="E3573" i="10" s="1"/>
  <c r="D3574" i="10"/>
  <c r="E3574" i="10" s="1"/>
  <c r="D3575" i="10"/>
  <c r="E3575" i="10" s="1"/>
  <c r="D3576" i="10"/>
  <c r="E3576" i="10" s="1"/>
  <c r="D3577" i="10"/>
  <c r="E3577" i="10" s="1"/>
  <c r="D3578" i="10"/>
  <c r="E3578" i="10" s="1"/>
  <c r="D3579" i="10"/>
  <c r="E3579" i="10" s="1"/>
  <c r="D3580" i="10"/>
  <c r="E3580" i="10" s="1"/>
  <c r="D3581" i="10"/>
  <c r="E3581" i="10" s="1"/>
  <c r="D3582" i="10"/>
  <c r="E3582" i="10" s="1"/>
  <c r="D3583" i="10"/>
  <c r="E3583" i="10" s="1"/>
  <c r="D3584" i="10"/>
  <c r="E3584" i="10" s="1"/>
  <c r="D3585" i="10"/>
  <c r="E3585" i="10" s="1"/>
  <c r="D3586" i="10"/>
  <c r="E3586" i="10" s="1"/>
  <c r="D3587" i="10"/>
  <c r="E3587" i="10" s="1"/>
  <c r="D3588" i="10"/>
  <c r="E3588" i="10" s="1"/>
  <c r="D3589" i="10"/>
  <c r="E3589" i="10" s="1"/>
  <c r="D3590" i="10"/>
  <c r="E3590" i="10" s="1"/>
  <c r="D3591" i="10"/>
  <c r="E3591" i="10" s="1"/>
  <c r="D3592" i="10"/>
  <c r="E3592" i="10" s="1"/>
  <c r="D3593" i="10"/>
  <c r="E3593" i="10" s="1"/>
  <c r="D3594" i="10"/>
  <c r="E3594" i="10" s="1"/>
  <c r="D3595" i="10"/>
  <c r="E3595" i="10" s="1"/>
  <c r="D3596" i="10"/>
  <c r="E3596" i="10" s="1"/>
  <c r="D3597" i="10"/>
  <c r="E3597" i="10" s="1"/>
  <c r="D3598" i="10"/>
  <c r="E3598" i="10" s="1"/>
  <c r="D3599" i="10"/>
  <c r="E3599" i="10" s="1"/>
  <c r="D3600" i="10"/>
  <c r="E3600" i="10" s="1"/>
  <c r="D3601" i="10"/>
  <c r="E3601" i="10" s="1"/>
  <c r="D3602" i="10"/>
  <c r="E3602" i="10" s="1"/>
  <c r="D3603" i="10"/>
  <c r="E3603" i="10" s="1"/>
  <c r="D3604" i="10"/>
  <c r="E3604" i="10" s="1"/>
  <c r="D3605" i="10"/>
  <c r="E3605" i="10" s="1"/>
  <c r="D3606" i="10"/>
  <c r="E3606" i="10" s="1"/>
  <c r="D3607" i="10"/>
  <c r="E3607" i="10" s="1"/>
  <c r="D3608" i="10"/>
  <c r="E3608" i="10" s="1"/>
  <c r="D3609" i="10"/>
  <c r="E3609" i="10" s="1"/>
  <c r="D3610" i="10"/>
  <c r="E3610" i="10" s="1"/>
  <c r="D3611" i="10"/>
  <c r="E3611" i="10" s="1"/>
  <c r="D3612" i="10"/>
  <c r="E3612" i="10" s="1"/>
  <c r="D3613" i="10"/>
  <c r="E3613" i="10" s="1"/>
  <c r="D3614" i="10"/>
  <c r="E3614" i="10" s="1"/>
  <c r="D3615" i="10"/>
  <c r="E3615" i="10" s="1"/>
  <c r="D3616" i="10"/>
  <c r="E3616" i="10" s="1"/>
  <c r="D3617" i="10"/>
  <c r="E3617" i="10" s="1"/>
  <c r="D3618" i="10"/>
  <c r="E3618" i="10" s="1"/>
  <c r="D3619" i="10"/>
  <c r="E3619" i="10" s="1"/>
  <c r="D3620" i="10"/>
  <c r="E3620" i="10" s="1"/>
  <c r="D3621" i="10"/>
  <c r="E3621" i="10" s="1"/>
  <c r="D3622" i="10"/>
  <c r="E3622" i="10" s="1"/>
  <c r="D3623" i="10"/>
  <c r="E3623" i="10" s="1"/>
  <c r="D3624" i="10"/>
  <c r="E3624" i="10" s="1"/>
  <c r="D3625" i="10"/>
  <c r="E3625" i="10" s="1"/>
  <c r="D3626" i="10"/>
  <c r="E3626" i="10" s="1"/>
  <c r="D3627" i="10"/>
  <c r="E3627" i="10" s="1"/>
  <c r="D3628" i="10"/>
  <c r="E3628" i="10" s="1"/>
  <c r="D3629" i="10"/>
  <c r="E3629" i="10" s="1"/>
  <c r="D3630" i="10"/>
  <c r="E3630" i="10" s="1"/>
  <c r="D3631" i="10"/>
  <c r="E3631" i="10" s="1"/>
  <c r="D3632" i="10"/>
  <c r="E3632" i="10" s="1"/>
  <c r="D3633" i="10"/>
  <c r="E3633" i="10" s="1"/>
  <c r="D3634" i="10"/>
  <c r="E3634" i="10" s="1"/>
  <c r="D3635" i="10"/>
  <c r="E3635" i="10" s="1"/>
  <c r="D3636" i="10"/>
  <c r="E3636" i="10" s="1"/>
  <c r="D3637" i="10"/>
  <c r="E3637" i="10" s="1"/>
  <c r="D3638" i="10"/>
  <c r="E3638" i="10" s="1"/>
  <c r="D3639" i="10"/>
  <c r="E3639" i="10" s="1"/>
  <c r="D3640" i="10"/>
  <c r="E3640" i="10" s="1"/>
  <c r="D3641" i="10"/>
  <c r="E3641" i="10" s="1"/>
  <c r="D3642" i="10"/>
  <c r="E3642" i="10" s="1"/>
  <c r="D3643" i="10"/>
  <c r="E3643" i="10" s="1"/>
  <c r="D3644" i="10"/>
  <c r="E3644" i="10" s="1"/>
  <c r="D3645" i="10"/>
  <c r="E3645" i="10" s="1"/>
  <c r="D3646" i="10"/>
  <c r="E3646" i="10" s="1"/>
  <c r="D3647" i="10"/>
  <c r="E3647" i="10" s="1"/>
  <c r="D3648" i="10"/>
  <c r="E3648" i="10" s="1"/>
  <c r="D3649" i="10"/>
  <c r="E3649" i="10" s="1"/>
  <c r="D3650" i="10"/>
  <c r="E3650" i="10" s="1"/>
  <c r="D3651" i="10"/>
  <c r="E3651" i="10" s="1"/>
  <c r="D3652" i="10"/>
  <c r="E3652" i="10" s="1"/>
  <c r="D3653" i="10"/>
  <c r="E3653" i="10" s="1"/>
  <c r="D3654" i="10"/>
  <c r="E3654" i="10" s="1"/>
  <c r="D3655" i="10"/>
  <c r="E3655" i="10" s="1"/>
  <c r="D3656" i="10"/>
  <c r="E3656" i="10" s="1"/>
  <c r="D3657" i="10"/>
  <c r="E3657" i="10" s="1"/>
  <c r="D3658" i="10"/>
  <c r="E3658" i="10" s="1"/>
  <c r="D3659" i="10"/>
  <c r="E3659" i="10" s="1"/>
  <c r="D3660" i="10"/>
  <c r="E3660" i="10" s="1"/>
  <c r="D3661" i="10"/>
  <c r="E3661" i="10" s="1"/>
  <c r="D3662" i="10"/>
  <c r="E3662" i="10" s="1"/>
  <c r="D3663" i="10"/>
  <c r="E3663" i="10" s="1"/>
  <c r="D3664" i="10"/>
  <c r="E3664" i="10" s="1"/>
  <c r="D3665" i="10"/>
  <c r="E3665" i="10" s="1"/>
  <c r="D3666" i="10"/>
  <c r="E3666" i="10" s="1"/>
  <c r="D3667" i="10"/>
  <c r="E3667" i="10" s="1"/>
  <c r="D3668" i="10"/>
  <c r="E3668" i="10" s="1"/>
  <c r="D3669" i="10"/>
  <c r="E3669" i="10" s="1"/>
  <c r="D3670" i="10"/>
  <c r="E3670" i="10" s="1"/>
  <c r="D3671" i="10"/>
  <c r="E3671" i="10" s="1"/>
  <c r="D3672" i="10"/>
  <c r="E3672" i="10" s="1"/>
  <c r="D3673" i="10"/>
  <c r="E3673" i="10" s="1"/>
  <c r="D3674" i="10"/>
  <c r="E3674" i="10" s="1"/>
  <c r="D3675" i="10"/>
  <c r="E3675" i="10" s="1"/>
  <c r="D3676" i="10"/>
  <c r="E3676" i="10" s="1"/>
  <c r="D3677" i="10"/>
  <c r="E3677" i="10" s="1"/>
  <c r="D3678" i="10"/>
  <c r="E3678" i="10" s="1"/>
  <c r="D3679" i="10"/>
  <c r="E3679" i="10" s="1"/>
  <c r="D3680" i="10"/>
  <c r="E3680" i="10" s="1"/>
  <c r="D3681" i="10"/>
  <c r="E3681" i="10" s="1"/>
  <c r="D3682" i="10"/>
  <c r="E3682" i="10" s="1"/>
  <c r="D3683" i="10"/>
  <c r="E3683" i="10" s="1"/>
  <c r="D3684" i="10"/>
  <c r="E3684" i="10" s="1"/>
  <c r="D3685" i="10"/>
  <c r="E3685" i="10" s="1"/>
  <c r="D3686" i="10"/>
  <c r="E3686" i="10" s="1"/>
  <c r="D3687" i="10"/>
  <c r="E3687" i="10" s="1"/>
  <c r="D3688" i="10"/>
  <c r="E3688" i="10" s="1"/>
  <c r="D3689" i="10"/>
  <c r="E3689" i="10" s="1"/>
  <c r="D3690" i="10"/>
  <c r="E3690" i="10" s="1"/>
  <c r="D3691" i="10"/>
  <c r="E3691" i="10" s="1"/>
  <c r="D3692" i="10"/>
  <c r="E3692" i="10" s="1"/>
  <c r="D3693" i="10"/>
  <c r="E3693" i="10" s="1"/>
  <c r="D3694" i="10"/>
  <c r="E3694" i="10" s="1"/>
  <c r="D3695" i="10"/>
  <c r="E3695" i="10" s="1"/>
  <c r="D3696" i="10"/>
  <c r="E3696" i="10" s="1"/>
  <c r="D3697" i="10"/>
  <c r="E3697" i="10" s="1"/>
  <c r="D3698" i="10"/>
  <c r="E3698" i="10" s="1"/>
  <c r="D3699" i="10"/>
  <c r="E3699" i="10" s="1"/>
  <c r="D3700" i="10"/>
  <c r="E3700" i="10" s="1"/>
  <c r="D3701" i="10"/>
  <c r="E3701" i="10" s="1"/>
  <c r="D3702" i="10"/>
  <c r="E3702" i="10" s="1"/>
  <c r="D3703" i="10"/>
  <c r="E3703" i="10" s="1"/>
  <c r="D3704" i="10"/>
  <c r="E3704" i="10" s="1"/>
  <c r="D3705" i="10"/>
  <c r="E3705" i="10" s="1"/>
  <c r="D3706" i="10"/>
  <c r="E3706" i="10" s="1"/>
  <c r="D3707" i="10"/>
  <c r="E3707" i="10" s="1"/>
  <c r="D3708" i="10"/>
  <c r="E3708" i="10" s="1"/>
  <c r="D3709" i="10"/>
  <c r="E3709" i="10" s="1"/>
  <c r="D3710" i="10"/>
  <c r="E3710" i="10" s="1"/>
  <c r="D3711" i="10"/>
  <c r="E3711" i="10" s="1"/>
  <c r="D3712" i="10"/>
  <c r="E3712" i="10" s="1"/>
  <c r="D3713" i="10"/>
  <c r="E3713" i="10" s="1"/>
  <c r="D3714" i="10"/>
  <c r="E3714" i="10" s="1"/>
  <c r="D3715" i="10"/>
  <c r="E3715" i="10" s="1"/>
  <c r="D3716" i="10"/>
  <c r="E3716" i="10" s="1"/>
  <c r="D3717" i="10"/>
  <c r="E3717" i="10" s="1"/>
  <c r="D3718" i="10"/>
  <c r="E3718" i="10" s="1"/>
  <c r="D3719" i="10"/>
  <c r="E3719" i="10" s="1"/>
  <c r="D3720" i="10"/>
  <c r="E3720" i="10" s="1"/>
  <c r="D3721" i="10"/>
  <c r="E3721" i="10" s="1"/>
  <c r="D3722" i="10"/>
  <c r="E3722" i="10" s="1"/>
  <c r="D3723" i="10"/>
  <c r="E3723" i="10" s="1"/>
  <c r="D3724" i="10"/>
  <c r="E3724" i="10" s="1"/>
  <c r="D3725" i="10"/>
  <c r="E3725" i="10" s="1"/>
  <c r="D3726" i="10"/>
  <c r="E3726" i="10" s="1"/>
  <c r="D3727" i="10"/>
  <c r="E3727" i="10" s="1"/>
  <c r="D3728" i="10"/>
  <c r="E3728" i="10" s="1"/>
  <c r="D3729" i="10"/>
  <c r="E3729" i="10" s="1"/>
  <c r="D3730" i="10"/>
  <c r="E3730" i="10" s="1"/>
  <c r="D3731" i="10"/>
  <c r="E3731" i="10" s="1"/>
  <c r="D3732" i="10"/>
  <c r="E3732" i="10" s="1"/>
  <c r="D3733" i="10"/>
  <c r="E3733" i="10" s="1"/>
  <c r="D3734" i="10"/>
  <c r="E3734" i="10" s="1"/>
  <c r="D3735" i="10"/>
  <c r="E3735" i="10" s="1"/>
  <c r="D3736" i="10"/>
  <c r="E3736" i="10" s="1"/>
  <c r="D3737" i="10"/>
  <c r="E3737" i="10" s="1"/>
  <c r="D3738" i="10"/>
  <c r="E3738" i="10" s="1"/>
  <c r="D3739" i="10"/>
  <c r="E3739" i="10" s="1"/>
  <c r="D3740" i="10"/>
  <c r="E3740" i="10" s="1"/>
  <c r="D3741" i="10"/>
  <c r="E3741" i="10" s="1"/>
  <c r="D3742" i="10"/>
  <c r="E3742" i="10" s="1"/>
  <c r="D3743" i="10"/>
  <c r="E3743" i="10" s="1"/>
  <c r="D3744" i="10"/>
  <c r="E3744" i="10" s="1"/>
  <c r="D3745" i="10"/>
  <c r="E3745" i="10" s="1"/>
  <c r="D3746" i="10"/>
  <c r="E3746" i="10" s="1"/>
  <c r="D3747" i="10"/>
  <c r="E3747" i="10" s="1"/>
  <c r="D3748" i="10"/>
  <c r="E3748" i="10" s="1"/>
  <c r="D3749" i="10"/>
  <c r="E3749" i="10" s="1"/>
  <c r="D3750" i="10"/>
  <c r="E3750" i="10" s="1"/>
  <c r="D3751" i="10"/>
  <c r="E3751" i="10" s="1"/>
  <c r="D3752" i="10"/>
  <c r="E3752" i="10" s="1"/>
  <c r="D3753" i="10"/>
  <c r="E3753" i="10" s="1"/>
  <c r="D3754" i="10"/>
  <c r="E3754" i="10" s="1"/>
  <c r="D3755" i="10"/>
  <c r="E3755" i="10" s="1"/>
  <c r="D3756" i="10"/>
  <c r="E3756" i="10" s="1"/>
  <c r="D3757" i="10"/>
  <c r="E3757" i="10" s="1"/>
  <c r="D3758" i="10"/>
  <c r="E3758" i="10" s="1"/>
  <c r="D3759" i="10"/>
  <c r="E3759" i="10" s="1"/>
  <c r="D3760" i="10"/>
  <c r="E3760" i="10" s="1"/>
  <c r="D3761" i="10"/>
  <c r="E3761" i="10" s="1"/>
  <c r="D3762" i="10"/>
  <c r="E3762" i="10" s="1"/>
  <c r="D3763" i="10"/>
  <c r="E3763" i="10" s="1"/>
  <c r="D3764" i="10"/>
  <c r="E3764" i="10" s="1"/>
  <c r="D3765" i="10"/>
  <c r="E3765" i="10" s="1"/>
  <c r="D3766" i="10"/>
  <c r="E3766" i="10" s="1"/>
  <c r="D3767" i="10"/>
  <c r="E3767" i="10" s="1"/>
  <c r="D3768" i="10"/>
  <c r="E3768" i="10" s="1"/>
  <c r="D3769" i="10"/>
  <c r="E3769" i="10" s="1"/>
  <c r="D3770" i="10"/>
  <c r="E3770" i="10" s="1"/>
  <c r="D3771" i="10"/>
  <c r="E3771" i="10" s="1"/>
  <c r="D3772" i="10"/>
  <c r="E3772" i="10" s="1"/>
  <c r="D3773" i="10"/>
  <c r="E3773" i="10" s="1"/>
  <c r="D3774" i="10"/>
  <c r="E3774" i="10" s="1"/>
  <c r="D3775" i="10"/>
  <c r="E3775" i="10" s="1"/>
  <c r="D3776" i="10"/>
  <c r="E3776" i="10" s="1"/>
  <c r="D3777" i="10"/>
  <c r="E3777" i="10" s="1"/>
  <c r="D3778" i="10"/>
  <c r="E3778" i="10" s="1"/>
  <c r="D3779" i="10"/>
  <c r="E3779" i="10" s="1"/>
  <c r="D3780" i="10"/>
  <c r="E3780" i="10" s="1"/>
  <c r="D3781" i="10"/>
  <c r="E3781" i="10" s="1"/>
  <c r="D3782" i="10"/>
  <c r="E3782" i="10" s="1"/>
  <c r="D3783" i="10"/>
  <c r="E3783" i="10" s="1"/>
  <c r="D3784" i="10"/>
  <c r="E3784" i="10" s="1"/>
  <c r="D3785" i="10"/>
  <c r="E3785" i="10" s="1"/>
  <c r="D3786" i="10"/>
  <c r="E3786" i="10" s="1"/>
  <c r="D3787" i="10"/>
  <c r="E3787" i="10" s="1"/>
  <c r="D3788" i="10"/>
  <c r="E3788" i="10" s="1"/>
  <c r="D3789" i="10"/>
  <c r="E3789" i="10" s="1"/>
  <c r="D3790" i="10"/>
  <c r="E3790" i="10" s="1"/>
  <c r="D3791" i="10"/>
  <c r="E3791" i="10" s="1"/>
  <c r="D3792" i="10"/>
  <c r="E3792" i="10" s="1"/>
  <c r="D3793" i="10"/>
  <c r="E3793" i="10" s="1"/>
  <c r="D3794" i="10"/>
  <c r="E3794" i="10" s="1"/>
  <c r="D3795" i="10"/>
  <c r="E3795" i="10" s="1"/>
  <c r="D3796" i="10"/>
  <c r="E3796" i="10" s="1"/>
  <c r="D3797" i="10"/>
  <c r="E3797" i="10" s="1"/>
  <c r="D3798" i="10"/>
  <c r="E3798" i="10" s="1"/>
  <c r="D3799" i="10"/>
  <c r="E3799" i="10" s="1"/>
  <c r="D3800" i="10"/>
  <c r="E3800" i="10" s="1"/>
  <c r="D3801" i="10"/>
  <c r="E3801" i="10" s="1"/>
  <c r="D3802" i="10"/>
  <c r="E3802" i="10" s="1"/>
  <c r="D3803" i="10"/>
  <c r="E3803" i="10" s="1"/>
  <c r="D3804" i="10"/>
  <c r="E3804" i="10" s="1"/>
  <c r="D3805" i="10"/>
  <c r="E3805" i="10" s="1"/>
  <c r="D3806" i="10"/>
  <c r="E3806" i="10" s="1"/>
  <c r="D3807" i="10"/>
  <c r="E3807" i="10" s="1"/>
  <c r="D3808" i="10"/>
  <c r="E3808" i="10" s="1"/>
  <c r="D3809" i="10"/>
  <c r="E3809" i="10" s="1"/>
  <c r="D3810" i="10"/>
  <c r="E3810" i="10" s="1"/>
  <c r="D3811" i="10"/>
  <c r="E3811" i="10" s="1"/>
  <c r="D3812" i="10"/>
  <c r="E3812" i="10" s="1"/>
  <c r="D3813" i="10"/>
  <c r="E3813" i="10" s="1"/>
  <c r="D3814" i="10"/>
  <c r="E3814" i="10" s="1"/>
  <c r="D3815" i="10"/>
  <c r="E3815" i="10" s="1"/>
  <c r="D3816" i="10"/>
  <c r="E3816" i="10" s="1"/>
  <c r="D3817" i="10"/>
  <c r="E3817" i="10" s="1"/>
  <c r="D3818" i="10"/>
  <c r="E3818" i="10" s="1"/>
  <c r="D3819" i="10"/>
  <c r="E3819" i="10" s="1"/>
  <c r="D3820" i="10"/>
  <c r="E3820" i="10" s="1"/>
  <c r="D3821" i="10"/>
  <c r="E3821" i="10" s="1"/>
  <c r="D3822" i="10"/>
  <c r="E3822" i="10" s="1"/>
  <c r="D3823" i="10"/>
  <c r="E3823" i="10" s="1"/>
  <c r="D3824" i="10"/>
  <c r="E3824" i="10" s="1"/>
  <c r="D3825" i="10"/>
  <c r="E3825" i="10" s="1"/>
  <c r="D3826" i="10"/>
  <c r="E3826" i="10" s="1"/>
  <c r="D3827" i="10"/>
  <c r="E3827" i="10" s="1"/>
  <c r="D3828" i="10"/>
  <c r="E3828" i="10" s="1"/>
  <c r="D3829" i="10"/>
  <c r="E3829" i="10" s="1"/>
  <c r="D3830" i="10"/>
  <c r="E3830" i="10" s="1"/>
  <c r="D3831" i="10"/>
  <c r="E3831" i="10" s="1"/>
  <c r="D3832" i="10"/>
  <c r="E3832" i="10" s="1"/>
  <c r="D3833" i="10"/>
  <c r="E3833" i="10" s="1"/>
  <c r="D3834" i="10"/>
  <c r="E3834" i="10" s="1"/>
  <c r="D3835" i="10"/>
  <c r="E3835" i="10" s="1"/>
  <c r="D3836" i="10"/>
  <c r="E3836" i="10" s="1"/>
  <c r="D3837" i="10"/>
  <c r="E3837" i="10" s="1"/>
  <c r="D3838" i="10"/>
  <c r="E3838" i="10" s="1"/>
  <c r="D3839" i="10"/>
  <c r="E3839" i="10" s="1"/>
  <c r="D3840" i="10"/>
  <c r="E3840" i="10" s="1"/>
  <c r="D3841" i="10"/>
  <c r="E3841" i="10" s="1"/>
  <c r="D3842" i="10"/>
  <c r="E3842" i="10" s="1"/>
  <c r="D3843" i="10"/>
  <c r="E3843" i="10" s="1"/>
  <c r="D3844" i="10"/>
  <c r="E3844" i="10" s="1"/>
  <c r="D3845" i="10"/>
  <c r="E3845" i="10" s="1"/>
  <c r="D3846" i="10"/>
  <c r="E3846" i="10" s="1"/>
  <c r="D3847" i="10"/>
  <c r="E3847" i="10" s="1"/>
  <c r="D3848" i="10"/>
  <c r="E3848" i="10" s="1"/>
  <c r="D3849" i="10"/>
  <c r="E3849" i="10" s="1"/>
  <c r="D3850" i="10"/>
  <c r="E3850" i="10" s="1"/>
  <c r="D3851" i="10"/>
  <c r="E3851" i="10" s="1"/>
  <c r="D3852" i="10"/>
  <c r="E3852" i="10" s="1"/>
  <c r="D3853" i="10"/>
  <c r="E3853" i="10" s="1"/>
  <c r="D3854" i="10"/>
  <c r="E3854" i="10" s="1"/>
  <c r="D3855" i="10"/>
  <c r="E3855" i="10" s="1"/>
  <c r="D3856" i="10"/>
  <c r="E3856" i="10" s="1"/>
  <c r="D3857" i="10"/>
  <c r="E3857" i="10" s="1"/>
  <c r="D3858" i="10"/>
  <c r="E3858" i="10" s="1"/>
  <c r="D3859" i="10"/>
  <c r="E3859" i="10" s="1"/>
  <c r="D3860" i="10"/>
  <c r="E3860" i="10" s="1"/>
  <c r="D3861" i="10"/>
  <c r="E3861" i="10" s="1"/>
  <c r="D3862" i="10"/>
  <c r="E3862" i="10" s="1"/>
  <c r="D3863" i="10"/>
  <c r="E3863" i="10" s="1"/>
  <c r="D3864" i="10"/>
  <c r="E3864" i="10" s="1"/>
  <c r="D3865" i="10"/>
  <c r="E3865" i="10" s="1"/>
  <c r="D3866" i="10"/>
  <c r="E3866" i="10" s="1"/>
  <c r="D3867" i="10"/>
  <c r="E3867" i="10" s="1"/>
  <c r="D3868" i="10"/>
  <c r="E3868" i="10" s="1"/>
  <c r="D3869" i="10"/>
  <c r="E3869" i="10" s="1"/>
  <c r="D3870" i="10"/>
  <c r="E3870" i="10" s="1"/>
  <c r="D3871" i="10"/>
  <c r="E3871" i="10" s="1"/>
  <c r="D3872" i="10"/>
  <c r="E3872" i="10" s="1"/>
  <c r="D3873" i="10"/>
  <c r="E3873" i="10" s="1"/>
  <c r="D3874" i="10"/>
  <c r="E3874" i="10" s="1"/>
  <c r="D3875" i="10"/>
  <c r="E3875" i="10" s="1"/>
  <c r="D3876" i="10"/>
  <c r="E3876" i="10" s="1"/>
  <c r="D3877" i="10"/>
  <c r="E3877" i="10" s="1"/>
  <c r="D3878" i="10"/>
  <c r="E3878" i="10" s="1"/>
  <c r="D3879" i="10"/>
  <c r="E3879" i="10" s="1"/>
  <c r="D3880" i="10"/>
  <c r="E3880" i="10" s="1"/>
  <c r="D3881" i="10"/>
  <c r="E3881" i="10" s="1"/>
  <c r="D3882" i="10"/>
  <c r="E3882" i="10" s="1"/>
  <c r="D3883" i="10"/>
  <c r="E3883" i="10" s="1"/>
  <c r="D3884" i="10"/>
  <c r="E3884" i="10" s="1"/>
  <c r="D3885" i="10"/>
  <c r="E3885" i="10" s="1"/>
  <c r="D3886" i="10"/>
  <c r="E3886" i="10" s="1"/>
  <c r="D3887" i="10"/>
  <c r="E3887" i="10" s="1"/>
  <c r="D3888" i="10"/>
  <c r="E3888" i="10" s="1"/>
  <c r="D3889" i="10"/>
  <c r="E3889" i="10" s="1"/>
  <c r="D3890" i="10"/>
  <c r="E3890" i="10" s="1"/>
  <c r="D3891" i="10"/>
  <c r="E3891" i="10" s="1"/>
  <c r="D3892" i="10"/>
  <c r="E3892" i="10" s="1"/>
  <c r="D3893" i="10"/>
  <c r="E3893" i="10" s="1"/>
  <c r="D3894" i="10"/>
  <c r="E3894" i="10" s="1"/>
  <c r="D3895" i="10"/>
  <c r="E3895" i="10" s="1"/>
  <c r="D3896" i="10"/>
  <c r="E3896" i="10" s="1"/>
  <c r="D3897" i="10"/>
  <c r="E3897" i="10" s="1"/>
  <c r="D3898" i="10"/>
  <c r="E3898" i="10" s="1"/>
  <c r="D3899" i="10"/>
  <c r="E3899" i="10" s="1"/>
  <c r="D3900" i="10"/>
  <c r="E3900" i="10" s="1"/>
  <c r="D3901" i="10"/>
  <c r="E3901" i="10" s="1"/>
  <c r="D3902" i="10"/>
  <c r="E3902" i="10" s="1"/>
  <c r="D3903" i="10"/>
  <c r="E3903" i="10" s="1"/>
  <c r="D3904" i="10"/>
  <c r="E3904" i="10" s="1"/>
  <c r="D3905" i="10"/>
  <c r="E3905" i="10" s="1"/>
  <c r="D3906" i="10"/>
  <c r="E3906" i="10" s="1"/>
  <c r="D3907" i="10"/>
  <c r="E3907" i="10" s="1"/>
  <c r="D3908" i="10"/>
  <c r="E3908" i="10" s="1"/>
  <c r="D3909" i="10"/>
  <c r="E3909" i="10" s="1"/>
  <c r="D3910" i="10"/>
  <c r="E3910" i="10" s="1"/>
  <c r="D3911" i="10"/>
  <c r="E3911" i="10" s="1"/>
  <c r="D3912" i="10"/>
  <c r="E3912" i="10" s="1"/>
  <c r="D3913" i="10"/>
  <c r="E3913" i="10" s="1"/>
  <c r="D3914" i="10"/>
  <c r="E3914" i="10" s="1"/>
  <c r="D3915" i="10"/>
  <c r="E3915" i="10" s="1"/>
  <c r="D3916" i="10"/>
  <c r="E3916" i="10" s="1"/>
  <c r="D3917" i="10"/>
  <c r="E3917" i="10" s="1"/>
  <c r="D3918" i="10"/>
  <c r="E3918" i="10" s="1"/>
  <c r="D3919" i="10"/>
  <c r="E3919" i="10" s="1"/>
  <c r="D3920" i="10"/>
  <c r="E3920" i="10" s="1"/>
  <c r="D3921" i="10"/>
  <c r="E3921" i="10" s="1"/>
  <c r="D3922" i="10"/>
  <c r="E3922" i="10" s="1"/>
  <c r="D3923" i="10"/>
  <c r="E3923" i="10" s="1"/>
  <c r="D3924" i="10"/>
  <c r="E3924" i="10" s="1"/>
  <c r="D3925" i="10"/>
  <c r="E3925" i="10" s="1"/>
  <c r="D3926" i="10"/>
  <c r="E3926" i="10" s="1"/>
  <c r="D3927" i="10"/>
  <c r="E3927" i="10" s="1"/>
  <c r="D3928" i="10"/>
  <c r="E3928" i="10" s="1"/>
  <c r="D3929" i="10"/>
  <c r="E3929" i="10" s="1"/>
  <c r="D3930" i="10"/>
  <c r="E3930" i="10" s="1"/>
  <c r="D3931" i="10"/>
  <c r="E3931" i="10" s="1"/>
  <c r="D3932" i="10"/>
  <c r="E3932" i="10" s="1"/>
  <c r="D3933" i="10"/>
  <c r="E3933" i="10" s="1"/>
  <c r="D3934" i="10"/>
  <c r="E3934" i="10" s="1"/>
  <c r="D3935" i="10"/>
  <c r="E3935" i="10" s="1"/>
  <c r="D3936" i="10"/>
  <c r="E3936" i="10" s="1"/>
  <c r="D3937" i="10"/>
  <c r="E3937" i="10" s="1"/>
  <c r="D3938" i="10"/>
  <c r="E3938" i="10" s="1"/>
  <c r="D3939" i="10"/>
  <c r="E3939" i="10" s="1"/>
  <c r="D3940" i="10"/>
  <c r="E3940" i="10" s="1"/>
  <c r="D3941" i="10"/>
  <c r="E3941" i="10" s="1"/>
  <c r="D3942" i="10"/>
  <c r="E3942" i="10" s="1"/>
  <c r="D3943" i="10"/>
  <c r="E3943" i="10" s="1"/>
  <c r="D3944" i="10"/>
  <c r="E3944" i="10" s="1"/>
  <c r="D3945" i="10"/>
  <c r="E3945" i="10" s="1"/>
  <c r="D3946" i="10"/>
  <c r="E3946" i="10" s="1"/>
  <c r="D3947" i="10"/>
  <c r="E3947" i="10" s="1"/>
  <c r="D3948" i="10"/>
  <c r="E3948" i="10" s="1"/>
  <c r="D3949" i="10"/>
  <c r="E3949" i="10" s="1"/>
  <c r="D3950" i="10"/>
  <c r="E3950" i="10" s="1"/>
  <c r="D3951" i="10"/>
  <c r="E3951" i="10" s="1"/>
  <c r="D3952" i="10"/>
  <c r="E3952" i="10" s="1"/>
  <c r="D3953" i="10"/>
  <c r="E3953" i="10" s="1"/>
  <c r="D3954" i="10"/>
  <c r="E3954" i="10" s="1"/>
  <c r="D3955" i="10"/>
  <c r="E3955" i="10" s="1"/>
  <c r="D3956" i="10"/>
  <c r="E3956" i="10" s="1"/>
  <c r="D3957" i="10"/>
  <c r="E3957" i="10" s="1"/>
  <c r="D3958" i="10"/>
  <c r="E3958" i="10" s="1"/>
  <c r="D3959" i="10"/>
  <c r="E3959" i="10" s="1"/>
  <c r="D3960" i="10"/>
  <c r="E3960" i="10" s="1"/>
  <c r="D3961" i="10"/>
  <c r="E3961" i="10" s="1"/>
  <c r="D3962" i="10"/>
  <c r="E3962" i="10" s="1"/>
  <c r="D3963" i="10"/>
  <c r="E3963" i="10" s="1"/>
  <c r="D3964" i="10"/>
  <c r="E3964" i="10" s="1"/>
  <c r="D3965" i="10"/>
  <c r="E3965" i="10" s="1"/>
  <c r="D3966" i="10"/>
  <c r="E3966" i="10" s="1"/>
  <c r="D3967" i="10"/>
  <c r="E3967" i="10" s="1"/>
  <c r="D3968" i="10"/>
  <c r="E3968" i="10" s="1"/>
  <c r="D3969" i="10"/>
  <c r="E3969" i="10" s="1"/>
  <c r="D3970" i="10"/>
  <c r="E3970" i="10" s="1"/>
  <c r="D3971" i="10"/>
  <c r="E3971" i="10" s="1"/>
  <c r="D3972" i="10"/>
  <c r="E3972" i="10" s="1"/>
  <c r="D3973" i="10"/>
  <c r="E3973" i="10" s="1"/>
  <c r="D3974" i="10"/>
  <c r="E3974" i="10" s="1"/>
  <c r="D3975" i="10"/>
  <c r="E3975" i="10" s="1"/>
  <c r="D3976" i="10"/>
  <c r="E3976" i="10" s="1"/>
  <c r="D3977" i="10"/>
  <c r="E3977" i="10" s="1"/>
  <c r="D3978" i="10"/>
  <c r="E3978" i="10" s="1"/>
  <c r="D3979" i="10"/>
  <c r="E3979" i="10" s="1"/>
  <c r="D3980" i="10"/>
  <c r="E3980" i="10" s="1"/>
  <c r="D3981" i="10"/>
  <c r="E3981" i="10" s="1"/>
  <c r="D3982" i="10"/>
  <c r="E3982" i="10" s="1"/>
  <c r="D3983" i="10"/>
  <c r="E3983" i="10" s="1"/>
  <c r="D3984" i="10"/>
  <c r="E3984" i="10" s="1"/>
  <c r="D3985" i="10"/>
  <c r="E3985" i="10" s="1"/>
  <c r="D3986" i="10"/>
  <c r="E3986" i="10" s="1"/>
  <c r="D3987" i="10"/>
  <c r="E3987" i="10" s="1"/>
  <c r="D3988" i="10"/>
  <c r="E3988" i="10" s="1"/>
  <c r="D3989" i="10"/>
  <c r="E3989" i="10" s="1"/>
  <c r="D3990" i="10"/>
  <c r="E3990" i="10" s="1"/>
  <c r="D3991" i="10"/>
  <c r="E3991" i="10" s="1"/>
  <c r="D3992" i="10"/>
  <c r="E3992" i="10" s="1"/>
  <c r="D3993" i="10"/>
  <c r="E3993" i="10" s="1"/>
  <c r="D3994" i="10"/>
  <c r="E3994" i="10" s="1"/>
  <c r="D3995" i="10"/>
  <c r="E3995" i="10" s="1"/>
  <c r="D3996" i="10"/>
  <c r="E3996" i="10" s="1"/>
  <c r="D3997" i="10"/>
  <c r="E3997" i="10" s="1"/>
  <c r="D3998" i="10"/>
  <c r="E3998" i="10" s="1"/>
  <c r="D3999" i="10"/>
  <c r="E3999" i="10" s="1"/>
  <c r="D4000" i="10"/>
  <c r="E4000" i="10" s="1"/>
  <c r="D4001" i="10"/>
  <c r="E4001" i="10" s="1"/>
  <c r="D4002" i="10"/>
  <c r="E4002" i="10" s="1"/>
  <c r="D4003" i="10"/>
  <c r="E4003" i="10" s="1"/>
  <c r="D4004" i="10"/>
  <c r="E4004" i="10" s="1"/>
  <c r="D4005" i="10"/>
  <c r="E4005" i="10" s="1"/>
  <c r="D4006" i="10"/>
  <c r="E4006" i="10" s="1"/>
  <c r="D4007" i="10"/>
  <c r="E4007" i="10" s="1"/>
  <c r="D4008" i="10"/>
  <c r="E4008" i="10" s="1"/>
  <c r="D4009" i="10"/>
  <c r="E4009" i="10" s="1"/>
  <c r="D4010" i="10"/>
  <c r="E4010" i="10" s="1"/>
  <c r="D4011" i="10"/>
  <c r="E4011" i="10" s="1"/>
  <c r="D4012" i="10"/>
  <c r="E4012" i="10" s="1"/>
  <c r="D4013" i="10"/>
  <c r="E4013" i="10" s="1"/>
  <c r="D4014" i="10"/>
  <c r="E4014" i="10" s="1"/>
  <c r="D4015" i="10"/>
  <c r="E4015" i="10" s="1"/>
  <c r="D4016" i="10"/>
  <c r="E4016" i="10" s="1"/>
  <c r="D4017" i="10"/>
  <c r="E4017" i="10" s="1"/>
  <c r="D4018" i="10"/>
  <c r="E4018" i="10" s="1"/>
  <c r="D4019" i="10"/>
  <c r="E4019" i="10" s="1"/>
  <c r="D4020" i="10"/>
  <c r="E4020" i="10" s="1"/>
  <c r="D4021" i="10"/>
  <c r="E4021" i="10" s="1"/>
  <c r="D4022" i="10"/>
  <c r="E4022" i="10" s="1"/>
  <c r="D4023" i="10"/>
  <c r="E4023" i="10" s="1"/>
  <c r="D4024" i="10"/>
  <c r="E4024" i="10" s="1"/>
  <c r="D4025" i="10"/>
  <c r="E4025" i="10" s="1"/>
  <c r="D4026" i="10"/>
  <c r="E4026" i="10" s="1"/>
  <c r="D4027" i="10"/>
  <c r="E4027" i="10" s="1"/>
  <c r="D4028" i="10"/>
  <c r="E4028" i="10" s="1"/>
  <c r="D4029" i="10"/>
  <c r="E4029" i="10" s="1"/>
  <c r="D4030" i="10"/>
  <c r="E4030" i="10" s="1"/>
  <c r="D4031" i="10"/>
  <c r="E4031" i="10" s="1"/>
  <c r="D4032" i="10"/>
  <c r="E4032" i="10" s="1"/>
  <c r="D4033" i="10"/>
  <c r="E4033" i="10" s="1"/>
  <c r="D4034" i="10"/>
  <c r="E4034" i="10" s="1"/>
  <c r="D4035" i="10"/>
  <c r="E4035" i="10" s="1"/>
  <c r="D4036" i="10"/>
  <c r="E4036" i="10" s="1"/>
  <c r="D4037" i="10"/>
  <c r="E4037" i="10" s="1"/>
  <c r="D4038" i="10"/>
  <c r="E4038" i="10" s="1"/>
  <c r="D4039" i="10"/>
  <c r="E4039" i="10" s="1"/>
  <c r="D4040" i="10"/>
  <c r="E4040" i="10" s="1"/>
  <c r="D4041" i="10"/>
  <c r="E4041" i="10" s="1"/>
  <c r="D4042" i="10"/>
  <c r="E4042" i="10" s="1"/>
  <c r="D4043" i="10"/>
  <c r="E4043" i="10" s="1"/>
  <c r="D4044" i="10"/>
  <c r="E4044" i="10" s="1"/>
  <c r="D4045" i="10"/>
  <c r="E4045" i="10" s="1"/>
  <c r="D4046" i="10"/>
  <c r="E4046" i="10" s="1"/>
  <c r="D4047" i="10"/>
  <c r="E4047" i="10" s="1"/>
  <c r="D4048" i="10"/>
  <c r="E4048" i="10" s="1"/>
  <c r="D4049" i="10"/>
  <c r="E4049" i="10" s="1"/>
  <c r="D4050" i="10"/>
  <c r="E4050" i="10" s="1"/>
  <c r="D4051" i="10"/>
  <c r="E4051" i="10" s="1"/>
  <c r="D4052" i="10"/>
  <c r="E4052" i="10" s="1"/>
  <c r="D4053" i="10"/>
  <c r="E4053" i="10" s="1"/>
  <c r="D4054" i="10"/>
  <c r="E4054" i="10" s="1"/>
  <c r="D4055" i="10"/>
  <c r="E4055" i="10" s="1"/>
  <c r="D4056" i="10"/>
  <c r="E4056" i="10" s="1"/>
  <c r="D4057" i="10"/>
  <c r="E4057" i="10" s="1"/>
  <c r="D4058" i="10"/>
  <c r="E4058" i="10" s="1"/>
  <c r="D4059" i="10"/>
  <c r="E4059" i="10" s="1"/>
  <c r="D4060" i="10"/>
  <c r="E4060" i="10" s="1"/>
  <c r="D4061" i="10"/>
  <c r="E4061" i="10" s="1"/>
  <c r="D4062" i="10"/>
  <c r="E4062" i="10" s="1"/>
  <c r="D4063" i="10"/>
  <c r="E4063" i="10" s="1"/>
  <c r="D4064" i="10"/>
  <c r="E4064" i="10" s="1"/>
  <c r="D4065" i="10"/>
  <c r="E4065" i="10" s="1"/>
  <c r="D4066" i="10"/>
  <c r="E4066" i="10" s="1"/>
  <c r="D4067" i="10"/>
  <c r="E4067" i="10" s="1"/>
  <c r="D4068" i="10"/>
  <c r="E4068" i="10" s="1"/>
  <c r="D4069" i="10"/>
  <c r="E4069" i="10" s="1"/>
  <c r="D4070" i="10"/>
  <c r="E4070" i="10" s="1"/>
  <c r="D4071" i="10"/>
  <c r="E4071" i="10" s="1"/>
  <c r="D4072" i="10"/>
  <c r="E4072" i="10" s="1"/>
  <c r="D4073" i="10"/>
  <c r="E4073" i="10" s="1"/>
  <c r="D4074" i="10"/>
  <c r="E4074" i="10" s="1"/>
  <c r="D4075" i="10"/>
  <c r="E4075" i="10" s="1"/>
  <c r="D4076" i="10"/>
  <c r="E4076" i="10" s="1"/>
  <c r="D4077" i="10"/>
  <c r="E4077" i="10" s="1"/>
  <c r="D4078" i="10"/>
  <c r="E4078" i="10" s="1"/>
  <c r="D4079" i="10"/>
  <c r="E4079" i="10" s="1"/>
  <c r="D4080" i="10"/>
  <c r="E4080" i="10" s="1"/>
  <c r="D4081" i="10"/>
  <c r="E4081" i="10" s="1"/>
  <c r="D4082" i="10"/>
  <c r="E4082" i="10" s="1"/>
  <c r="D4083" i="10"/>
  <c r="E4083" i="10" s="1"/>
  <c r="D4084" i="10"/>
  <c r="E4084" i="10" s="1"/>
  <c r="D4085" i="10"/>
  <c r="E4085" i="10" s="1"/>
  <c r="D4086" i="10"/>
  <c r="E4086" i="10" s="1"/>
  <c r="D4087" i="10"/>
  <c r="E4087" i="10" s="1"/>
  <c r="D4088" i="10"/>
  <c r="E4088" i="10" s="1"/>
  <c r="D4089" i="10"/>
  <c r="E4089" i="10" s="1"/>
  <c r="D4090" i="10"/>
  <c r="E4090" i="10" s="1"/>
  <c r="D4091" i="10"/>
  <c r="E4091" i="10" s="1"/>
  <c r="D4092" i="10"/>
  <c r="E4092" i="10" s="1"/>
  <c r="D4093" i="10"/>
  <c r="E4093" i="10" s="1"/>
  <c r="D4094" i="10"/>
  <c r="E4094" i="10" s="1"/>
  <c r="D4095" i="10"/>
  <c r="E4095" i="10" s="1"/>
  <c r="D4096" i="10"/>
  <c r="E4096" i="10" s="1"/>
  <c r="D4097" i="10"/>
  <c r="E4097" i="10" s="1"/>
  <c r="D4098" i="10"/>
  <c r="E4098" i="10" s="1"/>
  <c r="D4099" i="10"/>
  <c r="E4099" i="10" s="1"/>
  <c r="D4100" i="10"/>
  <c r="E4100" i="10" s="1"/>
  <c r="D4101" i="10"/>
  <c r="E4101" i="10" s="1"/>
  <c r="D4102" i="10"/>
  <c r="E4102" i="10" s="1"/>
  <c r="D4103" i="10"/>
  <c r="E4103" i="10" s="1"/>
  <c r="D4104" i="10"/>
  <c r="E4104" i="10" s="1"/>
  <c r="D4105" i="10"/>
  <c r="E4105" i="10" s="1"/>
  <c r="D4106" i="10"/>
  <c r="E4106" i="10" s="1"/>
  <c r="D4107" i="10"/>
  <c r="E4107" i="10" s="1"/>
  <c r="D4108" i="10"/>
  <c r="E4108" i="10" s="1"/>
  <c r="D4109" i="10"/>
  <c r="E4109" i="10" s="1"/>
  <c r="D4110" i="10"/>
  <c r="E4110" i="10" s="1"/>
  <c r="D4111" i="10"/>
  <c r="E4111" i="10" s="1"/>
  <c r="D4112" i="10"/>
  <c r="E4112" i="10" s="1"/>
  <c r="D4113" i="10"/>
  <c r="E4113" i="10" s="1"/>
  <c r="D4114" i="10"/>
  <c r="E4114" i="10" s="1"/>
  <c r="D4115" i="10"/>
  <c r="E4115" i="10" s="1"/>
  <c r="D4116" i="10"/>
  <c r="E4116" i="10" s="1"/>
  <c r="D4117" i="10"/>
  <c r="E4117" i="10" s="1"/>
  <c r="D4118" i="10"/>
  <c r="E4118" i="10" s="1"/>
  <c r="D4119" i="10"/>
  <c r="E4119" i="10" s="1"/>
  <c r="D4120" i="10"/>
  <c r="E4120" i="10" s="1"/>
  <c r="D4121" i="10"/>
  <c r="E4121" i="10" s="1"/>
  <c r="D4122" i="10"/>
  <c r="E4122" i="10" s="1"/>
  <c r="D4123" i="10"/>
  <c r="E4123" i="10" s="1"/>
  <c r="D4124" i="10"/>
  <c r="E4124" i="10" s="1"/>
  <c r="D4125" i="10"/>
  <c r="E4125" i="10" s="1"/>
  <c r="D4126" i="10"/>
  <c r="E4126" i="10" s="1"/>
  <c r="D4127" i="10"/>
  <c r="E4127" i="10" s="1"/>
  <c r="D4128" i="10"/>
  <c r="E4128" i="10" s="1"/>
  <c r="D4129" i="10"/>
  <c r="E4129" i="10" s="1"/>
  <c r="D4130" i="10"/>
  <c r="E4130" i="10" s="1"/>
  <c r="D4131" i="10"/>
  <c r="E4131" i="10" s="1"/>
  <c r="D4132" i="10"/>
  <c r="E4132" i="10" s="1"/>
  <c r="D4133" i="10"/>
  <c r="E4133" i="10" s="1"/>
  <c r="D4134" i="10"/>
  <c r="E4134" i="10" s="1"/>
  <c r="D4135" i="10"/>
  <c r="E4135" i="10" s="1"/>
  <c r="D4136" i="10"/>
  <c r="E4136" i="10" s="1"/>
  <c r="D4137" i="10"/>
  <c r="E4137" i="10" s="1"/>
  <c r="D4138" i="10"/>
  <c r="E4138" i="10" s="1"/>
  <c r="D4139" i="10"/>
  <c r="E4139" i="10" s="1"/>
  <c r="D4140" i="10"/>
  <c r="E4140" i="10" s="1"/>
  <c r="D4141" i="10"/>
  <c r="E4141" i="10" s="1"/>
  <c r="D4142" i="10"/>
  <c r="E4142" i="10" s="1"/>
  <c r="D4143" i="10"/>
  <c r="E4143" i="10" s="1"/>
  <c r="D4144" i="10"/>
  <c r="E4144" i="10" s="1"/>
  <c r="D4145" i="10"/>
  <c r="E4145" i="10" s="1"/>
  <c r="D4146" i="10"/>
  <c r="E4146" i="10" s="1"/>
  <c r="D4147" i="10"/>
  <c r="E4147" i="10" s="1"/>
  <c r="D4148" i="10"/>
  <c r="E4148" i="10" s="1"/>
  <c r="D4149" i="10"/>
  <c r="E4149" i="10" s="1"/>
  <c r="D4150" i="10"/>
  <c r="E4150" i="10" s="1"/>
  <c r="D4151" i="10"/>
  <c r="E4151" i="10" s="1"/>
  <c r="D4152" i="10"/>
  <c r="E4152" i="10" s="1"/>
  <c r="D4153" i="10"/>
  <c r="E4153" i="10" s="1"/>
  <c r="D4154" i="10"/>
  <c r="E4154" i="10" s="1"/>
  <c r="D4155" i="10"/>
  <c r="E4155" i="10" s="1"/>
  <c r="D4156" i="10"/>
  <c r="E4156" i="10" s="1"/>
  <c r="D4157" i="10"/>
  <c r="E4157" i="10" s="1"/>
  <c r="D4158" i="10"/>
  <c r="E4158" i="10" s="1"/>
  <c r="D4159" i="10"/>
  <c r="E4159" i="10" s="1"/>
  <c r="D4160" i="10"/>
  <c r="E4160" i="10" s="1"/>
  <c r="D4161" i="10"/>
  <c r="E4161" i="10" s="1"/>
  <c r="D4162" i="10"/>
  <c r="E4162" i="10" s="1"/>
  <c r="D4163" i="10"/>
  <c r="E4163" i="10" s="1"/>
  <c r="D4164" i="10"/>
  <c r="E4164" i="10" s="1"/>
  <c r="D4165" i="10"/>
  <c r="E4165" i="10" s="1"/>
  <c r="D4166" i="10"/>
  <c r="E4166" i="10" s="1"/>
  <c r="D4167" i="10"/>
  <c r="E4167" i="10" s="1"/>
  <c r="D4168" i="10"/>
  <c r="E4168" i="10" s="1"/>
  <c r="D4169" i="10"/>
  <c r="E4169" i="10" s="1"/>
  <c r="D4170" i="10"/>
  <c r="E4170" i="10" s="1"/>
  <c r="D4171" i="10"/>
  <c r="E4171" i="10" s="1"/>
  <c r="D4172" i="10"/>
  <c r="E4172" i="10" s="1"/>
  <c r="D4173" i="10"/>
  <c r="E4173" i="10" s="1"/>
  <c r="D4174" i="10"/>
  <c r="E4174" i="10" s="1"/>
  <c r="D4175" i="10"/>
  <c r="E4175" i="10" s="1"/>
  <c r="D4176" i="10"/>
  <c r="E4176" i="10" s="1"/>
  <c r="D4177" i="10"/>
  <c r="E4177" i="10" s="1"/>
  <c r="D4178" i="10"/>
  <c r="E4178" i="10" s="1"/>
  <c r="D4179" i="10"/>
  <c r="E4179" i="10" s="1"/>
  <c r="D4180" i="10"/>
  <c r="E4180" i="10" s="1"/>
  <c r="D4181" i="10"/>
  <c r="E4181" i="10" s="1"/>
  <c r="D4182" i="10"/>
  <c r="E4182" i="10" s="1"/>
  <c r="D4183" i="10"/>
  <c r="E4183" i="10" s="1"/>
  <c r="D4184" i="10"/>
  <c r="E4184" i="10" s="1"/>
  <c r="D4185" i="10"/>
  <c r="E4185" i="10" s="1"/>
  <c r="D4186" i="10"/>
  <c r="E4186" i="10" s="1"/>
  <c r="D4187" i="10"/>
  <c r="E4187" i="10" s="1"/>
  <c r="D4188" i="10"/>
  <c r="E4188" i="10" s="1"/>
  <c r="D4189" i="10"/>
  <c r="E4189" i="10" s="1"/>
  <c r="D4190" i="10"/>
  <c r="E4190" i="10" s="1"/>
  <c r="D4191" i="10"/>
  <c r="E4191" i="10" s="1"/>
  <c r="D4192" i="10"/>
  <c r="E4192" i="10" s="1"/>
  <c r="D4193" i="10"/>
  <c r="E4193" i="10" s="1"/>
  <c r="D4194" i="10"/>
  <c r="E4194" i="10" s="1"/>
  <c r="D4195" i="10"/>
  <c r="E4195" i="10" s="1"/>
  <c r="D4196" i="10"/>
  <c r="E4196" i="10" s="1"/>
  <c r="D4197" i="10"/>
  <c r="E4197" i="10" s="1"/>
  <c r="D4198" i="10"/>
  <c r="E4198" i="10" s="1"/>
  <c r="D4199" i="10"/>
  <c r="E4199" i="10" s="1"/>
  <c r="D4200" i="10"/>
  <c r="E4200" i="10" s="1"/>
  <c r="D4201" i="10"/>
  <c r="E4201" i="10" s="1"/>
  <c r="D4202" i="10"/>
  <c r="E4202" i="10" s="1"/>
  <c r="D4203" i="10"/>
  <c r="E4203" i="10" s="1"/>
  <c r="D4204" i="10"/>
  <c r="E4204" i="10" s="1"/>
  <c r="D4205" i="10"/>
  <c r="E4205" i="10" s="1"/>
  <c r="D4206" i="10"/>
  <c r="E4206" i="10" s="1"/>
  <c r="D4207" i="10"/>
  <c r="E4207" i="10" s="1"/>
  <c r="D4208" i="10"/>
  <c r="E4208" i="10" s="1"/>
  <c r="D4209" i="10"/>
  <c r="E4209" i="10" s="1"/>
  <c r="D4210" i="10"/>
  <c r="E4210" i="10" s="1"/>
  <c r="D4211" i="10"/>
  <c r="E4211" i="10" s="1"/>
  <c r="D4212" i="10"/>
  <c r="E4212" i="10" s="1"/>
  <c r="D4213" i="10"/>
  <c r="E4213" i="10" s="1"/>
  <c r="D4214" i="10"/>
  <c r="E4214" i="10" s="1"/>
  <c r="D4215" i="10"/>
  <c r="E4215" i="10" s="1"/>
  <c r="D4216" i="10"/>
  <c r="E4216" i="10" s="1"/>
  <c r="D4217" i="10"/>
  <c r="E4217" i="10" s="1"/>
  <c r="D4218" i="10"/>
  <c r="E4218" i="10" s="1"/>
  <c r="D4219" i="10"/>
  <c r="E4219" i="10" s="1"/>
  <c r="D4220" i="10"/>
  <c r="E4220" i="10" s="1"/>
  <c r="D4221" i="10"/>
  <c r="E4221" i="10" s="1"/>
  <c r="D4222" i="10"/>
  <c r="E4222" i="10" s="1"/>
  <c r="D4223" i="10"/>
  <c r="E4223" i="10" s="1"/>
  <c r="D4224" i="10"/>
  <c r="E4224" i="10" s="1"/>
  <c r="D4225" i="10"/>
  <c r="E4225" i="10" s="1"/>
  <c r="D4226" i="10"/>
  <c r="E4226" i="10" s="1"/>
  <c r="D4227" i="10"/>
  <c r="E4227" i="10" s="1"/>
  <c r="D4228" i="10"/>
  <c r="E4228" i="10" s="1"/>
  <c r="D4229" i="10"/>
  <c r="E4229" i="10" s="1"/>
  <c r="D4230" i="10"/>
  <c r="E4230" i="10" s="1"/>
  <c r="D4231" i="10"/>
  <c r="E4231" i="10" s="1"/>
  <c r="D4232" i="10"/>
  <c r="E4232" i="10" s="1"/>
  <c r="D4233" i="10"/>
  <c r="E4233" i="10" s="1"/>
  <c r="D4234" i="10"/>
  <c r="E4234" i="10" s="1"/>
  <c r="D4235" i="10"/>
  <c r="E4235" i="10" s="1"/>
  <c r="D4236" i="10"/>
  <c r="E4236" i="10" s="1"/>
  <c r="D4237" i="10"/>
  <c r="E4237" i="10" s="1"/>
  <c r="D4238" i="10"/>
  <c r="E4238" i="10" s="1"/>
  <c r="D4239" i="10"/>
  <c r="E4239" i="10" s="1"/>
  <c r="D4240" i="10"/>
  <c r="E4240" i="10" s="1"/>
  <c r="D4241" i="10"/>
  <c r="E4241" i="10" s="1"/>
  <c r="D4242" i="10"/>
  <c r="E4242" i="10" s="1"/>
  <c r="D4243" i="10"/>
  <c r="E4243" i="10" s="1"/>
  <c r="D4244" i="10"/>
  <c r="E4244" i="10" s="1"/>
  <c r="D4245" i="10"/>
  <c r="E4245" i="10" s="1"/>
  <c r="D4246" i="10"/>
  <c r="E4246" i="10" s="1"/>
  <c r="D4247" i="10"/>
  <c r="E4247" i="10" s="1"/>
  <c r="D4248" i="10"/>
  <c r="E4248" i="10" s="1"/>
  <c r="D4249" i="10"/>
  <c r="E4249" i="10" s="1"/>
  <c r="D4250" i="10"/>
  <c r="E4250" i="10" s="1"/>
  <c r="D4251" i="10"/>
  <c r="E4251" i="10" s="1"/>
  <c r="D4252" i="10"/>
  <c r="E4252" i="10" s="1"/>
  <c r="D4253" i="10"/>
  <c r="E4253" i="10" s="1"/>
  <c r="D4254" i="10"/>
  <c r="E4254" i="10" s="1"/>
  <c r="D4255" i="10"/>
  <c r="E4255" i="10" s="1"/>
  <c r="D4256" i="10"/>
  <c r="E4256" i="10" s="1"/>
  <c r="D4257" i="10"/>
  <c r="E4257" i="10" s="1"/>
  <c r="D4258" i="10"/>
  <c r="E4258" i="10" s="1"/>
  <c r="D4259" i="10"/>
  <c r="E4259" i="10" s="1"/>
  <c r="D4260" i="10"/>
  <c r="E4260" i="10" s="1"/>
  <c r="D4261" i="10"/>
  <c r="E4261" i="10" s="1"/>
  <c r="D4262" i="10"/>
  <c r="E4262" i="10" s="1"/>
  <c r="D4263" i="10"/>
  <c r="E4263" i="10" s="1"/>
  <c r="D4264" i="10"/>
  <c r="E4264" i="10" s="1"/>
  <c r="D4265" i="10"/>
  <c r="E4265" i="10" s="1"/>
  <c r="D4266" i="10"/>
  <c r="E4266" i="10" s="1"/>
  <c r="D4267" i="10"/>
  <c r="E4267" i="10" s="1"/>
  <c r="D4268" i="10"/>
  <c r="E4268" i="10" s="1"/>
  <c r="D4269" i="10"/>
  <c r="E4269" i="10" s="1"/>
  <c r="D4270" i="10"/>
  <c r="E4270" i="10" s="1"/>
  <c r="D4271" i="10"/>
  <c r="E4271" i="10" s="1"/>
  <c r="D4272" i="10"/>
  <c r="E4272" i="10" s="1"/>
  <c r="D4273" i="10"/>
  <c r="E4273" i="10" s="1"/>
  <c r="D4274" i="10"/>
  <c r="E4274" i="10" s="1"/>
  <c r="D4275" i="10"/>
  <c r="E4275" i="10" s="1"/>
  <c r="D4276" i="10"/>
  <c r="E4276" i="10" s="1"/>
  <c r="D4277" i="10"/>
  <c r="E4277" i="10" s="1"/>
  <c r="D4278" i="10"/>
  <c r="E4278" i="10" s="1"/>
  <c r="D4279" i="10"/>
  <c r="E4279" i="10" s="1"/>
  <c r="D4280" i="10"/>
  <c r="E4280" i="10" s="1"/>
  <c r="D4281" i="10"/>
  <c r="E4281" i="10" s="1"/>
  <c r="D4282" i="10"/>
  <c r="E4282" i="10" s="1"/>
  <c r="D4283" i="10"/>
  <c r="E4283" i="10" s="1"/>
  <c r="D4284" i="10"/>
  <c r="E4284" i="10" s="1"/>
  <c r="D4285" i="10"/>
  <c r="E4285" i="10" s="1"/>
  <c r="D4286" i="10"/>
  <c r="E4286" i="10" s="1"/>
  <c r="D4287" i="10"/>
  <c r="E4287" i="10" s="1"/>
  <c r="D4288" i="10"/>
  <c r="E4288" i="10" s="1"/>
  <c r="D4289" i="10"/>
  <c r="E4289" i="10" s="1"/>
  <c r="D4290" i="10"/>
  <c r="E4290" i="10" s="1"/>
  <c r="D4291" i="10"/>
  <c r="E4291" i="10" s="1"/>
  <c r="D4292" i="10"/>
  <c r="E4292" i="10" s="1"/>
  <c r="D4293" i="10"/>
  <c r="E4293" i="10" s="1"/>
  <c r="D4294" i="10"/>
  <c r="E4294" i="10" s="1"/>
  <c r="D4295" i="10"/>
  <c r="E4295" i="10" s="1"/>
  <c r="D4296" i="10"/>
  <c r="E4296" i="10" s="1"/>
  <c r="D4297" i="10"/>
  <c r="E4297" i="10" s="1"/>
  <c r="D4298" i="10"/>
  <c r="E4298" i="10" s="1"/>
  <c r="D4299" i="10"/>
  <c r="E4299" i="10" s="1"/>
  <c r="D4300" i="10"/>
  <c r="E4300" i="10" s="1"/>
  <c r="D4301" i="10"/>
  <c r="E4301" i="10" s="1"/>
  <c r="D4302" i="10"/>
  <c r="E4302" i="10" s="1"/>
  <c r="D4303" i="10"/>
  <c r="E4303" i="10" s="1"/>
  <c r="D4304" i="10"/>
  <c r="E4304" i="10" s="1"/>
  <c r="D4305" i="10"/>
  <c r="E4305" i="10" s="1"/>
  <c r="D4306" i="10"/>
  <c r="E4306" i="10" s="1"/>
  <c r="D4307" i="10"/>
  <c r="E4307" i="10" s="1"/>
  <c r="D4308" i="10"/>
  <c r="E4308" i="10" s="1"/>
  <c r="D4309" i="10"/>
  <c r="E4309" i="10" s="1"/>
  <c r="D4310" i="10"/>
  <c r="E4310" i="10" s="1"/>
  <c r="D4311" i="10"/>
  <c r="E4311" i="10" s="1"/>
  <c r="D4312" i="10"/>
  <c r="E4312" i="10" s="1"/>
  <c r="D4313" i="10"/>
  <c r="E4313" i="10" s="1"/>
  <c r="D4314" i="10"/>
  <c r="E4314" i="10" s="1"/>
  <c r="D4315" i="10"/>
  <c r="E4315" i="10" s="1"/>
  <c r="D4316" i="10"/>
  <c r="E4316" i="10" s="1"/>
  <c r="D4317" i="10"/>
  <c r="E4317" i="10" s="1"/>
  <c r="D4318" i="10"/>
  <c r="E4318" i="10" s="1"/>
  <c r="D4319" i="10"/>
  <c r="E4319" i="10" s="1"/>
  <c r="D4320" i="10"/>
  <c r="E4320" i="10" s="1"/>
  <c r="D4321" i="10"/>
  <c r="E4321" i="10" s="1"/>
  <c r="D4322" i="10"/>
  <c r="E4322" i="10" s="1"/>
  <c r="D4323" i="10"/>
  <c r="E4323" i="10" s="1"/>
  <c r="D4324" i="10"/>
  <c r="E4324" i="10" s="1"/>
  <c r="D4325" i="10"/>
  <c r="E4325" i="10" s="1"/>
  <c r="D4326" i="10"/>
  <c r="E4326" i="10" s="1"/>
  <c r="D4327" i="10"/>
  <c r="E4327" i="10" s="1"/>
  <c r="D4328" i="10"/>
  <c r="E4328" i="10" s="1"/>
  <c r="D4329" i="10"/>
  <c r="E4329" i="10" s="1"/>
  <c r="D4330" i="10"/>
  <c r="E4330" i="10" s="1"/>
  <c r="D4331" i="10"/>
  <c r="E4331" i="10" s="1"/>
  <c r="D4332" i="10"/>
  <c r="E4332" i="10" s="1"/>
  <c r="D4333" i="10"/>
  <c r="E4333" i="10" s="1"/>
  <c r="D4334" i="10"/>
  <c r="E4334" i="10" s="1"/>
  <c r="D4335" i="10"/>
  <c r="E4335" i="10" s="1"/>
  <c r="D4336" i="10"/>
  <c r="E4336" i="10" s="1"/>
  <c r="D4337" i="10"/>
  <c r="E4337" i="10" s="1"/>
  <c r="D4338" i="10"/>
  <c r="E4338" i="10" s="1"/>
  <c r="D4339" i="10"/>
  <c r="E4339" i="10" s="1"/>
  <c r="D4340" i="10"/>
  <c r="E4340" i="10" s="1"/>
  <c r="D4341" i="10"/>
  <c r="E4341" i="10" s="1"/>
  <c r="D4342" i="10"/>
  <c r="E4342" i="10" s="1"/>
  <c r="D4343" i="10"/>
  <c r="E4343" i="10" s="1"/>
  <c r="D4344" i="10"/>
  <c r="E4344" i="10" s="1"/>
  <c r="D4345" i="10"/>
  <c r="E4345" i="10" s="1"/>
  <c r="D4346" i="10"/>
  <c r="E4346" i="10" s="1"/>
  <c r="D4347" i="10"/>
  <c r="E4347" i="10" s="1"/>
  <c r="D4348" i="10"/>
  <c r="E4348" i="10" s="1"/>
  <c r="D4349" i="10"/>
  <c r="E4349" i="10" s="1"/>
  <c r="D4350" i="10"/>
  <c r="E4350" i="10" s="1"/>
  <c r="D4351" i="10"/>
  <c r="E4351" i="10" s="1"/>
  <c r="D4352" i="10"/>
  <c r="E4352" i="10" s="1"/>
  <c r="D4353" i="10"/>
  <c r="E4353" i="10" s="1"/>
  <c r="D4354" i="10"/>
  <c r="E4354" i="10" s="1"/>
  <c r="D4355" i="10"/>
  <c r="E4355" i="10" s="1"/>
  <c r="D4356" i="10"/>
  <c r="E4356" i="10" s="1"/>
  <c r="D4357" i="10"/>
  <c r="E4357" i="10" s="1"/>
  <c r="D4358" i="10"/>
  <c r="E4358" i="10" s="1"/>
  <c r="D4359" i="10"/>
  <c r="E4359" i="10" s="1"/>
  <c r="D4360" i="10"/>
  <c r="E4360" i="10" s="1"/>
  <c r="D4361" i="10"/>
  <c r="E4361" i="10" s="1"/>
  <c r="D4362" i="10"/>
  <c r="E4362" i="10" s="1"/>
  <c r="D4363" i="10"/>
  <c r="E4363" i="10" s="1"/>
  <c r="D4364" i="10"/>
  <c r="E4364" i="10" s="1"/>
  <c r="D4365" i="10"/>
  <c r="E4365" i="10" s="1"/>
  <c r="D4366" i="10"/>
  <c r="E4366" i="10" s="1"/>
  <c r="D4367" i="10"/>
  <c r="E4367" i="10" s="1"/>
  <c r="D4368" i="10"/>
  <c r="E4368" i="10" s="1"/>
  <c r="D4369" i="10"/>
  <c r="E4369" i="10" s="1"/>
  <c r="D4370" i="10"/>
  <c r="E4370" i="10" s="1"/>
  <c r="D4371" i="10"/>
  <c r="E4371" i="10" s="1"/>
  <c r="D4372" i="10"/>
  <c r="E4372" i="10" s="1"/>
  <c r="D4373" i="10"/>
  <c r="E4373" i="10" s="1"/>
  <c r="D4374" i="10"/>
  <c r="E4374" i="10" s="1"/>
  <c r="D4375" i="10"/>
  <c r="E4375" i="10" s="1"/>
  <c r="D4376" i="10"/>
  <c r="E4376" i="10" s="1"/>
  <c r="D4377" i="10"/>
  <c r="E4377" i="10" s="1"/>
  <c r="D4378" i="10"/>
  <c r="E4378" i="10" s="1"/>
  <c r="D4379" i="10"/>
  <c r="E4379" i="10" s="1"/>
  <c r="D4380" i="10"/>
  <c r="E4380" i="10" s="1"/>
  <c r="D4381" i="10"/>
  <c r="E4381" i="10" s="1"/>
  <c r="D4382" i="10"/>
  <c r="E4382" i="10" s="1"/>
  <c r="D4383" i="10"/>
  <c r="E4383" i="10" s="1"/>
  <c r="D4384" i="10"/>
  <c r="E4384" i="10" s="1"/>
  <c r="D4385" i="10"/>
  <c r="E4385" i="10" s="1"/>
  <c r="D4386" i="10"/>
  <c r="E4386" i="10" s="1"/>
  <c r="D4387" i="10"/>
  <c r="E4387" i="10" s="1"/>
  <c r="D4388" i="10"/>
  <c r="E4388" i="10" s="1"/>
  <c r="D4389" i="10"/>
  <c r="E4389" i="10" s="1"/>
  <c r="D4390" i="10"/>
  <c r="E4390" i="10" s="1"/>
  <c r="D4391" i="10"/>
  <c r="E4391" i="10" s="1"/>
  <c r="D4392" i="10"/>
  <c r="E4392" i="10" s="1"/>
  <c r="D4393" i="10"/>
  <c r="E4393" i="10" s="1"/>
  <c r="D4394" i="10"/>
  <c r="E4394" i="10" s="1"/>
  <c r="D4395" i="10"/>
  <c r="E4395" i="10" s="1"/>
  <c r="D4396" i="10"/>
  <c r="E4396" i="10" s="1"/>
  <c r="D4397" i="10"/>
  <c r="E4397" i="10" s="1"/>
  <c r="D4398" i="10"/>
  <c r="E4398" i="10" s="1"/>
  <c r="D4399" i="10"/>
  <c r="E4399" i="10" s="1"/>
  <c r="D4400" i="10"/>
  <c r="E4400" i="10" s="1"/>
  <c r="D4401" i="10"/>
  <c r="E4401" i="10" s="1"/>
  <c r="D4402" i="10"/>
  <c r="E4402" i="10" s="1"/>
  <c r="D4403" i="10"/>
  <c r="E4403" i="10" s="1"/>
  <c r="D4404" i="10"/>
  <c r="E4404" i="10" s="1"/>
  <c r="D4405" i="10"/>
  <c r="E4405" i="10" s="1"/>
  <c r="D4406" i="10"/>
  <c r="E4406" i="10" s="1"/>
  <c r="D4407" i="10"/>
  <c r="E4407" i="10" s="1"/>
  <c r="D4408" i="10"/>
  <c r="E4408" i="10" s="1"/>
  <c r="D4409" i="10"/>
  <c r="E4409" i="10" s="1"/>
  <c r="D4410" i="10"/>
  <c r="E4410" i="10" s="1"/>
  <c r="D4411" i="10"/>
  <c r="E4411" i="10" s="1"/>
  <c r="D4412" i="10"/>
  <c r="E4412" i="10" s="1"/>
  <c r="D4413" i="10"/>
  <c r="E4413" i="10" s="1"/>
  <c r="D4414" i="10"/>
  <c r="E4414" i="10" s="1"/>
  <c r="D4415" i="10"/>
  <c r="E4415" i="10" s="1"/>
  <c r="D4416" i="10"/>
  <c r="E4416" i="10" s="1"/>
  <c r="D4417" i="10"/>
  <c r="E4417" i="10" s="1"/>
  <c r="D4418" i="10"/>
  <c r="E4418" i="10" s="1"/>
  <c r="D4419" i="10"/>
  <c r="E4419" i="10" s="1"/>
  <c r="D4420" i="10"/>
  <c r="E4420" i="10" s="1"/>
  <c r="D4421" i="10"/>
  <c r="E4421" i="10" s="1"/>
  <c r="D4422" i="10"/>
  <c r="E4422" i="10" s="1"/>
  <c r="D4423" i="10"/>
  <c r="E4423" i="10" s="1"/>
  <c r="D4424" i="10"/>
  <c r="E4424" i="10" s="1"/>
  <c r="D4425" i="10"/>
  <c r="E4425" i="10" s="1"/>
  <c r="D4426" i="10"/>
  <c r="E4426" i="10" s="1"/>
  <c r="D4427" i="10"/>
  <c r="E4427" i="10" s="1"/>
  <c r="D4428" i="10"/>
  <c r="E4428" i="10" s="1"/>
  <c r="D4429" i="10"/>
  <c r="E4429" i="10" s="1"/>
  <c r="D4430" i="10"/>
  <c r="E4430" i="10" s="1"/>
  <c r="D4431" i="10"/>
  <c r="E4431" i="10" s="1"/>
  <c r="D4432" i="10"/>
  <c r="E4432" i="10" s="1"/>
  <c r="D4433" i="10"/>
  <c r="E4433" i="10" s="1"/>
  <c r="D4434" i="10"/>
  <c r="E4434" i="10" s="1"/>
  <c r="D4435" i="10"/>
  <c r="E4435" i="10" s="1"/>
  <c r="D4436" i="10"/>
  <c r="E4436" i="10" s="1"/>
  <c r="D4437" i="10"/>
  <c r="E4437" i="10" s="1"/>
  <c r="D4438" i="10"/>
  <c r="E4438" i="10" s="1"/>
  <c r="D4439" i="10"/>
  <c r="E4439" i="10" s="1"/>
  <c r="D4440" i="10"/>
  <c r="E4440" i="10" s="1"/>
  <c r="D4441" i="10"/>
  <c r="E4441" i="10" s="1"/>
  <c r="D4442" i="10"/>
  <c r="E4442" i="10" s="1"/>
  <c r="D4443" i="10"/>
  <c r="E4443" i="10" s="1"/>
  <c r="D4444" i="10"/>
  <c r="E4444" i="10" s="1"/>
  <c r="D4445" i="10"/>
  <c r="E4445" i="10" s="1"/>
  <c r="D4446" i="10"/>
  <c r="E4446" i="10" s="1"/>
  <c r="D4447" i="10"/>
  <c r="E4447" i="10" s="1"/>
  <c r="D4448" i="10"/>
  <c r="E4448" i="10" s="1"/>
  <c r="D4449" i="10"/>
  <c r="E4449" i="10" s="1"/>
  <c r="D4450" i="10"/>
  <c r="E4450" i="10" s="1"/>
  <c r="D4451" i="10"/>
  <c r="E4451" i="10" s="1"/>
  <c r="D4452" i="10"/>
  <c r="E4452" i="10" s="1"/>
  <c r="D4453" i="10"/>
  <c r="E4453" i="10" s="1"/>
  <c r="D4454" i="10"/>
  <c r="E4454" i="10" s="1"/>
  <c r="D4455" i="10"/>
  <c r="E4455" i="10" s="1"/>
  <c r="D4456" i="10"/>
  <c r="E4456" i="10" s="1"/>
  <c r="D4457" i="10"/>
  <c r="E4457" i="10" s="1"/>
  <c r="D4458" i="10"/>
  <c r="E4458" i="10" s="1"/>
  <c r="D4459" i="10"/>
  <c r="E4459" i="10" s="1"/>
  <c r="D4460" i="10"/>
  <c r="E4460" i="10" s="1"/>
  <c r="D4461" i="10"/>
  <c r="E4461" i="10" s="1"/>
  <c r="D4462" i="10"/>
  <c r="E4462" i="10" s="1"/>
  <c r="D4463" i="10"/>
  <c r="E4463" i="10" s="1"/>
  <c r="D4464" i="10"/>
  <c r="E4464" i="10" s="1"/>
  <c r="D4465" i="10"/>
  <c r="E4465" i="10" s="1"/>
  <c r="D4466" i="10"/>
  <c r="E4466" i="10" s="1"/>
  <c r="D4467" i="10"/>
  <c r="E4467" i="10" s="1"/>
  <c r="D4468" i="10"/>
  <c r="E4468" i="10" s="1"/>
  <c r="D4469" i="10"/>
  <c r="E4469" i="10" s="1"/>
  <c r="D4470" i="10"/>
  <c r="E4470" i="10" s="1"/>
  <c r="D4471" i="10"/>
  <c r="E4471" i="10" s="1"/>
  <c r="D4472" i="10"/>
  <c r="E4472" i="10" s="1"/>
  <c r="D4473" i="10"/>
  <c r="E4473" i="10" s="1"/>
  <c r="D4474" i="10"/>
  <c r="E4474" i="10" s="1"/>
  <c r="D4475" i="10"/>
  <c r="E4475" i="10" s="1"/>
  <c r="D4476" i="10"/>
  <c r="E4476" i="10" s="1"/>
  <c r="D4477" i="10"/>
  <c r="E4477" i="10" s="1"/>
  <c r="D4478" i="10"/>
  <c r="E4478" i="10" s="1"/>
  <c r="D4479" i="10"/>
  <c r="E4479" i="10" s="1"/>
  <c r="D4480" i="10"/>
  <c r="E4480" i="10" s="1"/>
  <c r="D4481" i="10"/>
  <c r="E4481" i="10" s="1"/>
  <c r="D4482" i="10"/>
  <c r="E4482" i="10" s="1"/>
  <c r="D4483" i="10"/>
  <c r="E4483" i="10" s="1"/>
  <c r="D4484" i="10"/>
  <c r="E4484" i="10" s="1"/>
  <c r="D4485" i="10"/>
  <c r="E4485" i="10" s="1"/>
  <c r="D4486" i="10"/>
  <c r="E4486" i="10" s="1"/>
  <c r="D4487" i="10"/>
  <c r="E4487" i="10" s="1"/>
  <c r="D4488" i="10"/>
  <c r="E4488" i="10" s="1"/>
  <c r="D4489" i="10"/>
  <c r="E4489" i="10" s="1"/>
  <c r="D4490" i="10"/>
  <c r="E4490" i="10" s="1"/>
  <c r="D4491" i="10"/>
  <c r="E4491" i="10" s="1"/>
  <c r="D4492" i="10"/>
  <c r="E4492" i="10" s="1"/>
  <c r="D4493" i="10"/>
  <c r="E4493" i="10" s="1"/>
  <c r="D4494" i="10"/>
  <c r="E4494" i="10" s="1"/>
  <c r="D4495" i="10"/>
  <c r="E4495" i="10" s="1"/>
  <c r="D4496" i="10"/>
  <c r="E4496" i="10" s="1"/>
  <c r="D4497" i="10"/>
  <c r="E4497" i="10" s="1"/>
  <c r="D4498" i="10"/>
  <c r="E4498" i="10" s="1"/>
  <c r="D4499" i="10"/>
  <c r="E4499" i="10" s="1"/>
  <c r="D4500" i="10"/>
  <c r="E4500" i="10" s="1"/>
  <c r="D4501" i="10"/>
  <c r="E4501" i="10" s="1"/>
  <c r="D4502" i="10"/>
  <c r="E4502" i="10" s="1"/>
  <c r="D4503" i="10"/>
  <c r="E4503" i="10" s="1"/>
  <c r="D4504" i="10"/>
  <c r="E4504" i="10" s="1"/>
  <c r="D4505" i="10"/>
  <c r="E4505" i="10" s="1"/>
  <c r="D4506" i="10"/>
  <c r="E4506" i="10" s="1"/>
  <c r="D4507" i="10"/>
  <c r="E4507" i="10" s="1"/>
  <c r="D4508" i="10"/>
  <c r="E4508" i="10" s="1"/>
  <c r="D4509" i="10"/>
  <c r="E4509" i="10" s="1"/>
  <c r="D4510" i="10"/>
  <c r="E4510" i="10" s="1"/>
  <c r="D4511" i="10"/>
  <c r="E4511" i="10" s="1"/>
  <c r="D4512" i="10"/>
  <c r="E4512" i="10" s="1"/>
  <c r="D4513" i="10"/>
  <c r="E4513" i="10" s="1"/>
  <c r="D4514" i="10"/>
  <c r="E4514" i="10" s="1"/>
  <c r="D4515" i="10"/>
  <c r="E4515" i="10" s="1"/>
  <c r="D4516" i="10"/>
  <c r="E4516" i="10" s="1"/>
  <c r="D4517" i="10"/>
  <c r="E4517" i="10" s="1"/>
  <c r="D4518" i="10"/>
  <c r="E4518" i="10" s="1"/>
  <c r="D4519" i="10"/>
  <c r="E4519" i="10" s="1"/>
  <c r="D4520" i="10"/>
  <c r="E4520" i="10" s="1"/>
  <c r="D4521" i="10"/>
  <c r="E4521" i="10" s="1"/>
  <c r="D4522" i="10"/>
  <c r="E4522" i="10" s="1"/>
  <c r="D4523" i="10"/>
  <c r="E4523" i="10" s="1"/>
  <c r="D4524" i="10"/>
  <c r="E4524" i="10" s="1"/>
  <c r="D4525" i="10"/>
  <c r="E4525" i="10" s="1"/>
  <c r="D4526" i="10"/>
  <c r="E4526" i="10" s="1"/>
  <c r="D4527" i="10"/>
  <c r="E4527" i="10" s="1"/>
  <c r="D4528" i="10"/>
  <c r="E4528" i="10" s="1"/>
  <c r="D4529" i="10"/>
  <c r="E4529" i="10" s="1"/>
  <c r="D4530" i="10"/>
  <c r="E4530" i="10" s="1"/>
  <c r="D4531" i="10"/>
  <c r="E4531" i="10" s="1"/>
  <c r="D4532" i="10"/>
  <c r="E4532" i="10" s="1"/>
  <c r="D4533" i="10"/>
  <c r="E4533" i="10" s="1"/>
  <c r="D4534" i="10"/>
  <c r="E4534" i="10" s="1"/>
  <c r="D4535" i="10"/>
  <c r="E4535" i="10" s="1"/>
  <c r="D4536" i="10"/>
  <c r="E4536" i="10" s="1"/>
  <c r="D4537" i="10"/>
  <c r="E4537" i="10" s="1"/>
  <c r="D4538" i="10"/>
  <c r="E4538" i="10" s="1"/>
  <c r="D4539" i="10"/>
  <c r="E4539" i="10" s="1"/>
  <c r="D4540" i="10"/>
  <c r="E4540" i="10" s="1"/>
  <c r="D4541" i="10"/>
  <c r="E4541" i="10" s="1"/>
  <c r="D4542" i="10"/>
  <c r="E4542" i="10" s="1"/>
  <c r="D4543" i="10"/>
  <c r="E4543" i="10" s="1"/>
  <c r="D4544" i="10"/>
  <c r="E4544" i="10" s="1"/>
  <c r="D4545" i="10"/>
  <c r="E4545" i="10" s="1"/>
  <c r="D4546" i="10"/>
  <c r="E4546" i="10" s="1"/>
  <c r="D4547" i="10"/>
  <c r="E4547" i="10" s="1"/>
  <c r="D4548" i="10"/>
  <c r="E4548" i="10" s="1"/>
  <c r="D4549" i="10"/>
  <c r="E4549" i="10" s="1"/>
  <c r="D4550" i="10"/>
  <c r="E4550" i="10" s="1"/>
  <c r="D4551" i="10"/>
  <c r="E4551" i="10" s="1"/>
  <c r="D4552" i="10"/>
  <c r="E4552" i="10" s="1"/>
  <c r="D4553" i="10"/>
  <c r="E4553" i="10" s="1"/>
  <c r="D4554" i="10"/>
  <c r="E4554" i="10" s="1"/>
  <c r="D4555" i="10"/>
  <c r="E4555" i="10" s="1"/>
  <c r="D4556" i="10"/>
  <c r="E4556" i="10" s="1"/>
  <c r="D4557" i="10"/>
  <c r="E4557" i="10" s="1"/>
  <c r="D4558" i="10"/>
  <c r="E4558" i="10" s="1"/>
  <c r="D4559" i="10"/>
  <c r="E4559" i="10" s="1"/>
  <c r="D4560" i="10"/>
  <c r="E4560" i="10" s="1"/>
  <c r="D4561" i="10"/>
  <c r="E4561" i="10" s="1"/>
  <c r="D4562" i="10"/>
  <c r="E4562" i="10" s="1"/>
  <c r="D4563" i="10"/>
  <c r="E4563" i="10" s="1"/>
  <c r="D4564" i="10"/>
  <c r="E4564" i="10" s="1"/>
  <c r="D4565" i="10"/>
  <c r="E4565" i="10" s="1"/>
  <c r="D4566" i="10"/>
  <c r="E4566" i="10" s="1"/>
  <c r="D4567" i="10"/>
  <c r="E4567" i="10" s="1"/>
  <c r="D4568" i="10"/>
  <c r="E4568" i="10" s="1"/>
  <c r="D4569" i="10"/>
  <c r="E4569" i="10" s="1"/>
  <c r="D4570" i="10"/>
  <c r="E4570" i="10" s="1"/>
  <c r="D4571" i="10"/>
  <c r="E4571" i="10" s="1"/>
  <c r="D4572" i="10"/>
  <c r="E4572" i="10" s="1"/>
  <c r="D4573" i="10"/>
  <c r="E4573" i="10" s="1"/>
  <c r="D4574" i="10"/>
  <c r="E4574" i="10" s="1"/>
  <c r="D4575" i="10"/>
  <c r="E4575" i="10" s="1"/>
  <c r="D4576" i="10"/>
  <c r="E4576" i="10" s="1"/>
  <c r="D4577" i="10"/>
  <c r="E4577" i="10" s="1"/>
  <c r="D4578" i="10"/>
  <c r="E4578" i="10" s="1"/>
  <c r="D4579" i="10"/>
  <c r="E4579" i="10" s="1"/>
  <c r="D4580" i="10"/>
  <c r="E4580" i="10" s="1"/>
  <c r="D4581" i="10"/>
  <c r="E4581" i="10" s="1"/>
  <c r="D4582" i="10"/>
  <c r="E4582" i="10" s="1"/>
  <c r="D4583" i="10"/>
  <c r="E4583" i="10" s="1"/>
  <c r="D4584" i="10"/>
  <c r="E4584" i="10" s="1"/>
  <c r="D4585" i="10"/>
  <c r="E4585" i="10" s="1"/>
  <c r="D4586" i="10"/>
  <c r="E4586" i="10" s="1"/>
  <c r="D4587" i="10"/>
  <c r="E4587" i="10" s="1"/>
  <c r="D4588" i="10"/>
  <c r="E4588" i="10" s="1"/>
  <c r="D4589" i="10"/>
  <c r="E4589" i="10" s="1"/>
  <c r="D4590" i="10"/>
  <c r="E4590" i="10" s="1"/>
  <c r="D4591" i="10"/>
  <c r="E4591" i="10" s="1"/>
  <c r="D4592" i="10"/>
  <c r="E4592" i="10" s="1"/>
  <c r="D4593" i="10"/>
  <c r="E4593" i="10" s="1"/>
  <c r="D4594" i="10"/>
  <c r="E4594" i="10" s="1"/>
  <c r="D4595" i="10"/>
  <c r="E4595" i="10" s="1"/>
  <c r="D4596" i="10"/>
  <c r="E4596" i="10" s="1"/>
  <c r="D4597" i="10"/>
  <c r="E4597" i="10" s="1"/>
  <c r="D4598" i="10"/>
  <c r="E4598" i="10" s="1"/>
  <c r="D4599" i="10"/>
  <c r="E4599" i="10" s="1"/>
  <c r="D4600" i="10"/>
  <c r="E4600" i="10" s="1"/>
  <c r="D4601" i="10"/>
  <c r="E4601" i="10" s="1"/>
  <c r="D4602" i="10"/>
  <c r="E4602" i="10" s="1"/>
  <c r="D4603" i="10"/>
  <c r="E4603" i="10" s="1"/>
  <c r="D4604" i="10"/>
  <c r="E4604" i="10" s="1"/>
  <c r="D4605" i="10"/>
  <c r="E4605" i="10" s="1"/>
  <c r="D4606" i="10"/>
  <c r="E4606" i="10" s="1"/>
  <c r="D4607" i="10"/>
  <c r="E4607" i="10" s="1"/>
  <c r="D4608" i="10"/>
  <c r="E4608" i="10" s="1"/>
  <c r="D4609" i="10"/>
  <c r="E4609" i="10" s="1"/>
  <c r="D4610" i="10"/>
  <c r="E4610" i="10" s="1"/>
  <c r="D4611" i="10"/>
  <c r="E4611" i="10" s="1"/>
  <c r="D4612" i="10"/>
  <c r="E4612" i="10" s="1"/>
  <c r="D4613" i="10"/>
  <c r="E4613" i="10" s="1"/>
  <c r="D4614" i="10"/>
  <c r="E4614" i="10" s="1"/>
  <c r="D4615" i="10"/>
  <c r="E4615" i="10" s="1"/>
  <c r="D4616" i="10"/>
  <c r="E4616" i="10" s="1"/>
  <c r="D4617" i="10"/>
  <c r="E4617" i="10" s="1"/>
  <c r="D4618" i="10"/>
  <c r="E4618" i="10" s="1"/>
  <c r="D4619" i="10"/>
  <c r="E4619" i="10" s="1"/>
  <c r="D4620" i="10"/>
  <c r="E4620" i="10" s="1"/>
  <c r="D4621" i="10"/>
  <c r="E4621" i="10" s="1"/>
  <c r="D4622" i="10"/>
  <c r="E4622" i="10" s="1"/>
  <c r="D4623" i="10"/>
  <c r="E4623" i="10" s="1"/>
  <c r="D4624" i="10"/>
  <c r="E4624" i="10" s="1"/>
  <c r="D4625" i="10"/>
  <c r="E4625" i="10" s="1"/>
  <c r="D4626" i="10"/>
  <c r="E4626" i="10" s="1"/>
  <c r="D4627" i="10"/>
  <c r="E4627" i="10" s="1"/>
  <c r="D4628" i="10"/>
  <c r="E4628" i="10" s="1"/>
  <c r="D4629" i="10"/>
  <c r="E4629" i="10" s="1"/>
  <c r="D4630" i="10"/>
  <c r="E4630" i="10" s="1"/>
  <c r="D4631" i="10"/>
  <c r="E4631" i="10" s="1"/>
  <c r="D4632" i="10"/>
  <c r="E4632" i="10" s="1"/>
  <c r="D4633" i="10"/>
  <c r="E4633" i="10" s="1"/>
  <c r="D4634" i="10"/>
  <c r="E4634" i="10" s="1"/>
  <c r="D4635" i="10"/>
  <c r="E4635" i="10" s="1"/>
  <c r="D4636" i="10"/>
  <c r="E4636" i="10" s="1"/>
  <c r="D4637" i="10"/>
  <c r="E4637" i="10" s="1"/>
  <c r="D4638" i="10"/>
  <c r="E4638" i="10" s="1"/>
  <c r="D4639" i="10"/>
  <c r="E4639" i="10" s="1"/>
  <c r="D4640" i="10"/>
  <c r="E4640" i="10" s="1"/>
  <c r="D4641" i="10"/>
  <c r="E4641" i="10" s="1"/>
  <c r="D4642" i="10"/>
  <c r="E4642" i="10" s="1"/>
  <c r="D4643" i="10"/>
  <c r="E4643" i="10" s="1"/>
  <c r="D4644" i="10"/>
  <c r="E4644" i="10" s="1"/>
  <c r="D4645" i="10"/>
  <c r="E4645" i="10" s="1"/>
  <c r="D4646" i="10"/>
  <c r="E4646" i="10" s="1"/>
  <c r="D4647" i="10"/>
  <c r="E4647" i="10" s="1"/>
  <c r="D4648" i="10"/>
  <c r="E4648" i="10" s="1"/>
  <c r="D4649" i="10"/>
  <c r="E4649" i="10" s="1"/>
  <c r="D4650" i="10"/>
  <c r="E4650" i="10" s="1"/>
  <c r="D4651" i="10"/>
  <c r="E4651" i="10" s="1"/>
  <c r="D4652" i="10"/>
  <c r="E4652" i="10" s="1"/>
  <c r="D4653" i="10"/>
  <c r="E4653" i="10" s="1"/>
  <c r="D4654" i="10"/>
  <c r="E4654" i="10" s="1"/>
  <c r="D4655" i="10"/>
  <c r="E4655" i="10" s="1"/>
  <c r="D4656" i="10"/>
  <c r="E4656" i="10" s="1"/>
  <c r="D4657" i="10"/>
  <c r="E4657" i="10" s="1"/>
  <c r="D4658" i="10"/>
  <c r="E4658" i="10" s="1"/>
  <c r="D4659" i="10"/>
  <c r="E4659" i="10" s="1"/>
  <c r="D4660" i="10"/>
  <c r="E4660" i="10" s="1"/>
  <c r="D4661" i="10"/>
  <c r="E4661" i="10" s="1"/>
  <c r="D4662" i="10"/>
  <c r="E4662" i="10" s="1"/>
  <c r="D4663" i="10"/>
  <c r="E4663" i="10" s="1"/>
  <c r="D4664" i="10"/>
  <c r="E4664" i="10" s="1"/>
  <c r="D4665" i="10"/>
  <c r="E4665" i="10" s="1"/>
  <c r="D4666" i="10"/>
  <c r="E4666" i="10" s="1"/>
  <c r="D4667" i="10"/>
  <c r="E4667" i="10" s="1"/>
  <c r="D4668" i="10"/>
  <c r="E4668" i="10" s="1"/>
  <c r="D4669" i="10"/>
  <c r="E4669" i="10" s="1"/>
  <c r="D4670" i="10"/>
  <c r="E4670" i="10" s="1"/>
  <c r="D4671" i="10"/>
  <c r="E4671" i="10" s="1"/>
  <c r="D4672" i="10"/>
  <c r="E4672" i="10" s="1"/>
  <c r="D4673" i="10"/>
  <c r="E4673" i="10" s="1"/>
  <c r="D4674" i="10"/>
  <c r="E4674" i="10" s="1"/>
  <c r="D4675" i="10"/>
  <c r="E4675" i="10" s="1"/>
  <c r="D4676" i="10"/>
  <c r="E4676" i="10" s="1"/>
  <c r="D4677" i="10"/>
  <c r="E4677" i="10" s="1"/>
  <c r="D4678" i="10"/>
  <c r="E4678" i="10" s="1"/>
  <c r="D4679" i="10"/>
  <c r="E4679" i="10" s="1"/>
  <c r="D4680" i="10"/>
  <c r="E4680" i="10" s="1"/>
  <c r="D4681" i="10"/>
  <c r="E4681" i="10" s="1"/>
  <c r="D4682" i="10"/>
  <c r="E4682" i="10" s="1"/>
  <c r="D4683" i="10"/>
  <c r="E4683" i="10" s="1"/>
  <c r="D4684" i="10"/>
  <c r="E4684" i="10" s="1"/>
  <c r="D4685" i="10"/>
  <c r="E4685" i="10" s="1"/>
  <c r="D4686" i="10"/>
  <c r="E4686" i="10" s="1"/>
  <c r="D4687" i="10"/>
  <c r="E4687" i="10" s="1"/>
  <c r="D4688" i="10"/>
  <c r="E4688" i="10" s="1"/>
  <c r="D4689" i="10"/>
  <c r="E4689" i="10" s="1"/>
  <c r="D4690" i="10"/>
  <c r="E4690" i="10" s="1"/>
  <c r="D4691" i="10"/>
  <c r="E4691" i="10" s="1"/>
  <c r="D4692" i="10"/>
  <c r="E4692" i="10" s="1"/>
  <c r="D4693" i="10"/>
  <c r="E4693" i="10" s="1"/>
  <c r="D4694" i="10"/>
  <c r="E4694" i="10" s="1"/>
  <c r="D4695" i="10"/>
  <c r="E4695" i="10" s="1"/>
  <c r="D4696" i="10"/>
  <c r="E4696" i="10" s="1"/>
  <c r="D4697" i="10"/>
  <c r="E4697" i="10" s="1"/>
  <c r="D4698" i="10"/>
  <c r="E4698" i="10" s="1"/>
  <c r="D4699" i="10"/>
  <c r="E4699" i="10" s="1"/>
  <c r="D4700" i="10"/>
  <c r="E4700" i="10" s="1"/>
  <c r="D4701" i="10"/>
  <c r="E4701" i="10" s="1"/>
  <c r="D4702" i="10"/>
  <c r="E4702" i="10" s="1"/>
  <c r="D4703" i="10"/>
  <c r="E4703" i="10" s="1"/>
  <c r="D4704" i="10"/>
  <c r="E4704" i="10" s="1"/>
  <c r="D4705" i="10"/>
  <c r="E4705" i="10" s="1"/>
  <c r="D4706" i="10"/>
  <c r="E4706" i="10" s="1"/>
  <c r="D4707" i="10"/>
  <c r="E4707" i="10" s="1"/>
  <c r="D4708" i="10"/>
  <c r="E4708" i="10" s="1"/>
  <c r="D4709" i="10"/>
  <c r="E4709" i="10" s="1"/>
  <c r="D4710" i="10"/>
  <c r="E4710" i="10" s="1"/>
  <c r="D4711" i="10"/>
  <c r="E4711" i="10" s="1"/>
  <c r="D4712" i="10"/>
  <c r="E4712" i="10" s="1"/>
  <c r="D4713" i="10"/>
  <c r="E4713" i="10" s="1"/>
  <c r="D4714" i="10"/>
  <c r="E4714" i="10" s="1"/>
  <c r="D4715" i="10"/>
  <c r="E4715" i="10" s="1"/>
  <c r="D4716" i="10"/>
  <c r="E4716" i="10" s="1"/>
  <c r="D4717" i="10"/>
  <c r="E4717" i="10" s="1"/>
  <c r="D4718" i="10"/>
  <c r="E4718" i="10" s="1"/>
  <c r="D4719" i="10"/>
  <c r="E4719" i="10" s="1"/>
  <c r="D4720" i="10"/>
  <c r="E4720" i="10" s="1"/>
  <c r="D4721" i="10"/>
  <c r="E4721" i="10" s="1"/>
  <c r="D4722" i="10"/>
  <c r="E4722" i="10" s="1"/>
  <c r="D4723" i="10"/>
  <c r="E4723" i="10" s="1"/>
  <c r="D4724" i="10"/>
  <c r="E4724" i="10" s="1"/>
  <c r="D4725" i="10"/>
  <c r="E4725" i="10" s="1"/>
  <c r="D4726" i="10"/>
  <c r="E4726" i="10" s="1"/>
  <c r="D4727" i="10"/>
  <c r="E4727" i="10" s="1"/>
  <c r="D4728" i="10"/>
  <c r="E4728" i="10" s="1"/>
  <c r="D4729" i="10"/>
  <c r="E4729" i="10" s="1"/>
  <c r="D4730" i="10"/>
  <c r="E4730" i="10" s="1"/>
  <c r="D4731" i="10"/>
  <c r="E4731" i="10" s="1"/>
  <c r="D4732" i="10"/>
  <c r="E4732" i="10" s="1"/>
  <c r="D4733" i="10"/>
  <c r="E4733" i="10" s="1"/>
  <c r="D4734" i="10"/>
  <c r="E4734" i="10" s="1"/>
  <c r="D4735" i="10"/>
  <c r="E4735" i="10" s="1"/>
  <c r="D4736" i="10"/>
  <c r="E4736" i="10" s="1"/>
  <c r="D4737" i="10"/>
  <c r="E4737" i="10" s="1"/>
  <c r="D4738" i="10"/>
  <c r="E4738" i="10" s="1"/>
  <c r="D4739" i="10"/>
  <c r="E4739" i="10" s="1"/>
  <c r="D4740" i="10"/>
  <c r="E4740" i="10" s="1"/>
  <c r="D4741" i="10"/>
  <c r="E4741" i="10" s="1"/>
  <c r="D4742" i="10"/>
  <c r="E4742" i="10" s="1"/>
  <c r="D4743" i="10"/>
  <c r="E4743" i="10" s="1"/>
  <c r="D4744" i="10"/>
  <c r="E4744" i="10" s="1"/>
  <c r="D4745" i="10"/>
  <c r="E4745" i="10" s="1"/>
  <c r="D4746" i="10"/>
  <c r="E4746" i="10" s="1"/>
  <c r="D4747" i="10"/>
  <c r="E4747" i="10" s="1"/>
  <c r="D4748" i="10"/>
  <c r="E4748" i="10" s="1"/>
  <c r="D4749" i="10"/>
  <c r="E4749" i="10" s="1"/>
  <c r="D4750" i="10"/>
  <c r="E4750" i="10" s="1"/>
  <c r="D4751" i="10"/>
  <c r="E4751" i="10" s="1"/>
  <c r="D4752" i="10"/>
  <c r="E4752" i="10" s="1"/>
  <c r="D4753" i="10"/>
  <c r="E4753" i="10" s="1"/>
  <c r="D4754" i="10"/>
  <c r="E4754" i="10" s="1"/>
  <c r="D4755" i="10"/>
  <c r="E4755" i="10" s="1"/>
  <c r="D4756" i="10"/>
  <c r="E4756" i="10" s="1"/>
  <c r="D4757" i="10"/>
  <c r="E4757" i="10" s="1"/>
  <c r="D4758" i="10"/>
  <c r="E4758" i="10" s="1"/>
  <c r="D4759" i="10"/>
  <c r="E4759" i="10" s="1"/>
  <c r="D4760" i="10"/>
  <c r="E4760" i="10" s="1"/>
  <c r="D4761" i="10"/>
  <c r="E4761" i="10" s="1"/>
  <c r="D4762" i="10"/>
  <c r="E4762" i="10" s="1"/>
  <c r="D4763" i="10"/>
  <c r="E4763" i="10" s="1"/>
  <c r="D4764" i="10"/>
  <c r="E4764" i="10" s="1"/>
  <c r="D4765" i="10"/>
  <c r="E4765" i="10" s="1"/>
  <c r="D4766" i="10"/>
  <c r="E4766" i="10" s="1"/>
  <c r="D4767" i="10"/>
  <c r="E4767" i="10" s="1"/>
  <c r="D4768" i="10"/>
  <c r="E4768" i="10" s="1"/>
  <c r="D4769" i="10"/>
  <c r="E4769" i="10" s="1"/>
  <c r="D4770" i="10"/>
  <c r="E4770" i="10" s="1"/>
  <c r="D4771" i="10"/>
  <c r="E4771" i="10" s="1"/>
  <c r="D4772" i="10"/>
  <c r="E4772" i="10" s="1"/>
  <c r="D4773" i="10"/>
  <c r="E4773" i="10" s="1"/>
  <c r="D4774" i="10"/>
  <c r="E4774" i="10" s="1"/>
  <c r="D4775" i="10"/>
  <c r="E4775" i="10" s="1"/>
  <c r="D4776" i="10"/>
  <c r="E4776" i="10" s="1"/>
  <c r="D4777" i="10"/>
  <c r="E4777" i="10" s="1"/>
  <c r="D4778" i="10"/>
  <c r="E4778" i="10" s="1"/>
  <c r="D4779" i="10"/>
  <c r="E4779" i="10" s="1"/>
  <c r="D4780" i="10"/>
  <c r="E4780" i="10" s="1"/>
  <c r="D4781" i="10"/>
  <c r="E4781" i="10" s="1"/>
  <c r="D4782" i="10"/>
  <c r="E4782" i="10" s="1"/>
  <c r="D4783" i="10"/>
  <c r="E4783" i="10" s="1"/>
  <c r="D4784" i="10"/>
  <c r="E4784" i="10" s="1"/>
  <c r="D4785" i="10"/>
  <c r="E4785" i="10" s="1"/>
  <c r="D4786" i="10"/>
  <c r="E4786" i="10" s="1"/>
  <c r="D4787" i="10"/>
  <c r="E4787" i="10" s="1"/>
  <c r="D4788" i="10"/>
  <c r="E4788" i="10" s="1"/>
  <c r="D4789" i="10"/>
  <c r="E4789" i="10" s="1"/>
  <c r="D4790" i="10"/>
  <c r="E4790" i="10" s="1"/>
  <c r="D4791" i="10"/>
  <c r="E4791" i="10" s="1"/>
  <c r="D4792" i="10"/>
  <c r="E4792" i="10" s="1"/>
  <c r="D4793" i="10"/>
  <c r="E4793" i="10" s="1"/>
  <c r="D4794" i="10"/>
  <c r="E4794" i="10" s="1"/>
  <c r="D4795" i="10"/>
  <c r="E4795" i="10" s="1"/>
  <c r="D4796" i="10"/>
  <c r="E4796" i="10" s="1"/>
  <c r="D4797" i="10"/>
  <c r="E4797" i="10" s="1"/>
  <c r="D4798" i="10"/>
  <c r="E4798" i="10" s="1"/>
  <c r="D4799" i="10"/>
  <c r="E4799" i="10" s="1"/>
  <c r="D4800" i="10"/>
  <c r="E4800" i="10" s="1"/>
  <c r="D4801" i="10"/>
  <c r="E4801" i="10" s="1"/>
  <c r="D4802" i="10"/>
  <c r="E4802" i="10" s="1"/>
  <c r="D4803" i="10"/>
  <c r="E4803" i="10" s="1"/>
  <c r="D4804" i="10"/>
  <c r="E4804" i="10" s="1"/>
  <c r="D4805" i="10"/>
  <c r="E4805" i="10" s="1"/>
  <c r="D4806" i="10"/>
  <c r="E4806" i="10" s="1"/>
  <c r="D4807" i="10"/>
  <c r="E4807" i="10" s="1"/>
  <c r="D4808" i="10"/>
  <c r="E4808" i="10" s="1"/>
  <c r="D4809" i="10"/>
  <c r="E4809" i="10" s="1"/>
  <c r="D4810" i="10"/>
  <c r="E4810" i="10" s="1"/>
  <c r="D4811" i="10"/>
  <c r="E4811" i="10" s="1"/>
  <c r="D4812" i="10"/>
  <c r="E4812" i="10" s="1"/>
  <c r="D4813" i="10"/>
  <c r="E4813" i="10" s="1"/>
  <c r="D4814" i="10"/>
  <c r="E4814" i="10" s="1"/>
  <c r="D4815" i="10"/>
  <c r="E4815" i="10" s="1"/>
  <c r="D4816" i="10"/>
  <c r="E4816" i="10" s="1"/>
  <c r="D4817" i="10"/>
  <c r="E4817" i="10" s="1"/>
  <c r="D4818" i="10"/>
  <c r="E4818" i="10" s="1"/>
  <c r="D4819" i="10"/>
  <c r="E4819" i="10" s="1"/>
  <c r="D4820" i="10"/>
  <c r="E4820" i="10" s="1"/>
  <c r="D4821" i="10"/>
  <c r="E4821" i="10" s="1"/>
  <c r="D4822" i="10"/>
  <c r="E4822" i="10" s="1"/>
  <c r="D4823" i="10"/>
  <c r="E4823" i="10" s="1"/>
  <c r="D4824" i="10"/>
  <c r="E4824" i="10" s="1"/>
  <c r="D4825" i="10"/>
  <c r="E4825" i="10" s="1"/>
  <c r="D4826" i="10"/>
  <c r="E4826" i="10" s="1"/>
  <c r="D4827" i="10"/>
  <c r="E4827" i="10" s="1"/>
  <c r="D4828" i="10"/>
  <c r="E4828" i="10" s="1"/>
  <c r="D4829" i="10"/>
  <c r="E4829" i="10" s="1"/>
  <c r="D4830" i="10"/>
  <c r="E4830" i="10" s="1"/>
  <c r="D4831" i="10"/>
  <c r="E4831" i="10" s="1"/>
  <c r="D4832" i="10"/>
  <c r="E4832" i="10" s="1"/>
  <c r="D4833" i="10"/>
  <c r="E4833" i="10" s="1"/>
  <c r="D4834" i="10"/>
  <c r="E4834" i="10" s="1"/>
  <c r="D4835" i="10"/>
  <c r="E4835" i="10" s="1"/>
  <c r="D4836" i="10"/>
  <c r="E4836" i="10" s="1"/>
  <c r="D4837" i="10"/>
  <c r="E4837" i="10" s="1"/>
  <c r="D4838" i="10"/>
  <c r="E4838" i="10" s="1"/>
  <c r="D4839" i="10"/>
  <c r="E4839" i="10" s="1"/>
  <c r="D4840" i="10"/>
  <c r="E4840" i="10" s="1"/>
  <c r="D4841" i="10"/>
  <c r="E4841" i="10" s="1"/>
  <c r="D4842" i="10"/>
  <c r="E4842" i="10" s="1"/>
  <c r="D4843" i="10"/>
  <c r="E4843" i="10" s="1"/>
  <c r="D4844" i="10"/>
  <c r="E4844" i="10" s="1"/>
  <c r="D4845" i="10"/>
  <c r="E4845" i="10" s="1"/>
  <c r="D4846" i="10"/>
  <c r="E4846" i="10" s="1"/>
  <c r="D4847" i="10"/>
  <c r="E4847" i="10" s="1"/>
  <c r="D4848" i="10"/>
  <c r="E4848" i="10" s="1"/>
  <c r="D4849" i="10"/>
  <c r="E4849" i="10" s="1"/>
  <c r="D4850" i="10"/>
  <c r="E4850" i="10" s="1"/>
  <c r="D4851" i="10"/>
  <c r="E4851" i="10" s="1"/>
  <c r="D4852" i="10"/>
  <c r="E4852" i="10" s="1"/>
  <c r="D4853" i="10"/>
  <c r="E4853" i="10" s="1"/>
  <c r="D4854" i="10"/>
  <c r="E4854" i="10" s="1"/>
  <c r="D4855" i="10"/>
  <c r="E4855" i="10" s="1"/>
  <c r="D4856" i="10"/>
  <c r="E4856" i="10" s="1"/>
  <c r="D4857" i="10"/>
  <c r="E4857" i="10" s="1"/>
  <c r="D4858" i="10"/>
  <c r="E4858" i="10" s="1"/>
  <c r="D4859" i="10"/>
  <c r="E4859" i="10" s="1"/>
  <c r="D4860" i="10"/>
  <c r="E4860" i="10" s="1"/>
  <c r="D4861" i="10"/>
  <c r="E4861" i="10" s="1"/>
  <c r="D4862" i="10"/>
  <c r="E4862" i="10" s="1"/>
  <c r="D4863" i="10"/>
  <c r="E4863" i="10" s="1"/>
  <c r="D4864" i="10"/>
  <c r="E4864" i="10" s="1"/>
  <c r="D4865" i="10"/>
  <c r="E4865" i="10" s="1"/>
  <c r="D4866" i="10"/>
  <c r="E4866" i="10" s="1"/>
  <c r="D4867" i="10"/>
  <c r="E4867" i="10" s="1"/>
  <c r="D4868" i="10"/>
  <c r="E4868" i="10" s="1"/>
  <c r="D4869" i="10"/>
  <c r="E4869" i="10" s="1"/>
  <c r="D4870" i="10"/>
  <c r="E4870" i="10" s="1"/>
  <c r="D4871" i="10"/>
  <c r="E4871" i="10" s="1"/>
  <c r="D4872" i="10"/>
  <c r="E4872" i="10" s="1"/>
  <c r="D4873" i="10"/>
  <c r="E4873" i="10" s="1"/>
  <c r="D4874" i="10"/>
  <c r="E4874" i="10" s="1"/>
  <c r="D4875" i="10"/>
  <c r="E4875" i="10" s="1"/>
  <c r="D4876" i="10"/>
  <c r="E4876" i="10" s="1"/>
  <c r="D4877" i="10"/>
  <c r="E4877" i="10" s="1"/>
  <c r="D4878" i="10"/>
  <c r="E4878" i="10" s="1"/>
  <c r="D4879" i="10"/>
  <c r="E4879" i="10" s="1"/>
  <c r="D4880" i="10"/>
  <c r="E4880" i="10" s="1"/>
  <c r="D4881" i="10"/>
  <c r="E4881" i="10" s="1"/>
  <c r="D4882" i="10"/>
  <c r="E4882" i="10" s="1"/>
  <c r="D4883" i="10"/>
  <c r="E4883" i="10" s="1"/>
  <c r="D4884" i="10"/>
  <c r="E4884" i="10" s="1"/>
  <c r="D4885" i="10"/>
  <c r="E4885" i="10" s="1"/>
  <c r="D4886" i="10"/>
  <c r="E4886" i="10" s="1"/>
  <c r="D4887" i="10"/>
  <c r="E4887" i="10" s="1"/>
  <c r="D4888" i="10"/>
  <c r="E4888" i="10" s="1"/>
  <c r="D4889" i="10"/>
  <c r="E4889" i="10" s="1"/>
  <c r="D4890" i="10"/>
  <c r="E4890" i="10" s="1"/>
  <c r="D4891" i="10"/>
  <c r="E4891" i="10" s="1"/>
  <c r="D4892" i="10"/>
  <c r="E4892" i="10" s="1"/>
  <c r="D4893" i="10"/>
  <c r="E4893" i="10" s="1"/>
  <c r="D4894" i="10"/>
  <c r="E4894" i="10" s="1"/>
  <c r="D4895" i="10"/>
  <c r="E4895" i="10" s="1"/>
  <c r="D4896" i="10"/>
  <c r="E4896" i="10" s="1"/>
  <c r="D4897" i="10"/>
  <c r="E4897" i="10" s="1"/>
  <c r="D4898" i="10"/>
  <c r="E4898" i="10" s="1"/>
  <c r="D4899" i="10"/>
  <c r="E4899" i="10" s="1"/>
  <c r="D4900" i="10"/>
  <c r="E4900" i="10" s="1"/>
  <c r="D4901" i="10"/>
  <c r="E4901" i="10" s="1"/>
  <c r="D4902" i="10"/>
  <c r="E4902" i="10" s="1"/>
  <c r="D4903" i="10"/>
  <c r="E4903" i="10" s="1"/>
  <c r="D4904" i="10"/>
  <c r="E4904" i="10" s="1"/>
  <c r="D4905" i="10"/>
  <c r="E4905" i="10" s="1"/>
  <c r="D4906" i="10"/>
  <c r="E4906" i="10" s="1"/>
  <c r="D4907" i="10"/>
  <c r="E4907" i="10" s="1"/>
  <c r="D4908" i="10"/>
  <c r="E4908" i="10" s="1"/>
  <c r="D4909" i="10"/>
  <c r="E4909" i="10" s="1"/>
  <c r="D4910" i="10"/>
  <c r="E4910" i="10" s="1"/>
  <c r="D4911" i="10"/>
  <c r="E4911" i="10" s="1"/>
  <c r="D4912" i="10"/>
  <c r="E4912" i="10" s="1"/>
  <c r="D4913" i="10"/>
  <c r="E4913" i="10" s="1"/>
  <c r="D4914" i="10"/>
  <c r="E4914" i="10" s="1"/>
  <c r="D4915" i="10"/>
  <c r="E4915" i="10" s="1"/>
  <c r="D4916" i="10"/>
  <c r="E4916" i="10" s="1"/>
  <c r="D4917" i="10"/>
  <c r="E4917" i="10" s="1"/>
  <c r="D4918" i="10"/>
  <c r="E4918" i="10" s="1"/>
  <c r="D4919" i="10"/>
  <c r="E4919" i="10" s="1"/>
  <c r="D4920" i="10"/>
  <c r="E4920" i="10" s="1"/>
  <c r="D4921" i="10"/>
  <c r="E4921" i="10" s="1"/>
  <c r="D4922" i="10"/>
  <c r="E4922" i="10" s="1"/>
  <c r="D4923" i="10"/>
  <c r="E4923" i="10" s="1"/>
  <c r="D4924" i="10"/>
  <c r="E4924" i="10" s="1"/>
  <c r="D4925" i="10"/>
  <c r="E4925" i="10" s="1"/>
  <c r="D4926" i="10"/>
  <c r="E4926" i="10" s="1"/>
  <c r="D4927" i="10"/>
  <c r="E4927" i="10" s="1"/>
  <c r="D4928" i="10"/>
  <c r="E4928" i="10" s="1"/>
  <c r="D4929" i="10"/>
  <c r="E4929" i="10" s="1"/>
  <c r="D4930" i="10"/>
  <c r="E4930" i="10" s="1"/>
  <c r="D4931" i="10"/>
  <c r="E4931" i="10" s="1"/>
  <c r="D4932" i="10"/>
  <c r="E4932" i="10" s="1"/>
  <c r="D4933" i="10"/>
  <c r="E4933" i="10" s="1"/>
  <c r="D4934" i="10"/>
  <c r="E4934" i="10" s="1"/>
  <c r="D4935" i="10"/>
  <c r="E4935" i="10" s="1"/>
  <c r="D4936" i="10"/>
  <c r="E4936" i="10" s="1"/>
  <c r="D4937" i="10"/>
  <c r="E4937" i="10" s="1"/>
  <c r="D4938" i="10"/>
  <c r="E4938" i="10" s="1"/>
  <c r="D4939" i="10"/>
  <c r="E4939" i="10" s="1"/>
  <c r="D4940" i="10"/>
  <c r="E4940" i="10" s="1"/>
  <c r="D4941" i="10"/>
  <c r="E4941" i="10" s="1"/>
  <c r="D4942" i="10"/>
  <c r="E4942" i="10" s="1"/>
  <c r="D4943" i="10"/>
  <c r="E4943" i="10" s="1"/>
  <c r="D4944" i="10"/>
  <c r="E4944" i="10" s="1"/>
  <c r="D4945" i="10"/>
  <c r="E4945" i="10" s="1"/>
  <c r="D4946" i="10"/>
  <c r="E4946" i="10" s="1"/>
  <c r="D4947" i="10"/>
  <c r="E4947" i="10" s="1"/>
  <c r="D4948" i="10"/>
  <c r="E4948" i="10" s="1"/>
  <c r="D4949" i="10"/>
  <c r="E4949" i="10" s="1"/>
  <c r="D4950" i="10"/>
  <c r="E4950" i="10" s="1"/>
  <c r="D4951" i="10"/>
  <c r="E4951" i="10" s="1"/>
  <c r="D4952" i="10"/>
  <c r="E4952" i="10" s="1"/>
  <c r="D4953" i="10"/>
  <c r="E4953" i="10" s="1"/>
  <c r="D4954" i="10"/>
  <c r="E4954" i="10" s="1"/>
  <c r="D4955" i="10"/>
  <c r="E4955" i="10" s="1"/>
  <c r="D4956" i="10"/>
  <c r="E4956" i="10" s="1"/>
  <c r="D4957" i="10"/>
  <c r="E4957" i="10" s="1"/>
  <c r="D4958" i="10"/>
  <c r="E4958" i="10" s="1"/>
  <c r="D4959" i="10"/>
  <c r="E4959" i="10" s="1"/>
  <c r="D4960" i="10"/>
  <c r="E4960" i="10" s="1"/>
  <c r="D4961" i="10"/>
  <c r="E4961" i="10" s="1"/>
  <c r="D4962" i="10"/>
  <c r="E4962" i="10" s="1"/>
  <c r="D4963" i="10"/>
  <c r="E4963" i="10" s="1"/>
  <c r="D4964" i="10"/>
  <c r="E4964" i="10" s="1"/>
  <c r="D4965" i="10"/>
  <c r="E4965" i="10" s="1"/>
  <c r="D4966" i="10"/>
  <c r="E4966" i="10" s="1"/>
  <c r="D4967" i="10"/>
  <c r="E4967" i="10" s="1"/>
  <c r="D4968" i="10"/>
  <c r="E4968" i="10" s="1"/>
  <c r="D4969" i="10"/>
  <c r="E4969" i="10" s="1"/>
  <c r="D4970" i="10"/>
  <c r="E4970" i="10" s="1"/>
  <c r="D4971" i="10"/>
  <c r="E4971" i="10" s="1"/>
  <c r="D4972" i="10"/>
  <c r="E4972" i="10" s="1"/>
  <c r="D4973" i="10"/>
  <c r="E4973" i="10" s="1"/>
  <c r="D4974" i="10"/>
  <c r="E4974" i="10" s="1"/>
  <c r="D4975" i="10"/>
  <c r="E4975" i="10" s="1"/>
  <c r="D4976" i="10"/>
  <c r="E4976" i="10" s="1"/>
  <c r="D4977" i="10"/>
  <c r="E4977" i="10" s="1"/>
  <c r="D4978" i="10"/>
  <c r="E4978" i="10" s="1"/>
  <c r="D4979" i="10"/>
  <c r="E4979" i="10" s="1"/>
  <c r="D4980" i="10"/>
  <c r="E4980" i="10" s="1"/>
  <c r="D4981" i="10"/>
  <c r="E4981" i="10" s="1"/>
  <c r="D4982" i="10"/>
  <c r="E4982" i="10" s="1"/>
  <c r="D4983" i="10"/>
  <c r="E4983" i="10" s="1"/>
  <c r="D4984" i="10"/>
  <c r="E4984" i="10" s="1"/>
  <c r="D4985" i="10"/>
  <c r="E4985" i="10" s="1"/>
  <c r="D4986" i="10"/>
  <c r="E4986" i="10" s="1"/>
  <c r="D4987" i="10"/>
  <c r="E4987" i="10" s="1"/>
  <c r="D4988" i="10"/>
  <c r="E4988" i="10" s="1"/>
  <c r="D4989" i="10"/>
  <c r="E4989" i="10" s="1"/>
  <c r="D4990" i="10"/>
  <c r="E4990" i="10" s="1"/>
  <c r="D4991" i="10"/>
  <c r="E4991" i="10" s="1"/>
  <c r="D4992" i="10"/>
  <c r="E4992" i="10" s="1"/>
  <c r="D4993" i="10"/>
  <c r="E4993" i="10" s="1"/>
  <c r="D4994" i="10"/>
  <c r="E4994" i="10" s="1"/>
  <c r="D4995" i="10"/>
  <c r="E4995" i="10" s="1"/>
  <c r="D4996" i="10"/>
  <c r="E4996" i="10" s="1"/>
  <c r="D4997" i="10"/>
  <c r="E4997" i="10" s="1"/>
  <c r="D4998" i="10"/>
  <c r="E4998" i="10" s="1"/>
  <c r="D4999" i="10"/>
  <c r="E4999" i="10" s="1"/>
  <c r="D5000" i="10"/>
  <c r="E5000" i="10" s="1"/>
  <c r="D5001" i="10"/>
  <c r="E5001" i="10" s="1"/>
  <c r="D5002" i="10"/>
  <c r="E5002" i="10" s="1"/>
  <c r="D5003" i="10"/>
  <c r="E5003" i="10" s="1"/>
  <c r="D5004" i="10"/>
  <c r="E5004" i="10" s="1"/>
  <c r="D5005" i="10"/>
  <c r="E5005" i="10" s="1"/>
  <c r="D5006" i="10"/>
  <c r="E5006" i="10" s="1"/>
  <c r="D5007" i="10"/>
  <c r="E5007" i="10" s="1"/>
  <c r="D5008" i="10"/>
  <c r="E5008" i="10" s="1"/>
  <c r="D5009" i="10"/>
  <c r="E5009" i="10" s="1"/>
  <c r="D5010" i="10"/>
  <c r="E5010" i="10" s="1"/>
  <c r="D5011" i="10"/>
  <c r="E5011" i="10" s="1"/>
  <c r="D5012" i="10"/>
  <c r="E5012" i="10" s="1"/>
  <c r="D5013" i="10"/>
  <c r="E5013" i="10" s="1"/>
  <c r="D5014" i="10"/>
  <c r="E5014" i="10" s="1"/>
  <c r="D5015" i="10"/>
  <c r="E5015" i="10" s="1"/>
  <c r="D5016" i="10"/>
  <c r="E5016" i="10" s="1"/>
  <c r="D5017" i="10"/>
  <c r="E5017" i="10" s="1"/>
  <c r="D5018" i="10"/>
  <c r="E5018" i="10" s="1"/>
  <c r="D5019" i="10"/>
  <c r="E5019" i="10" s="1"/>
  <c r="D5020" i="10"/>
  <c r="E5020" i="10" s="1"/>
  <c r="D5021" i="10"/>
  <c r="E5021" i="10" s="1"/>
  <c r="D5022" i="10"/>
  <c r="E5022" i="10" s="1"/>
  <c r="D5023" i="10"/>
  <c r="E5023" i="10" s="1"/>
  <c r="D5024" i="10"/>
  <c r="E5024" i="10" s="1"/>
  <c r="D5025" i="10"/>
  <c r="E5025" i="10" s="1"/>
  <c r="D5026" i="10"/>
  <c r="E5026" i="10" s="1"/>
  <c r="D5027" i="10"/>
  <c r="E5027" i="10" s="1"/>
  <c r="D5028" i="10"/>
  <c r="E5028" i="10" s="1"/>
  <c r="D5029" i="10"/>
  <c r="E5029" i="10" s="1"/>
  <c r="D5030" i="10"/>
  <c r="E5030" i="10" s="1"/>
  <c r="D5031" i="10"/>
  <c r="E5031" i="10" s="1"/>
  <c r="D5032" i="10"/>
  <c r="E5032" i="10" s="1"/>
  <c r="D5033" i="10"/>
  <c r="E5033" i="10" s="1"/>
  <c r="D5034" i="10"/>
  <c r="E5034" i="10" s="1"/>
  <c r="D5035" i="10"/>
  <c r="E5035" i="10" s="1"/>
  <c r="D5036" i="10"/>
  <c r="E5036" i="10" s="1"/>
  <c r="D5037" i="10"/>
  <c r="E5037" i="10" s="1"/>
  <c r="D5038" i="10"/>
  <c r="E5038" i="10" s="1"/>
  <c r="D5039" i="10"/>
  <c r="E5039" i="10" s="1"/>
  <c r="D5040" i="10"/>
  <c r="E5040" i="10" s="1"/>
  <c r="D5041" i="10"/>
  <c r="E5041" i="10" s="1"/>
  <c r="D5042" i="10"/>
  <c r="E5042" i="10" s="1"/>
  <c r="D5043" i="10"/>
  <c r="E5043" i="10" s="1"/>
  <c r="D5044" i="10"/>
  <c r="E5044" i="10" s="1"/>
  <c r="D5045" i="10"/>
  <c r="E5045" i="10" s="1"/>
  <c r="D5046" i="10"/>
  <c r="E5046" i="10" s="1"/>
  <c r="D5047" i="10"/>
  <c r="E5047" i="10" s="1"/>
  <c r="D5048" i="10"/>
  <c r="E5048" i="10" s="1"/>
  <c r="D5049" i="10"/>
  <c r="E5049" i="10" s="1"/>
  <c r="D5050" i="10"/>
  <c r="E5050" i="10" s="1"/>
  <c r="D5051" i="10"/>
  <c r="E5051" i="10" s="1"/>
  <c r="D5052" i="10"/>
  <c r="E5052" i="10" s="1"/>
  <c r="D5053" i="10"/>
  <c r="E5053" i="10" s="1"/>
  <c r="D5054" i="10"/>
  <c r="E5054" i="10" s="1"/>
  <c r="D5055" i="10"/>
  <c r="E5055" i="10" s="1"/>
  <c r="D5056" i="10"/>
  <c r="E5056" i="10" s="1"/>
  <c r="D5057" i="10"/>
  <c r="E5057" i="10" s="1"/>
  <c r="D5058" i="10"/>
  <c r="E5058" i="10" s="1"/>
  <c r="D5059" i="10"/>
  <c r="E5059" i="10" s="1"/>
  <c r="D5060" i="10"/>
  <c r="E5060" i="10" s="1"/>
  <c r="D5061" i="10"/>
  <c r="E5061" i="10" s="1"/>
  <c r="D5062" i="10"/>
  <c r="E5062" i="10" s="1"/>
  <c r="D5063" i="10"/>
  <c r="E5063" i="10" s="1"/>
  <c r="D5064" i="10"/>
  <c r="E5064" i="10" s="1"/>
  <c r="D5065" i="10"/>
  <c r="E5065" i="10" s="1"/>
  <c r="D5066" i="10"/>
  <c r="E5066" i="10" s="1"/>
  <c r="D5067" i="10"/>
  <c r="E5067" i="10" s="1"/>
  <c r="D5068" i="10"/>
  <c r="E5068" i="10" s="1"/>
  <c r="D5069" i="10"/>
  <c r="E5069" i="10" s="1"/>
  <c r="D5070" i="10"/>
  <c r="E5070" i="10" s="1"/>
  <c r="D5071" i="10"/>
  <c r="E5071" i="10" s="1"/>
  <c r="D5072" i="10"/>
  <c r="E5072" i="10" s="1"/>
  <c r="D5073" i="10"/>
  <c r="E5073" i="10" s="1"/>
  <c r="D5074" i="10"/>
  <c r="E5074" i="10" s="1"/>
  <c r="D5075" i="10"/>
  <c r="E5075" i="10" s="1"/>
  <c r="D5076" i="10"/>
  <c r="E5076" i="10" s="1"/>
  <c r="D5077" i="10"/>
  <c r="E5077" i="10" s="1"/>
  <c r="D5078" i="10"/>
  <c r="E5078" i="10" s="1"/>
  <c r="D5079" i="10"/>
  <c r="E5079" i="10" s="1"/>
  <c r="D5080" i="10"/>
  <c r="E5080" i="10" s="1"/>
  <c r="D5081" i="10"/>
  <c r="E5081" i="10" s="1"/>
  <c r="D5082" i="10"/>
  <c r="E5082" i="10" s="1"/>
  <c r="D5083" i="10"/>
  <c r="E5083" i="10" s="1"/>
  <c r="D5084" i="10"/>
  <c r="E5084" i="10" s="1"/>
  <c r="D5085" i="10"/>
  <c r="E5085" i="10" s="1"/>
  <c r="D5086" i="10"/>
  <c r="E5086" i="10" s="1"/>
  <c r="D5087" i="10"/>
  <c r="E5087" i="10" s="1"/>
  <c r="D5088" i="10"/>
  <c r="E5088" i="10" s="1"/>
  <c r="D5089" i="10"/>
  <c r="E5089" i="10" s="1"/>
  <c r="D5090" i="10"/>
  <c r="E5090" i="10" s="1"/>
  <c r="D5091" i="10"/>
  <c r="E5091" i="10" s="1"/>
  <c r="D5092" i="10"/>
  <c r="E5092" i="10" s="1"/>
  <c r="D5093" i="10"/>
  <c r="E5093" i="10" s="1"/>
  <c r="D5094" i="10"/>
  <c r="E5094" i="10" s="1"/>
  <c r="D5095" i="10"/>
  <c r="E5095" i="10" s="1"/>
  <c r="D5096" i="10"/>
  <c r="E5096" i="10" s="1"/>
  <c r="D5097" i="10"/>
  <c r="E5097" i="10" s="1"/>
  <c r="D5098" i="10"/>
  <c r="E5098" i="10" s="1"/>
  <c r="D5099" i="10"/>
  <c r="E5099" i="10" s="1"/>
  <c r="D5100" i="10"/>
  <c r="E5100" i="10" s="1"/>
  <c r="D5101" i="10"/>
  <c r="E5101" i="10" s="1"/>
  <c r="D5102" i="10"/>
  <c r="E5102" i="10" s="1"/>
  <c r="D5103" i="10"/>
  <c r="E5103" i="10" s="1"/>
  <c r="D5104" i="10"/>
  <c r="E5104" i="10" s="1"/>
  <c r="D5105" i="10"/>
  <c r="E5105" i="10" s="1"/>
  <c r="D5106" i="10"/>
  <c r="E5106" i="10" s="1"/>
  <c r="D5107" i="10"/>
  <c r="E5107" i="10" s="1"/>
  <c r="D5108" i="10"/>
  <c r="E5108" i="10" s="1"/>
  <c r="D5109" i="10"/>
  <c r="E5109" i="10" s="1"/>
  <c r="D5110" i="10"/>
  <c r="E5110" i="10" s="1"/>
  <c r="D5111" i="10"/>
  <c r="E5111" i="10" s="1"/>
  <c r="D5112" i="10"/>
  <c r="E5112" i="10" s="1"/>
  <c r="D5113" i="10"/>
  <c r="E5113" i="10" s="1"/>
  <c r="D5114" i="10"/>
  <c r="E5114" i="10" s="1"/>
  <c r="D5115" i="10"/>
  <c r="E5115" i="10" s="1"/>
  <c r="D5116" i="10"/>
  <c r="E5116" i="10" s="1"/>
  <c r="D5117" i="10"/>
  <c r="E5117" i="10" s="1"/>
  <c r="D5118" i="10"/>
  <c r="E5118" i="10" s="1"/>
  <c r="D5119" i="10"/>
  <c r="E5119" i="10" s="1"/>
  <c r="D5120" i="10"/>
  <c r="E5120" i="10" s="1"/>
  <c r="D5121" i="10"/>
  <c r="E5121" i="10" s="1"/>
  <c r="D5122" i="10"/>
  <c r="E5122" i="10" s="1"/>
  <c r="D5123" i="10"/>
  <c r="E5123" i="10" s="1"/>
  <c r="D5124" i="10"/>
  <c r="E5124" i="10" s="1"/>
  <c r="D5125" i="10"/>
  <c r="E5125" i="10" s="1"/>
  <c r="D5126" i="10"/>
  <c r="E5126" i="10" s="1"/>
  <c r="D5127" i="10"/>
  <c r="E5127" i="10" s="1"/>
  <c r="D5128" i="10"/>
  <c r="E5128" i="10" s="1"/>
  <c r="D5129" i="10"/>
  <c r="E5129" i="10" s="1"/>
  <c r="D5130" i="10"/>
  <c r="E5130" i="10" s="1"/>
  <c r="D5131" i="10"/>
  <c r="E5131" i="10" s="1"/>
  <c r="D5132" i="10"/>
  <c r="E5132" i="10" s="1"/>
  <c r="D5133" i="10"/>
  <c r="E5133" i="10" s="1"/>
  <c r="D5134" i="10"/>
  <c r="E5134" i="10" s="1"/>
  <c r="D5135" i="10"/>
  <c r="E5135" i="10" s="1"/>
  <c r="D5136" i="10"/>
  <c r="E5136" i="10" s="1"/>
  <c r="D5137" i="10"/>
  <c r="E5137" i="10" s="1"/>
  <c r="D5138" i="10"/>
  <c r="E5138" i="10" s="1"/>
  <c r="D5139" i="10"/>
  <c r="E5139" i="10" s="1"/>
  <c r="D5140" i="10"/>
  <c r="E5140" i="10" s="1"/>
  <c r="D5141" i="10"/>
  <c r="E5141" i="10" s="1"/>
  <c r="D5142" i="10"/>
  <c r="E5142" i="10" s="1"/>
  <c r="D5143" i="10"/>
  <c r="E5143" i="10" s="1"/>
  <c r="D5144" i="10"/>
  <c r="E5144" i="10" s="1"/>
  <c r="D5145" i="10"/>
  <c r="E5145" i="10" s="1"/>
  <c r="D5146" i="10"/>
  <c r="E5146" i="10" s="1"/>
  <c r="D5147" i="10"/>
  <c r="E5147" i="10" s="1"/>
  <c r="D5148" i="10"/>
  <c r="E5148" i="10" s="1"/>
  <c r="D5149" i="10"/>
  <c r="E5149" i="10" s="1"/>
  <c r="D5150" i="10"/>
  <c r="E5150" i="10" s="1"/>
  <c r="D5151" i="10"/>
  <c r="E5151" i="10" s="1"/>
  <c r="D5152" i="10"/>
  <c r="E5152" i="10" s="1"/>
  <c r="D5153" i="10"/>
  <c r="E5153" i="10" s="1"/>
  <c r="D5154" i="10"/>
  <c r="E5154" i="10" s="1"/>
  <c r="D5155" i="10"/>
  <c r="E5155" i="10" s="1"/>
  <c r="D5156" i="10"/>
  <c r="E5156" i="10" s="1"/>
  <c r="D5157" i="10"/>
  <c r="E5157" i="10" s="1"/>
  <c r="D5158" i="10"/>
  <c r="E5158" i="10" s="1"/>
  <c r="D5159" i="10"/>
  <c r="E5159" i="10" s="1"/>
  <c r="D5160" i="10"/>
  <c r="E5160" i="10" s="1"/>
  <c r="D5161" i="10"/>
  <c r="E5161" i="10" s="1"/>
  <c r="D5162" i="10"/>
  <c r="E5162" i="10" s="1"/>
  <c r="D5163" i="10"/>
  <c r="E5163" i="10" s="1"/>
  <c r="D5164" i="10"/>
  <c r="E5164" i="10" s="1"/>
  <c r="D5165" i="10"/>
  <c r="E5165" i="10" s="1"/>
  <c r="D5166" i="10"/>
  <c r="E5166" i="10" s="1"/>
  <c r="D5167" i="10"/>
  <c r="E5167" i="10" s="1"/>
  <c r="D5168" i="10"/>
  <c r="E5168" i="10" s="1"/>
  <c r="D5169" i="10"/>
  <c r="E5169" i="10" s="1"/>
  <c r="D5170" i="10"/>
  <c r="E5170" i="10" s="1"/>
  <c r="D5171" i="10"/>
  <c r="E5171" i="10" s="1"/>
  <c r="D5172" i="10"/>
  <c r="E5172" i="10" s="1"/>
  <c r="D5173" i="10"/>
  <c r="E5173" i="10" s="1"/>
  <c r="D5174" i="10"/>
  <c r="E5174" i="10" s="1"/>
  <c r="D5175" i="10"/>
  <c r="E5175" i="10" s="1"/>
  <c r="D5176" i="10"/>
  <c r="E5176" i="10" s="1"/>
  <c r="D5177" i="10"/>
  <c r="E5177" i="10" s="1"/>
  <c r="D5178" i="10"/>
  <c r="E5178" i="10" s="1"/>
  <c r="D5179" i="10"/>
  <c r="E5179" i="10" s="1"/>
  <c r="D5180" i="10"/>
  <c r="E5180" i="10" s="1"/>
  <c r="D5181" i="10"/>
  <c r="E5181" i="10" s="1"/>
  <c r="D5182" i="10"/>
  <c r="E5182" i="10" s="1"/>
  <c r="D5183" i="10"/>
  <c r="E5183" i="10" s="1"/>
  <c r="D5184" i="10"/>
  <c r="E5184" i="10" s="1"/>
  <c r="D5185" i="10"/>
  <c r="E5185" i="10" s="1"/>
  <c r="D5186" i="10"/>
  <c r="E5186" i="10" s="1"/>
  <c r="D5187" i="10"/>
  <c r="E5187" i="10" s="1"/>
  <c r="D5188" i="10"/>
  <c r="E5188" i="10" s="1"/>
  <c r="D5189" i="10"/>
  <c r="E5189" i="10" s="1"/>
  <c r="D5190" i="10"/>
  <c r="E5190" i="10" s="1"/>
  <c r="D5191" i="10"/>
  <c r="E5191" i="10" s="1"/>
  <c r="D5192" i="10"/>
  <c r="E5192" i="10" s="1"/>
  <c r="D5193" i="10"/>
  <c r="E5193" i="10" s="1"/>
  <c r="D5194" i="10"/>
  <c r="E5194" i="10" s="1"/>
  <c r="D5195" i="10"/>
  <c r="E5195" i="10" s="1"/>
  <c r="D5196" i="10"/>
  <c r="E5196" i="10" s="1"/>
  <c r="D5197" i="10"/>
  <c r="E5197" i="10" s="1"/>
  <c r="D5198" i="10"/>
  <c r="E5198" i="10" s="1"/>
  <c r="D5199" i="10"/>
  <c r="E5199" i="10" s="1"/>
  <c r="D5200" i="10"/>
  <c r="E5200" i="10" s="1"/>
  <c r="D5201" i="10"/>
  <c r="E5201" i="10" s="1"/>
  <c r="D5202" i="10"/>
  <c r="E5202" i="10" s="1"/>
  <c r="D5203" i="10"/>
  <c r="E5203" i="10" s="1"/>
  <c r="D5204" i="10"/>
  <c r="E5204" i="10" s="1"/>
  <c r="D5205" i="10"/>
  <c r="E5205" i="10" s="1"/>
  <c r="D5206" i="10"/>
  <c r="E5206" i="10" s="1"/>
  <c r="D5207" i="10"/>
  <c r="E5207" i="10" s="1"/>
  <c r="D5208" i="10"/>
  <c r="E5208" i="10" s="1"/>
  <c r="D5209" i="10"/>
  <c r="E5209" i="10" s="1"/>
  <c r="D5210" i="10"/>
  <c r="E5210" i="10" s="1"/>
  <c r="D5211" i="10"/>
  <c r="E5211" i="10" s="1"/>
  <c r="D5212" i="10"/>
  <c r="E5212" i="10" s="1"/>
  <c r="D5213" i="10"/>
  <c r="E5213" i="10" s="1"/>
  <c r="D5214" i="10"/>
  <c r="E5214" i="10" s="1"/>
  <c r="D5215" i="10"/>
  <c r="E5215" i="10" s="1"/>
  <c r="D5216" i="10"/>
  <c r="E5216" i="10" s="1"/>
  <c r="D5217" i="10"/>
  <c r="E5217" i="10" s="1"/>
  <c r="D5218" i="10"/>
  <c r="E5218" i="10" s="1"/>
  <c r="D5219" i="10"/>
  <c r="E5219" i="10" s="1"/>
  <c r="D5220" i="10"/>
  <c r="E5220" i="10" s="1"/>
  <c r="D5221" i="10"/>
  <c r="E5221" i="10" s="1"/>
  <c r="D5222" i="10"/>
  <c r="E5222" i="10" s="1"/>
  <c r="D5223" i="10"/>
  <c r="E5223" i="10" s="1"/>
  <c r="D5224" i="10"/>
  <c r="E5224" i="10" s="1"/>
  <c r="D5225" i="10"/>
  <c r="E5225" i="10" s="1"/>
  <c r="D5226" i="10"/>
  <c r="E5226" i="10" s="1"/>
  <c r="D5227" i="10"/>
  <c r="E5227" i="10" s="1"/>
  <c r="D5228" i="10"/>
  <c r="E5228" i="10" s="1"/>
  <c r="D5229" i="10"/>
  <c r="E5229" i="10" s="1"/>
  <c r="D5230" i="10"/>
  <c r="E5230" i="10" s="1"/>
  <c r="D5231" i="10"/>
  <c r="E5231" i="10" s="1"/>
  <c r="D5232" i="10"/>
  <c r="E5232" i="10" s="1"/>
  <c r="D5233" i="10"/>
  <c r="E5233" i="10" s="1"/>
  <c r="D5234" i="10"/>
  <c r="E5234" i="10" s="1"/>
  <c r="D5235" i="10"/>
  <c r="E5235" i="10" s="1"/>
  <c r="D5236" i="10"/>
  <c r="E5236" i="10" s="1"/>
  <c r="D5237" i="10"/>
  <c r="E5237" i="10" s="1"/>
  <c r="D5238" i="10"/>
  <c r="E5238" i="10" s="1"/>
  <c r="D5239" i="10"/>
  <c r="E5239" i="10" s="1"/>
  <c r="D5240" i="10"/>
  <c r="E5240" i="10" s="1"/>
  <c r="D5241" i="10"/>
  <c r="E5241" i="10" s="1"/>
  <c r="D5242" i="10"/>
  <c r="E5242" i="10" s="1"/>
  <c r="D5243" i="10"/>
  <c r="E5243" i="10" s="1"/>
  <c r="D5244" i="10"/>
  <c r="E5244" i="10" s="1"/>
  <c r="D5245" i="10"/>
  <c r="E5245" i="10" s="1"/>
  <c r="D5246" i="10"/>
  <c r="E5246" i="10" s="1"/>
  <c r="D5247" i="10"/>
  <c r="E5247" i="10" s="1"/>
  <c r="D5248" i="10"/>
  <c r="E5248" i="10" s="1"/>
  <c r="D5249" i="10"/>
  <c r="E5249" i="10" s="1"/>
  <c r="D5250" i="10"/>
  <c r="E5250" i="10" s="1"/>
  <c r="D5251" i="10"/>
  <c r="E5251" i="10" s="1"/>
  <c r="D5252" i="10"/>
  <c r="E5252" i="10" s="1"/>
  <c r="D5253" i="10"/>
  <c r="E5253" i="10" s="1"/>
  <c r="D5254" i="10"/>
  <c r="E5254" i="10" s="1"/>
  <c r="D5255" i="10"/>
  <c r="E5255" i="10" s="1"/>
  <c r="D5256" i="10"/>
  <c r="E5256" i="10" s="1"/>
  <c r="D5257" i="10"/>
  <c r="E5257" i="10" s="1"/>
  <c r="D5258" i="10"/>
  <c r="E5258" i="10" s="1"/>
  <c r="D5259" i="10"/>
  <c r="E5259" i="10" s="1"/>
  <c r="D5260" i="10"/>
  <c r="E5260" i="10" s="1"/>
  <c r="D5261" i="10"/>
  <c r="E5261" i="10" s="1"/>
  <c r="D5262" i="10"/>
  <c r="E5262" i="10" s="1"/>
  <c r="D5263" i="10"/>
  <c r="E5263" i="10" s="1"/>
  <c r="D5264" i="10"/>
  <c r="E5264" i="10" s="1"/>
  <c r="D5265" i="10"/>
  <c r="E5265" i="10" s="1"/>
  <c r="D5266" i="10"/>
  <c r="E5266" i="10" s="1"/>
  <c r="D5267" i="10"/>
  <c r="E5267" i="10" s="1"/>
  <c r="D5268" i="10"/>
  <c r="E5268" i="10" s="1"/>
  <c r="D5269" i="10"/>
  <c r="E5269" i="10" s="1"/>
  <c r="D5270" i="10"/>
  <c r="E5270" i="10" s="1"/>
  <c r="D5271" i="10"/>
  <c r="E5271" i="10" s="1"/>
  <c r="D5272" i="10"/>
  <c r="E5272" i="10" s="1"/>
  <c r="D5273" i="10"/>
  <c r="E5273" i="10" s="1"/>
  <c r="D5274" i="10"/>
  <c r="E5274" i="10" s="1"/>
  <c r="D5275" i="10"/>
  <c r="E5275" i="10" s="1"/>
  <c r="D5276" i="10"/>
  <c r="E5276" i="10" s="1"/>
  <c r="D5277" i="10"/>
  <c r="E5277" i="10" s="1"/>
  <c r="D5278" i="10"/>
  <c r="E5278" i="10" s="1"/>
  <c r="D5279" i="10"/>
  <c r="E5279" i="10" s="1"/>
  <c r="D5280" i="10"/>
  <c r="E5280" i="10" s="1"/>
  <c r="D5281" i="10"/>
  <c r="E5281" i="10" s="1"/>
  <c r="D5282" i="10"/>
  <c r="E5282" i="10" s="1"/>
  <c r="D5283" i="10"/>
  <c r="E5283" i="10" s="1"/>
  <c r="D5284" i="10"/>
  <c r="E5284" i="10" s="1"/>
  <c r="D5285" i="10"/>
  <c r="E5285" i="10" s="1"/>
  <c r="D5286" i="10"/>
  <c r="E5286" i="10" s="1"/>
  <c r="D5287" i="10"/>
  <c r="E5287" i="10" s="1"/>
  <c r="D5288" i="10"/>
  <c r="E5288" i="10" s="1"/>
  <c r="D5289" i="10"/>
  <c r="E5289" i="10" s="1"/>
  <c r="D5290" i="10"/>
  <c r="E5290" i="10" s="1"/>
  <c r="D5291" i="10"/>
  <c r="E5291" i="10" s="1"/>
  <c r="D5292" i="10"/>
  <c r="E5292" i="10" s="1"/>
  <c r="D5293" i="10"/>
  <c r="E5293" i="10" s="1"/>
  <c r="D5294" i="10"/>
  <c r="E5294" i="10" s="1"/>
  <c r="D5295" i="10"/>
  <c r="E5295" i="10" s="1"/>
  <c r="D5296" i="10"/>
  <c r="E5296" i="10" s="1"/>
  <c r="D5297" i="10"/>
  <c r="E5297" i="10" s="1"/>
  <c r="D5298" i="10"/>
  <c r="E5298" i="10" s="1"/>
  <c r="D5299" i="10"/>
  <c r="E5299" i="10" s="1"/>
  <c r="D5300" i="10"/>
  <c r="E5300" i="10" s="1"/>
  <c r="D5301" i="10"/>
  <c r="E5301" i="10" s="1"/>
  <c r="D5302" i="10"/>
  <c r="E5302" i="10" s="1"/>
  <c r="D5303" i="10"/>
  <c r="E5303" i="10" s="1"/>
  <c r="D5304" i="10"/>
  <c r="E5304" i="10" s="1"/>
  <c r="D5305" i="10"/>
  <c r="E5305" i="10" s="1"/>
  <c r="D5306" i="10"/>
  <c r="E5306" i="10" s="1"/>
  <c r="D5307" i="10"/>
  <c r="E5307" i="10" s="1"/>
  <c r="D5308" i="10"/>
  <c r="E5308" i="10" s="1"/>
  <c r="D5309" i="10"/>
  <c r="E5309" i="10" s="1"/>
  <c r="D5310" i="10"/>
  <c r="E5310" i="10" s="1"/>
  <c r="D5311" i="10"/>
  <c r="E5311" i="10" s="1"/>
  <c r="D5312" i="10"/>
  <c r="E5312" i="10" s="1"/>
  <c r="D5313" i="10"/>
  <c r="E5313" i="10" s="1"/>
  <c r="D5314" i="10"/>
  <c r="E5314" i="10" s="1"/>
  <c r="D5315" i="10"/>
  <c r="E5315" i="10" s="1"/>
  <c r="D5316" i="10"/>
  <c r="E5316" i="10" s="1"/>
  <c r="D5317" i="10"/>
  <c r="E5317" i="10" s="1"/>
  <c r="D5318" i="10"/>
  <c r="E5318" i="10" s="1"/>
  <c r="D5319" i="10"/>
  <c r="E5319" i="10" s="1"/>
  <c r="D5320" i="10"/>
  <c r="E5320" i="10" s="1"/>
  <c r="D5321" i="10"/>
  <c r="E5321" i="10" s="1"/>
  <c r="D5322" i="10"/>
  <c r="E5322" i="10" s="1"/>
  <c r="D5323" i="10"/>
  <c r="E5323" i="10" s="1"/>
  <c r="D5324" i="10"/>
  <c r="E5324" i="10" s="1"/>
  <c r="D5325" i="10"/>
  <c r="E5325" i="10" s="1"/>
  <c r="D5326" i="10"/>
  <c r="E5326" i="10" s="1"/>
  <c r="D5327" i="10"/>
  <c r="E5327" i="10" s="1"/>
  <c r="D5328" i="10"/>
  <c r="E5328" i="10" s="1"/>
  <c r="D5329" i="10"/>
  <c r="E5329" i="10" s="1"/>
  <c r="D5330" i="10"/>
  <c r="E5330" i="10" s="1"/>
  <c r="D5331" i="10"/>
  <c r="E5331" i="10" s="1"/>
  <c r="D5332" i="10"/>
  <c r="E5332" i="10" s="1"/>
  <c r="D5333" i="10"/>
  <c r="E5333" i="10" s="1"/>
  <c r="D5334" i="10"/>
  <c r="E5334" i="10" s="1"/>
  <c r="D5335" i="10"/>
  <c r="E5335" i="10" s="1"/>
  <c r="D5336" i="10"/>
  <c r="E5336" i="10" s="1"/>
  <c r="D5337" i="10"/>
  <c r="E5337" i="10" s="1"/>
  <c r="D5338" i="10"/>
  <c r="E5338" i="10" s="1"/>
  <c r="D5339" i="10"/>
  <c r="E5339" i="10" s="1"/>
  <c r="D5340" i="10"/>
  <c r="E5340" i="10" s="1"/>
  <c r="D5341" i="10"/>
  <c r="E5341" i="10" s="1"/>
  <c r="D5342" i="10"/>
  <c r="E5342" i="10" s="1"/>
  <c r="D5343" i="10"/>
  <c r="E5343" i="10" s="1"/>
  <c r="D5344" i="10"/>
  <c r="E5344" i="10" s="1"/>
  <c r="D5345" i="10"/>
  <c r="E5345" i="10" s="1"/>
  <c r="D5346" i="10"/>
  <c r="E5346" i="10" s="1"/>
  <c r="D5347" i="10"/>
  <c r="E5347" i="10" s="1"/>
  <c r="D5348" i="10"/>
  <c r="E5348" i="10" s="1"/>
  <c r="D5349" i="10"/>
  <c r="E5349" i="10" s="1"/>
  <c r="D5350" i="10"/>
  <c r="E5350" i="10" s="1"/>
  <c r="D5351" i="10"/>
  <c r="E5351" i="10" s="1"/>
  <c r="D5352" i="10"/>
  <c r="E5352" i="10" s="1"/>
  <c r="D5353" i="10"/>
  <c r="E5353" i="10" s="1"/>
  <c r="D5354" i="10"/>
  <c r="E5354" i="10" s="1"/>
  <c r="D5355" i="10"/>
  <c r="E5355" i="10" s="1"/>
  <c r="D5356" i="10"/>
  <c r="E5356" i="10" s="1"/>
  <c r="D5357" i="10"/>
  <c r="E5357" i="10" s="1"/>
  <c r="D5358" i="10"/>
  <c r="E5358" i="10" s="1"/>
  <c r="D5359" i="10"/>
  <c r="E5359" i="10" s="1"/>
  <c r="D5360" i="10"/>
  <c r="E5360" i="10" s="1"/>
  <c r="D5361" i="10"/>
  <c r="E5361" i="10" s="1"/>
  <c r="D5362" i="10"/>
  <c r="E5362" i="10" s="1"/>
  <c r="D5363" i="10"/>
  <c r="E5363" i="10" s="1"/>
  <c r="D5364" i="10"/>
  <c r="E5364" i="10" s="1"/>
  <c r="D5365" i="10"/>
  <c r="E5365" i="10" s="1"/>
  <c r="D5366" i="10"/>
  <c r="E5366" i="10" s="1"/>
  <c r="D5367" i="10"/>
  <c r="E5367" i="10" s="1"/>
  <c r="D5368" i="10"/>
  <c r="E5368" i="10" s="1"/>
  <c r="D5369" i="10"/>
  <c r="E5369" i="10" s="1"/>
  <c r="D5370" i="10"/>
  <c r="E5370" i="10" s="1"/>
  <c r="D5371" i="10"/>
  <c r="E5371" i="10" s="1"/>
  <c r="D5372" i="10"/>
  <c r="E5372" i="10" s="1"/>
  <c r="D5373" i="10"/>
  <c r="E5373" i="10" s="1"/>
  <c r="D5374" i="10"/>
  <c r="E5374" i="10" s="1"/>
  <c r="D5375" i="10"/>
  <c r="E5375" i="10" s="1"/>
  <c r="D5376" i="10"/>
  <c r="E5376" i="10" s="1"/>
  <c r="D5377" i="10"/>
  <c r="E5377" i="10" s="1"/>
  <c r="D5378" i="10"/>
  <c r="E5378" i="10" s="1"/>
  <c r="D5379" i="10"/>
  <c r="E5379" i="10" s="1"/>
  <c r="D5380" i="10"/>
  <c r="E5380" i="10" s="1"/>
  <c r="D5381" i="10"/>
  <c r="E5381" i="10" s="1"/>
  <c r="D5382" i="10"/>
  <c r="E5382" i="10" s="1"/>
  <c r="D5383" i="10"/>
  <c r="E5383" i="10" s="1"/>
  <c r="D5384" i="10"/>
  <c r="E5384" i="10" s="1"/>
  <c r="D5385" i="10"/>
  <c r="E5385" i="10" s="1"/>
  <c r="D5386" i="10"/>
  <c r="E5386" i="10" s="1"/>
  <c r="D5387" i="10"/>
  <c r="E5387" i="10" s="1"/>
  <c r="D5388" i="10"/>
  <c r="E5388" i="10" s="1"/>
  <c r="D5389" i="10"/>
  <c r="E5389" i="10" s="1"/>
  <c r="D5390" i="10"/>
  <c r="E5390" i="10" s="1"/>
  <c r="D5391" i="10"/>
  <c r="E5391" i="10" s="1"/>
  <c r="D5392" i="10"/>
  <c r="E5392" i="10" s="1"/>
  <c r="D5393" i="10"/>
  <c r="E5393" i="10" s="1"/>
  <c r="D5394" i="10"/>
  <c r="E5394" i="10" s="1"/>
  <c r="D5395" i="10"/>
  <c r="E5395" i="10" s="1"/>
  <c r="D5396" i="10"/>
  <c r="E5396" i="10" s="1"/>
  <c r="D5397" i="10"/>
  <c r="E5397" i="10" s="1"/>
  <c r="D5398" i="10"/>
  <c r="E5398" i="10" s="1"/>
  <c r="D5399" i="10"/>
  <c r="E5399" i="10" s="1"/>
  <c r="D5400" i="10"/>
  <c r="E5400" i="10" s="1"/>
  <c r="D5401" i="10"/>
  <c r="E5401" i="10" s="1"/>
  <c r="D5402" i="10"/>
  <c r="E5402" i="10" s="1"/>
  <c r="D5403" i="10"/>
  <c r="E5403" i="10" s="1"/>
  <c r="D5404" i="10"/>
  <c r="E5404" i="10" s="1"/>
  <c r="D5405" i="10"/>
  <c r="E5405" i="10" s="1"/>
  <c r="D5406" i="10"/>
  <c r="E5406" i="10" s="1"/>
  <c r="D5407" i="10"/>
  <c r="E5407" i="10" s="1"/>
  <c r="D5408" i="10"/>
  <c r="E5408" i="10" s="1"/>
  <c r="D5409" i="10"/>
  <c r="E5409" i="10" s="1"/>
  <c r="D5410" i="10"/>
  <c r="E5410" i="10" s="1"/>
  <c r="D5411" i="10"/>
  <c r="E5411" i="10" s="1"/>
  <c r="D5412" i="10"/>
  <c r="E5412" i="10" s="1"/>
  <c r="D5413" i="10"/>
  <c r="E5413" i="10" s="1"/>
  <c r="D5414" i="10"/>
  <c r="E5414" i="10" s="1"/>
  <c r="D5415" i="10"/>
  <c r="E5415" i="10" s="1"/>
  <c r="D5416" i="10"/>
  <c r="E5416" i="10" s="1"/>
  <c r="D5417" i="10"/>
  <c r="E5417" i="10" s="1"/>
  <c r="D5418" i="10"/>
  <c r="E5418" i="10" s="1"/>
  <c r="D5419" i="10"/>
  <c r="E5419" i="10" s="1"/>
  <c r="D5420" i="10"/>
  <c r="E5420" i="10" s="1"/>
  <c r="D5421" i="10"/>
  <c r="E5421" i="10" s="1"/>
  <c r="D5422" i="10"/>
  <c r="E5422" i="10" s="1"/>
  <c r="D5423" i="10"/>
  <c r="E5423" i="10" s="1"/>
  <c r="D5424" i="10"/>
  <c r="E5424" i="10" s="1"/>
  <c r="D5425" i="10"/>
  <c r="E5425" i="10" s="1"/>
  <c r="D5426" i="10"/>
  <c r="E5426" i="10" s="1"/>
  <c r="D5427" i="10"/>
  <c r="E5427" i="10" s="1"/>
  <c r="D5428" i="10"/>
  <c r="E5428" i="10" s="1"/>
  <c r="D5429" i="10"/>
  <c r="E5429" i="10" s="1"/>
  <c r="D5430" i="10"/>
  <c r="E5430" i="10" s="1"/>
  <c r="D5431" i="10"/>
  <c r="E5431" i="10" s="1"/>
  <c r="D5432" i="10"/>
  <c r="E5432" i="10" s="1"/>
  <c r="D5433" i="10"/>
  <c r="E5433" i="10" s="1"/>
  <c r="D5434" i="10"/>
  <c r="E5434" i="10" s="1"/>
  <c r="D5435" i="10"/>
  <c r="E5435" i="10" s="1"/>
  <c r="D5436" i="10"/>
  <c r="E5436" i="10" s="1"/>
  <c r="D5437" i="10"/>
  <c r="E5437" i="10" s="1"/>
  <c r="D5438" i="10"/>
  <c r="E5438" i="10" s="1"/>
  <c r="D5439" i="10"/>
  <c r="E5439" i="10" s="1"/>
  <c r="D5440" i="10"/>
  <c r="E5440" i="10" s="1"/>
  <c r="D5441" i="10"/>
  <c r="E5441" i="10" s="1"/>
  <c r="D5442" i="10"/>
  <c r="E5442" i="10" s="1"/>
  <c r="D5443" i="10"/>
  <c r="E5443" i="10" s="1"/>
  <c r="D5444" i="10"/>
  <c r="E5444" i="10" s="1"/>
  <c r="D5445" i="10"/>
  <c r="E5445" i="10" s="1"/>
  <c r="D5446" i="10"/>
  <c r="E5446" i="10" s="1"/>
  <c r="D5447" i="10"/>
  <c r="E5447" i="10" s="1"/>
  <c r="D5448" i="10"/>
  <c r="E5448" i="10" s="1"/>
  <c r="D5449" i="10"/>
  <c r="E5449" i="10" s="1"/>
  <c r="D5450" i="10"/>
  <c r="E5450" i="10" s="1"/>
  <c r="D5451" i="10"/>
  <c r="E5451" i="10" s="1"/>
  <c r="D5452" i="10"/>
  <c r="E5452" i="10" s="1"/>
  <c r="D5453" i="10"/>
  <c r="E5453" i="10" s="1"/>
  <c r="D5454" i="10"/>
  <c r="E5454" i="10" s="1"/>
  <c r="D5455" i="10"/>
  <c r="E5455" i="10" s="1"/>
  <c r="D5456" i="10"/>
  <c r="E5456" i="10" s="1"/>
  <c r="D5457" i="10"/>
  <c r="E5457" i="10" s="1"/>
  <c r="D5458" i="10"/>
  <c r="E5458" i="10" s="1"/>
  <c r="D5459" i="10"/>
  <c r="E5459" i="10" s="1"/>
  <c r="D5460" i="10"/>
  <c r="E5460" i="10" s="1"/>
  <c r="D5461" i="10"/>
  <c r="E5461" i="10" s="1"/>
  <c r="D5462" i="10"/>
  <c r="E5462" i="10" s="1"/>
  <c r="D5463" i="10"/>
  <c r="E5463" i="10" s="1"/>
  <c r="D5464" i="10"/>
  <c r="E5464" i="10" s="1"/>
  <c r="D5465" i="10"/>
  <c r="E5465" i="10" s="1"/>
  <c r="D5466" i="10"/>
  <c r="E5466" i="10" s="1"/>
  <c r="D5467" i="10"/>
  <c r="E5467" i="10" s="1"/>
  <c r="D5468" i="10"/>
  <c r="E5468" i="10" s="1"/>
  <c r="D5469" i="10"/>
  <c r="E5469" i="10" s="1"/>
  <c r="D5470" i="10"/>
  <c r="E5470" i="10" s="1"/>
  <c r="D5471" i="10"/>
  <c r="E5471" i="10" s="1"/>
  <c r="D5472" i="10"/>
  <c r="E5472" i="10" s="1"/>
  <c r="D5473" i="10"/>
  <c r="E5473" i="10" s="1"/>
  <c r="D5474" i="10"/>
  <c r="E5474" i="10" s="1"/>
  <c r="D5475" i="10"/>
  <c r="E5475" i="10" s="1"/>
  <c r="D5476" i="10"/>
  <c r="E5476" i="10" s="1"/>
  <c r="D5477" i="10"/>
  <c r="E5477" i="10" s="1"/>
  <c r="D5478" i="10"/>
  <c r="E5478" i="10" s="1"/>
  <c r="D5479" i="10"/>
  <c r="E5479" i="10" s="1"/>
  <c r="D5480" i="10"/>
  <c r="E5480" i="10" s="1"/>
  <c r="D5481" i="10"/>
  <c r="E5481" i="10" s="1"/>
  <c r="D5482" i="10"/>
  <c r="E5482" i="10" s="1"/>
  <c r="D5483" i="10"/>
  <c r="E5483" i="10" s="1"/>
  <c r="D5484" i="10"/>
  <c r="E5484" i="10" s="1"/>
  <c r="D5485" i="10"/>
  <c r="E5485" i="10" s="1"/>
  <c r="D5486" i="10"/>
  <c r="E5486" i="10" s="1"/>
  <c r="D5487" i="10"/>
  <c r="E5487" i="10" s="1"/>
  <c r="D5488" i="10"/>
  <c r="E5488" i="10" s="1"/>
  <c r="D5489" i="10"/>
  <c r="E5489" i="10" s="1"/>
  <c r="D5490" i="10"/>
  <c r="E5490" i="10" s="1"/>
  <c r="D5491" i="10"/>
  <c r="E5491" i="10" s="1"/>
  <c r="D5492" i="10"/>
  <c r="E5492" i="10" s="1"/>
  <c r="D5493" i="10"/>
  <c r="E5493" i="10" s="1"/>
  <c r="D5494" i="10"/>
  <c r="E5494" i="10" s="1"/>
  <c r="D5495" i="10"/>
  <c r="E5495" i="10" s="1"/>
  <c r="D5496" i="10"/>
  <c r="E5496" i="10" s="1"/>
  <c r="D5497" i="10"/>
  <c r="E5497" i="10" s="1"/>
  <c r="D5498" i="10"/>
  <c r="E5498" i="10" s="1"/>
  <c r="D5499" i="10"/>
  <c r="E5499" i="10" s="1"/>
  <c r="D5500" i="10"/>
  <c r="E5500" i="10" s="1"/>
  <c r="D5501" i="10"/>
  <c r="E5501" i="10" s="1"/>
  <c r="D5502" i="10"/>
  <c r="E5502" i="10" s="1"/>
  <c r="D5503" i="10"/>
  <c r="E5503" i="10" s="1"/>
  <c r="D5504" i="10"/>
  <c r="E5504" i="10" s="1"/>
  <c r="D5505" i="10"/>
  <c r="E5505" i="10" s="1"/>
  <c r="D5506" i="10"/>
  <c r="E5506" i="10" s="1"/>
  <c r="D5507" i="10"/>
  <c r="E5507" i="10" s="1"/>
  <c r="D5508" i="10"/>
  <c r="E5508" i="10" s="1"/>
  <c r="D5509" i="10"/>
  <c r="E5509" i="10" s="1"/>
  <c r="D5510" i="10"/>
  <c r="E5510" i="10" s="1"/>
  <c r="D5511" i="10"/>
  <c r="E5511" i="10" s="1"/>
  <c r="D5512" i="10"/>
  <c r="E5512" i="10" s="1"/>
  <c r="D5513" i="10"/>
  <c r="E5513" i="10" s="1"/>
  <c r="D5514" i="10"/>
  <c r="E5514" i="10" s="1"/>
  <c r="D5515" i="10"/>
  <c r="E5515" i="10" s="1"/>
  <c r="D5516" i="10"/>
  <c r="E5516" i="10" s="1"/>
  <c r="D5517" i="10"/>
  <c r="E5517" i="10" s="1"/>
  <c r="D5518" i="10"/>
  <c r="E5518" i="10" s="1"/>
  <c r="D5519" i="10"/>
  <c r="E5519" i="10" s="1"/>
  <c r="D5520" i="10"/>
  <c r="E5520" i="10" s="1"/>
  <c r="D5521" i="10"/>
  <c r="E5521" i="10" s="1"/>
  <c r="D5522" i="10"/>
  <c r="E5522" i="10" s="1"/>
  <c r="D5523" i="10"/>
  <c r="E5523" i="10" s="1"/>
  <c r="D5524" i="10"/>
  <c r="E5524" i="10" s="1"/>
  <c r="D5525" i="10"/>
  <c r="E5525" i="10" s="1"/>
  <c r="D5526" i="10"/>
  <c r="E5526" i="10" s="1"/>
  <c r="D5527" i="10"/>
  <c r="E5527" i="10" s="1"/>
  <c r="D5528" i="10"/>
  <c r="E5528" i="10" s="1"/>
  <c r="D5529" i="10"/>
  <c r="E5529" i="10" s="1"/>
  <c r="D5530" i="10"/>
  <c r="E5530" i="10" s="1"/>
  <c r="D5531" i="10"/>
  <c r="E5531" i="10" s="1"/>
  <c r="D5532" i="10"/>
  <c r="E5532" i="10" s="1"/>
  <c r="D5533" i="10"/>
  <c r="E5533" i="10" s="1"/>
  <c r="D5534" i="10"/>
  <c r="E5534" i="10" s="1"/>
  <c r="D5535" i="10"/>
  <c r="E5535" i="10" s="1"/>
  <c r="D5536" i="10"/>
  <c r="E5536" i="10" s="1"/>
  <c r="D5537" i="10"/>
  <c r="E5537" i="10" s="1"/>
  <c r="D5538" i="10"/>
  <c r="E5538" i="10" s="1"/>
  <c r="D5539" i="10"/>
  <c r="E5539" i="10" s="1"/>
  <c r="D5540" i="10"/>
  <c r="E5540" i="10" s="1"/>
  <c r="D5541" i="10"/>
  <c r="E5541" i="10" s="1"/>
  <c r="D5542" i="10"/>
  <c r="E5542" i="10" s="1"/>
  <c r="D5543" i="10"/>
  <c r="E5543" i="10" s="1"/>
  <c r="D5544" i="10"/>
  <c r="E5544" i="10" s="1"/>
  <c r="D5545" i="10"/>
  <c r="E5545" i="10" s="1"/>
  <c r="D5546" i="10"/>
  <c r="E5546" i="10" s="1"/>
  <c r="D5547" i="10"/>
  <c r="E5547" i="10" s="1"/>
  <c r="D5548" i="10"/>
  <c r="E5548" i="10" s="1"/>
  <c r="D5549" i="10"/>
  <c r="E5549" i="10" s="1"/>
  <c r="D5550" i="10"/>
  <c r="E5550" i="10" s="1"/>
  <c r="D5551" i="10"/>
  <c r="E5551" i="10" s="1"/>
  <c r="D5552" i="10"/>
  <c r="E5552" i="10" s="1"/>
  <c r="D5553" i="10"/>
  <c r="E5553" i="10" s="1"/>
  <c r="D5554" i="10"/>
  <c r="E5554" i="10" s="1"/>
  <c r="D5555" i="10"/>
  <c r="E5555" i="10" s="1"/>
  <c r="D5556" i="10"/>
  <c r="E5556" i="10" s="1"/>
  <c r="D5557" i="10"/>
  <c r="E5557" i="10" s="1"/>
  <c r="D5558" i="10"/>
  <c r="E5558" i="10" s="1"/>
  <c r="D5559" i="10"/>
  <c r="E5559" i="10" s="1"/>
  <c r="D5560" i="10"/>
  <c r="E5560" i="10" s="1"/>
  <c r="D5561" i="10"/>
  <c r="E5561" i="10" s="1"/>
  <c r="D5562" i="10"/>
  <c r="E5562" i="10" s="1"/>
  <c r="D5563" i="10"/>
  <c r="E5563" i="10" s="1"/>
  <c r="D5564" i="10"/>
  <c r="E5564" i="10" s="1"/>
  <c r="D5565" i="10"/>
  <c r="E5565" i="10" s="1"/>
  <c r="D5566" i="10"/>
  <c r="E5566" i="10" s="1"/>
  <c r="D5567" i="10"/>
  <c r="E5567" i="10" s="1"/>
  <c r="D5568" i="10"/>
  <c r="E5568" i="10" s="1"/>
  <c r="D5569" i="10"/>
  <c r="E5569" i="10" s="1"/>
  <c r="D5570" i="10"/>
  <c r="E5570" i="10" s="1"/>
  <c r="D5571" i="10"/>
  <c r="E5571" i="10" s="1"/>
  <c r="D5572" i="10"/>
  <c r="E5572" i="10" s="1"/>
  <c r="D5573" i="10"/>
  <c r="E5573" i="10" s="1"/>
  <c r="D5574" i="10"/>
  <c r="E5574" i="10" s="1"/>
  <c r="D5575" i="10"/>
  <c r="E5575" i="10" s="1"/>
  <c r="D5576" i="10"/>
  <c r="E5576" i="10" s="1"/>
  <c r="D5577" i="10"/>
  <c r="E5577" i="10" s="1"/>
  <c r="D5578" i="10"/>
  <c r="E5578" i="10" s="1"/>
  <c r="D5579" i="10"/>
  <c r="E5579" i="10" s="1"/>
  <c r="D5580" i="10"/>
  <c r="E5580" i="10" s="1"/>
  <c r="D5581" i="10"/>
  <c r="E5581" i="10" s="1"/>
  <c r="D5582" i="10"/>
  <c r="E5582" i="10" s="1"/>
  <c r="D5583" i="10"/>
  <c r="E5583" i="10" s="1"/>
  <c r="D5584" i="10"/>
  <c r="E5584" i="10" s="1"/>
  <c r="D5585" i="10"/>
  <c r="E5585" i="10" s="1"/>
  <c r="D5586" i="10"/>
  <c r="E5586" i="10" s="1"/>
  <c r="D5587" i="10"/>
  <c r="E5587" i="10" s="1"/>
  <c r="D5588" i="10"/>
  <c r="E5588" i="10" s="1"/>
  <c r="D5589" i="10"/>
  <c r="E5589" i="10" s="1"/>
  <c r="D5590" i="10"/>
  <c r="E5590" i="10" s="1"/>
  <c r="D5591" i="10"/>
  <c r="E5591" i="10" s="1"/>
  <c r="D5592" i="10"/>
  <c r="E5592" i="10" s="1"/>
  <c r="D5593" i="10"/>
  <c r="E5593" i="10" s="1"/>
  <c r="D5594" i="10"/>
  <c r="E5594" i="10" s="1"/>
  <c r="D5595" i="10"/>
  <c r="E5595" i="10" s="1"/>
  <c r="D5596" i="10"/>
  <c r="E5596" i="10" s="1"/>
  <c r="D5597" i="10"/>
  <c r="E5597" i="10" s="1"/>
  <c r="D5598" i="10"/>
  <c r="E5598" i="10" s="1"/>
  <c r="D5599" i="10"/>
  <c r="E5599" i="10" s="1"/>
  <c r="D5600" i="10"/>
  <c r="E5600" i="10" s="1"/>
  <c r="D5601" i="10"/>
  <c r="E5601" i="10" s="1"/>
  <c r="D5602" i="10"/>
  <c r="E5602" i="10" s="1"/>
  <c r="D5603" i="10"/>
  <c r="E5603" i="10" s="1"/>
  <c r="D5604" i="10"/>
  <c r="E5604" i="10" s="1"/>
  <c r="D5605" i="10"/>
  <c r="E5605" i="10" s="1"/>
  <c r="D5606" i="10"/>
  <c r="E5606" i="10" s="1"/>
  <c r="D5607" i="10"/>
  <c r="E5607" i="10" s="1"/>
  <c r="D5608" i="10"/>
  <c r="E5608" i="10" s="1"/>
  <c r="D5609" i="10"/>
  <c r="E5609" i="10" s="1"/>
  <c r="D5610" i="10"/>
  <c r="E5610" i="10" s="1"/>
  <c r="D5611" i="10"/>
  <c r="E5611" i="10" s="1"/>
  <c r="D5612" i="10"/>
  <c r="E5612" i="10" s="1"/>
  <c r="D5613" i="10"/>
  <c r="E5613" i="10" s="1"/>
  <c r="D5614" i="10"/>
  <c r="E5614" i="10" s="1"/>
  <c r="D5615" i="10"/>
  <c r="E5615" i="10" s="1"/>
  <c r="D5616" i="10"/>
  <c r="E5616" i="10" s="1"/>
  <c r="D5617" i="10"/>
  <c r="E5617" i="10" s="1"/>
  <c r="D5618" i="10"/>
  <c r="E5618" i="10" s="1"/>
  <c r="D5619" i="10"/>
  <c r="E5619" i="10" s="1"/>
  <c r="D5620" i="10"/>
  <c r="E5620" i="10" s="1"/>
  <c r="D5621" i="10"/>
  <c r="E5621" i="10" s="1"/>
  <c r="D5622" i="10"/>
  <c r="E5622" i="10" s="1"/>
  <c r="D5623" i="10"/>
  <c r="E5623" i="10" s="1"/>
  <c r="D5624" i="10"/>
  <c r="E5624" i="10" s="1"/>
  <c r="D5625" i="10"/>
  <c r="E5625" i="10" s="1"/>
  <c r="D5626" i="10"/>
  <c r="E5626" i="10" s="1"/>
  <c r="D5627" i="10"/>
  <c r="E5627" i="10" s="1"/>
  <c r="D5628" i="10"/>
  <c r="E5628" i="10" s="1"/>
  <c r="D5629" i="10"/>
  <c r="E5629" i="10" s="1"/>
  <c r="D5630" i="10"/>
  <c r="E5630" i="10" s="1"/>
  <c r="D5631" i="10"/>
  <c r="E5631" i="10" s="1"/>
  <c r="D5632" i="10"/>
  <c r="E5632" i="10" s="1"/>
  <c r="D5633" i="10"/>
  <c r="E5633" i="10" s="1"/>
  <c r="D5634" i="10"/>
  <c r="E5634" i="10" s="1"/>
  <c r="D5635" i="10"/>
  <c r="E5635" i="10" s="1"/>
  <c r="D5636" i="10"/>
  <c r="E5636" i="10" s="1"/>
  <c r="D5637" i="10"/>
  <c r="E5637" i="10" s="1"/>
  <c r="D5638" i="10"/>
  <c r="E5638" i="10" s="1"/>
  <c r="D5639" i="10"/>
  <c r="E5639" i="10" s="1"/>
  <c r="D5640" i="10"/>
  <c r="E5640" i="10" s="1"/>
  <c r="D5641" i="10"/>
  <c r="E5641" i="10" s="1"/>
  <c r="D5642" i="10"/>
  <c r="E5642" i="10" s="1"/>
  <c r="D5643" i="10"/>
  <c r="E5643" i="10" s="1"/>
  <c r="D5644" i="10"/>
  <c r="E5644" i="10" s="1"/>
  <c r="D5645" i="10"/>
  <c r="E5645" i="10" s="1"/>
  <c r="D5646" i="10"/>
  <c r="E5646" i="10" s="1"/>
  <c r="D5647" i="10"/>
  <c r="E5647" i="10" s="1"/>
  <c r="D5648" i="10"/>
  <c r="E5648" i="10" s="1"/>
  <c r="D5649" i="10"/>
  <c r="E5649" i="10" s="1"/>
  <c r="D5650" i="10"/>
  <c r="E5650" i="10" s="1"/>
  <c r="D5651" i="10"/>
  <c r="E5651" i="10" s="1"/>
  <c r="D5652" i="10"/>
  <c r="E5652" i="10" s="1"/>
  <c r="D5653" i="10"/>
  <c r="E5653" i="10" s="1"/>
  <c r="D5654" i="10"/>
  <c r="E5654" i="10" s="1"/>
  <c r="D5655" i="10"/>
  <c r="E5655" i="10" s="1"/>
  <c r="D5656" i="10"/>
  <c r="E5656" i="10" s="1"/>
  <c r="D5657" i="10"/>
  <c r="E5657" i="10" s="1"/>
  <c r="D5658" i="10"/>
  <c r="E5658" i="10" s="1"/>
  <c r="D5659" i="10"/>
  <c r="E5659" i="10" s="1"/>
  <c r="D5660" i="10"/>
  <c r="E5660" i="10" s="1"/>
  <c r="D5661" i="10"/>
  <c r="E5661" i="10" s="1"/>
  <c r="D5662" i="10"/>
  <c r="E5662" i="10" s="1"/>
  <c r="D5663" i="10"/>
  <c r="E5663" i="10" s="1"/>
  <c r="D5664" i="10"/>
  <c r="E5664" i="10" s="1"/>
  <c r="D5665" i="10"/>
  <c r="E5665" i="10" s="1"/>
  <c r="D5666" i="10"/>
  <c r="E5666" i="10" s="1"/>
  <c r="D5667" i="10"/>
  <c r="E5667" i="10" s="1"/>
  <c r="D5668" i="10"/>
  <c r="E5668" i="10" s="1"/>
  <c r="D5669" i="10"/>
  <c r="E5669" i="10" s="1"/>
  <c r="D5670" i="10"/>
  <c r="E5670" i="10" s="1"/>
  <c r="D5671" i="10"/>
  <c r="E5671" i="10" s="1"/>
  <c r="D5672" i="10"/>
  <c r="E5672" i="10" s="1"/>
  <c r="D5673" i="10"/>
  <c r="E5673" i="10" s="1"/>
  <c r="D5674" i="10"/>
  <c r="E5674" i="10" s="1"/>
  <c r="D5675" i="10"/>
  <c r="E5675" i="10" s="1"/>
  <c r="D5676" i="10"/>
  <c r="E5676" i="10" s="1"/>
  <c r="D5677" i="10"/>
  <c r="E5677" i="10" s="1"/>
  <c r="D5678" i="10"/>
  <c r="E5678" i="10" s="1"/>
  <c r="D5679" i="10"/>
  <c r="E5679" i="10" s="1"/>
  <c r="D5680" i="10"/>
  <c r="E5680" i="10" s="1"/>
  <c r="D5681" i="10"/>
  <c r="E5681" i="10" s="1"/>
  <c r="D5682" i="10"/>
  <c r="E5682" i="10" s="1"/>
  <c r="D5683" i="10"/>
  <c r="E5683" i="10" s="1"/>
  <c r="D5684" i="10"/>
  <c r="E5684" i="10" s="1"/>
  <c r="D5685" i="10"/>
  <c r="E5685" i="10" s="1"/>
  <c r="D5686" i="10"/>
  <c r="E5686" i="10" s="1"/>
  <c r="D5687" i="10"/>
  <c r="E5687" i="10" s="1"/>
  <c r="D5688" i="10"/>
  <c r="E5688" i="10" s="1"/>
  <c r="D5689" i="10"/>
  <c r="E5689" i="10" s="1"/>
  <c r="D5690" i="10"/>
  <c r="E5690" i="10" s="1"/>
  <c r="D5691" i="10"/>
  <c r="E5691" i="10" s="1"/>
  <c r="D5692" i="10"/>
  <c r="E5692" i="10" s="1"/>
  <c r="D5693" i="10"/>
  <c r="E5693" i="10" s="1"/>
  <c r="D5694" i="10"/>
  <c r="E5694" i="10" s="1"/>
  <c r="D5695" i="10"/>
  <c r="E5695" i="10" s="1"/>
  <c r="D5696" i="10"/>
  <c r="E5696" i="10" s="1"/>
  <c r="D5697" i="10"/>
  <c r="E5697" i="10" s="1"/>
  <c r="D5698" i="10"/>
  <c r="E5698" i="10" s="1"/>
  <c r="D5699" i="10"/>
  <c r="E5699" i="10" s="1"/>
  <c r="D5700" i="10"/>
  <c r="E5700" i="10" s="1"/>
  <c r="D5701" i="10"/>
  <c r="E5701" i="10" s="1"/>
  <c r="D5702" i="10"/>
  <c r="E5702" i="10" s="1"/>
  <c r="D5703" i="10"/>
  <c r="E5703" i="10" s="1"/>
  <c r="D5704" i="10"/>
  <c r="E5704" i="10" s="1"/>
  <c r="D5705" i="10"/>
  <c r="E5705" i="10" s="1"/>
  <c r="D5706" i="10"/>
  <c r="E5706" i="10" s="1"/>
  <c r="D5707" i="10"/>
  <c r="E5707" i="10" s="1"/>
  <c r="D5708" i="10"/>
  <c r="E5708" i="10" s="1"/>
  <c r="D5709" i="10"/>
  <c r="E5709" i="10" s="1"/>
  <c r="D5710" i="10"/>
  <c r="E5710" i="10" s="1"/>
  <c r="D5711" i="10"/>
  <c r="E5711" i="10" s="1"/>
  <c r="D5712" i="10"/>
  <c r="E5712" i="10" s="1"/>
  <c r="D5713" i="10"/>
  <c r="E5713" i="10" s="1"/>
  <c r="D5714" i="10"/>
  <c r="E5714" i="10" s="1"/>
  <c r="D5715" i="10"/>
  <c r="E5715" i="10" s="1"/>
  <c r="D5716" i="10"/>
  <c r="E5716" i="10" s="1"/>
  <c r="D5717" i="10"/>
  <c r="E5717" i="10" s="1"/>
  <c r="D5718" i="10"/>
  <c r="E5718" i="10" s="1"/>
  <c r="D5719" i="10"/>
  <c r="E5719" i="10" s="1"/>
  <c r="D5720" i="10"/>
  <c r="E5720" i="10" s="1"/>
  <c r="D5721" i="10"/>
  <c r="E5721" i="10" s="1"/>
  <c r="D5722" i="10"/>
  <c r="E5722" i="10" s="1"/>
  <c r="D5723" i="10"/>
  <c r="E5723" i="10" s="1"/>
  <c r="D5724" i="10"/>
  <c r="E5724" i="10" s="1"/>
  <c r="D5725" i="10"/>
  <c r="E5725" i="10" s="1"/>
  <c r="D5726" i="10"/>
  <c r="E5726" i="10" s="1"/>
  <c r="D5727" i="10"/>
  <c r="E5727" i="10" s="1"/>
  <c r="D5728" i="10"/>
  <c r="E5728" i="10" s="1"/>
  <c r="D5729" i="10"/>
  <c r="E5729" i="10" s="1"/>
  <c r="D5730" i="10"/>
  <c r="E5730" i="10" s="1"/>
  <c r="D5731" i="10"/>
  <c r="E5731" i="10" s="1"/>
  <c r="D5732" i="10"/>
  <c r="E5732" i="10" s="1"/>
  <c r="D5733" i="10"/>
  <c r="E5733" i="10" s="1"/>
  <c r="D5734" i="10"/>
  <c r="E5734" i="10" s="1"/>
  <c r="D5735" i="10"/>
  <c r="E5735" i="10" s="1"/>
  <c r="D5736" i="10"/>
  <c r="E5736" i="10" s="1"/>
  <c r="D5737" i="10"/>
  <c r="E5737" i="10" s="1"/>
  <c r="D5738" i="10"/>
  <c r="E5738" i="10" s="1"/>
  <c r="D5739" i="10"/>
  <c r="E5739" i="10" s="1"/>
  <c r="D5740" i="10"/>
  <c r="E5740" i="10" s="1"/>
  <c r="D5741" i="10"/>
  <c r="E5741" i="10" s="1"/>
  <c r="D5742" i="10"/>
  <c r="E5742" i="10" s="1"/>
  <c r="D5743" i="10"/>
  <c r="E5743" i="10" s="1"/>
  <c r="D5744" i="10"/>
  <c r="E5744" i="10" s="1"/>
  <c r="D5745" i="10"/>
  <c r="E5745" i="10" s="1"/>
  <c r="D5746" i="10"/>
  <c r="E5746" i="10" s="1"/>
  <c r="D5747" i="10"/>
  <c r="E5747" i="10" s="1"/>
  <c r="D5748" i="10"/>
  <c r="E5748" i="10" s="1"/>
  <c r="D5749" i="10"/>
  <c r="E5749" i="10" s="1"/>
  <c r="D5750" i="10"/>
  <c r="E5750" i="10" s="1"/>
  <c r="D5751" i="10"/>
  <c r="E5751" i="10" s="1"/>
  <c r="D5752" i="10"/>
  <c r="E5752" i="10" s="1"/>
  <c r="D5753" i="10"/>
  <c r="E5753" i="10" s="1"/>
  <c r="D5754" i="10"/>
  <c r="E5754" i="10" s="1"/>
  <c r="D5755" i="10"/>
  <c r="E5755" i="10" s="1"/>
  <c r="D5756" i="10"/>
  <c r="E5756" i="10" s="1"/>
  <c r="D5757" i="10"/>
  <c r="E5757" i="10" s="1"/>
  <c r="D5758" i="10"/>
  <c r="E5758" i="10" s="1"/>
  <c r="D5759" i="10"/>
  <c r="E5759" i="10" s="1"/>
  <c r="D5760" i="10"/>
  <c r="E5760" i="10" s="1"/>
  <c r="D5761" i="10"/>
  <c r="E5761" i="10" s="1"/>
  <c r="D5762" i="10"/>
  <c r="E5762" i="10" s="1"/>
  <c r="D5763" i="10"/>
  <c r="E5763" i="10" s="1"/>
  <c r="D5764" i="10"/>
  <c r="E5764" i="10" s="1"/>
  <c r="D5765" i="10"/>
  <c r="E5765" i="10" s="1"/>
  <c r="D5766" i="10"/>
  <c r="E5766" i="10" s="1"/>
  <c r="D5767" i="10"/>
  <c r="E5767" i="10" s="1"/>
  <c r="D5768" i="10"/>
  <c r="E5768" i="10" s="1"/>
  <c r="D5769" i="10"/>
  <c r="E5769" i="10" s="1"/>
  <c r="D5770" i="10"/>
  <c r="E5770" i="10" s="1"/>
  <c r="D5771" i="10"/>
  <c r="E5771" i="10" s="1"/>
  <c r="D5772" i="10"/>
  <c r="E5772" i="10" s="1"/>
  <c r="D5773" i="10"/>
  <c r="E5773" i="10" s="1"/>
  <c r="D5774" i="10"/>
  <c r="E5774" i="10" s="1"/>
  <c r="D5775" i="10"/>
  <c r="E5775" i="10" s="1"/>
  <c r="D5776" i="10"/>
  <c r="E5776" i="10" s="1"/>
  <c r="D5777" i="10"/>
  <c r="E5777" i="10" s="1"/>
  <c r="D5778" i="10"/>
  <c r="E5778" i="10" s="1"/>
  <c r="D5779" i="10"/>
  <c r="E5779" i="10" s="1"/>
  <c r="D5780" i="10"/>
  <c r="E5780" i="10" s="1"/>
  <c r="D5781" i="10"/>
  <c r="E5781" i="10" s="1"/>
  <c r="D5782" i="10"/>
  <c r="E5782" i="10" s="1"/>
  <c r="D5783" i="10"/>
  <c r="E5783" i="10" s="1"/>
  <c r="D5784" i="10"/>
  <c r="E5784" i="10" s="1"/>
  <c r="D5785" i="10"/>
  <c r="E5785" i="10" s="1"/>
  <c r="D5786" i="10"/>
  <c r="E5786" i="10" s="1"/>
  <c r="D5787" i="10"/>
  <c r="E5787" i="10" s="1"/>
  <c r="D5788" i="10"/>
  <c r="E5788" i="10" s="1"/>
  <c r="D5789" i="10"/>
  <c r="E5789" i="10" s="1"/>
  <c r="D5790" i="10"/>
  <c r="E5790" i="10" s="1"/>
  <c r="D5791" i="10"/>
  <c r="E5791" i="10" s="1"/>
  <c r="D5792" i="10"/>
  <c r="E5792" i="10" s="1"/>
  <c r="D5793" i="10"/>
  <c r="E5793" i="10" s="1"/>
  <c r="D5794" i="10"/>
  <c r="E5794" i="10" s="1"/>
  <c r="D5795" i="10"/>
  <c r="E5795" i="10" s="1"/>
  <c r="D5796" i="10"/>
  <c r="E5796" i="10" s="1"/>
  <c r="D5797" i="10"/>
  <c r="E5797" i="10" s="1"/>
  <c r="D5798" i="10"/>
  <c r="E5798" i="10" s="1"/>
  <c r="D5799" i="10"/>
  <c r="E5799" i="10" s="1"/>
  <c r="D5800" i="10"/>
  <c r="E5800" i="10" s="1"/>
  <c r="D5801" i="10"/>
  <c r="E5801" i="10" s="1"/>
  <c r="D5802" i="10"/>
  <c r="E5802" i="10" s="1"/>
  <c r="D5803" i="10"/>
  <c r="E5803" i="10" s="1"/>
  <c r="D5804" i="10"/>
  <c r="E5804" i="10" s="1"/>
  <c r="D5805" i="10"/>
  <c r="E5805" i="10" s="1"/>
  <c r="D5806" i="10"/>
  <c r="E5806" i="10" s="1"/>
  <c r="D5807" i="10"/>
  <c r="E5807" i="10" s="1"/>
  <c r="D5808" i="10"/>
  <c r="E5808" i="10" s="1"/>
  <c r="D5809" i="10"/>
  <c r="E5809" i="10" s="1"/>
  <c r="D5810" i="10"/>
  <c r="E5810" i="10" s="1"/>
  <c r="D5811" i="10"/>
  <c r="E5811" i="10" s="1"/>
  <c r="D5812" i="10"/>
  <c r="E5812" i="10" s="1"/>
  <c r="D5813" i="10"/>
  <c r="E5813" i="10" s="1"/>
  <c r="D5814" i="10"/>
  <c r="E5814" i="10" s="1"/>
  <c r="D5815" i="10"/>
  <c r="E5815" i="10" s="1"/>
  <c r="D5816" i="10"/>
  <c r="E5816" i="10" s="1"/>
  <c r="D5817" i="10"/>
  <c r="E5817" i="10" s="1"/>
  <c r="D5818" i="10"/>
  <c r="E5818" i="10" s="1"/>
  <c r="D5819" i="10"/>
  <c r="E5819" i="10" s="1"/>
  <c r="D5820" i="10"/>
  <c r="E5820" i="10" s="1"/>
  <c r="D5821" i="10"/>
  <c r="E5821" i="10" s="1"/>
  <c r="D5822" i="10"/>
  <c r="E5822" i="10" s="1"/>
  <c r="D5823" i="10"/>
  <c r="E5823" i="10" s="1"/>
  <c r="D5824" i="10"/>
  <c r="E5824" i="10" s="1"/>
  <c r="D5825" i="10"/>
  <c r="E5825" i="10" s="1"/>
  <c r="D5826" i="10"/>
  <c r="E5826" i="10" s="1"/>
  <c r="D5827" i="10"/>
  <c r="E5827" i="10" s="1"/>
  <c r="D5828" i="10"/>
  <c r="E5828" i="10" s="1"/>
  <c r="D5829" i="10"/>
  <c r="E5829" i="10" s="1"/>
  <c r="D5830" i="10"/>
  <c r="E5830" i="10" s="1"/>
  <c r="D5831" i="10"/>
  <c r="E5831" i="10" s="1"/>
  <c r="D5832" i="10"/>
  <c r="E5832" i="10" s="1"/>
  <c r="D5833" i="10"/>
  <c r="E5833" i="10" s="1"/>
  <c r="D5834" i="10"/>
  <c r="E5834" i="10" s="1"/>
  <c r="D5835" i="10"/>
  <c r="E5835" i="10" s="1"/>
  <c r="D5836" i="10"/>
  <c r="E5836" i="10" s="1"/>
  <c r="D5837" i="10"/>
  <c r="E5837" i="10" s="1"/>
  <c r="D5838" i="10"/>
  <c r="E5838" i="10" s="1"/>
  <c r="D5839" i="10"/>
  <c r="E5839" i="10" s="1"/>
  <c r="D5840" i="10"/>
  <c r="E5840" i="10" s="1"/>
  <c r="D5841" i="10"/>
  <c r="E5841" i="10" s="1"/>
  <c r="D5842" i="10"/>
  <c r="E5842" i="10" s="1"/>
  <c r="D5843" i="10"/>
  <c r="E5843" i="10" s="1"/>
  <c r="D5844" i="10"/>
  <c r="E5844" i="10" s="1"/>
  <c r="D5845" i="10"/>
  <c r="E5845" i="10" s="1"/>
  <c r="D5846" i="10"/>
  <c r="E5846" i="10" s="1"/>
  <c r="D5847" i="10"/>
  <c r="E5847" i="10" s="1"/>
  <c r="D5848" i="10"/>
  <c r="E5848" i="10" s="1"/>
  <c r="D5849" i="10"/>
  <c r="E5849" i="10" s="1"/>
  <c r="D5850" i="10"/>
  <c r="E5850" i="10" s="1"/>
  <c r="D5851" i="10"/>
  <c r="E5851" i="10" s="1"/>
  <c r="D5852" i="10"/>
  <c r="E5852" i="10" s="1"/>
  <c r="D5853" i="10"/>
  <c r="E5853" i="10" s="1"/>
  <c r="D5854" i="10"/>
  <c r="E5854" i="10" s="1"/>
  <c r="D5855" i="10"/>
  <c r="E5855" i="10" s="1"/>
  <c r="D5856" i="10"/>
  <c r="E5856" i="10" s="1"/>
  <c r="D5857" i="10"/>
  <c r="E5857" i="10" s="1"/>
  <c r="D5858" i="10"/>
  <c r="E5858" i="10" s="1"/>
  <c r="D5859" i="10"/>
  <c r="E5859" i="10" s="1"/>
  <c r="D5860" i="10"/>
  <c r="E5860" i="10" s="1"/>
  <c r="D5861" i="10"/>
  <c r="E5861" i="10" s="1"/>
  <c r="D5862" i="10"/>
  <c r="E5862" i="10" s="1"/>
  <c r="D5863" i="10"/>
  <c r="E5863" i="10" s="1"/>
  <c r="D5864" i="10"/>
  <c r="E5864" i="10" s="1"/>
  <c r="D5865" i="10"/>
  <c r="E5865" i="10" s="1"/>
  <c r="D5866" i="10"/>
  <c r="E5866" i="10" s="1"/>
  <c r="D5867" i="10"/>
  <c r="E5867" i="10" s="1"/>
  <c r="D5868" i="10"/>
  <c r="E5868" i="10" s="1"/>
  <c r="D5869" i="10"/>
  <c r="E5869" i="10" s="1"/>
  <c r="D5870" i="10"/>
  <c r="E5870" i="10" s="1"/>
  <c r="D5871" i="10"/>
  <c r="E5871" i="10" s="1"/>
  <c r="D5872" i="10"/>
  <c r="E5872" i="10" s="1"/>
  <c r="D5873" i="10"/>
  <c r="E5873" i="10" s="1"/>
  <c r="D5874" i="10"/>
  <c r="E5874" i="10" s="1"/>
  <c r="D5875" i="10"/>
  <c r="E5875" i="10" s="1"/>
  <c r="D5876" i="10"/>
  <c r="E5876" i="10" s="1"/>
  <c r="D5877" i="10"/>
  <c r="E5877" i="10" s="1"/>
  <c r="D5878" i="10"/>
  <c r="E5878" i="10" s="1"/>
  <c r="D5879" i="10"/>
  <c r="E5879" i="10" s="1"/>
  <c r="D5880" i="10"/>
  <c r="E5880" i="10" s="1"/>
  <c r="D5881" i="10"/>
  <c r="E5881" i="10" s="1"/>
  <c r="D5882" i="10"/>
  <c r="E5882" i="10" s="1"/>
  <c r="D5883" i="10"/>
  <c r="E5883" i="10" s="1"/>
  <c r="D5884" i="10"/>
  <c r="E5884" i="10" s="1"/>
  <c r="D5885" i="10"/>
  <c r="E5885" i="10" s="1"/>
  <c r="D5886" i="10"/>
  <c r="E5886" i="10" s="1"/>
  <c r="D5887" i="10"/>
  <c r="E5887" i="10" s="1"/>
  <c r="D5888" i="10"/>
  <c r="E5888" i="10" s="1"/>
  <c r="D5889" i="10"/>
  <c r="E5889" i="10" s="1"/>
  <c r="D5890" i="10"/>
  <c r="E5890" i="10" s="1"/>
  <c r="D5891" i="10"/>
  <c r="E5891" i="10" s="1"/>
  <c r="D5892" i="10"/>
  <c r="E5892" i="10" s="1"/>
  <c r="D5893" i="10"/>
  <c r="E5893" i="10" s="1"/>
  <c r="D5894" i="10"/>
  <c r="E5894" i="10" s="1"/>
  <c r="D5895" i="10"/>
  <c r="E5895" i="10" s="1"/>
  <c r="D5896" i="10"/>
  <c r="E5896" i="10" s="1"/>
  <c r="D5897" i="10"/>
  <c r="E5897" i="10" s="1"/>
  <c r="D5898" i="10"/>
  <c r="E5898" i="10" s="1"/>
  <c r="D5899" i="10"/>
  <c r="E5899" i="10" s="1"/>
  <c r="D5900" i="10"/>
  <c r="E5900" i="10" s="1"/>
  <c r="D5901" i="10"/>
  <c r="E5901" i="10" s="1"/>
  <c r="D5902" i="10"/>
  <c r="E5902" i="10" s="1"/>
  <c r="D5903" i="10"/>
  <c r="E5903" i="10" s="1"/>
  <c r="D5904" i="10"/>
  <c r="E5904" i="10" s="1"/>
  <c r="D5905" i="10"/>
  <c r="E5905" i="10" s="1"/>
  <c r="D5906" i="10"/>
  <c r="E5906" i="10" s="1"/>
  <c r="D5907" i="10"/>
  <c r="E5907" i="10" s="1"/>
  <c r="D5908" i="10"/>
  <c r="E5908" i="10" s="1"/>
  <c r="D5909" i="10"/>
  <c r="E5909" i="10" s="1"/>
  <c r="D5910" i="10"/>
  <c r="E5910" i="10" s="1"/>
  <c r="D5911" i="10"/>
  <c r="E5911" i="10" s="1"/>
  <c r="D5912" i="10"/>
  <c r="E5912" i="10" s="1"/>
  <c r="D5913" i="10"/>
  <c r="E5913" i="10" s="1"/>
  <c r="D5914" i="10"/>
  <c r="E5914" i="10" s="1"/>
  <c r="D5915" i="10"/>
  <c r="E5915" i="10" s="1"/>
  <c r="D5916" i="10"/>
  <c r="E5916" i="10" s="1"/>
  <c r="D5917" i="10"/>
  <c r="E5917" i="10" s="1"/>
  <c r="D5918" i="10"/>
  <c r="E5918" i="10" s="1"/>
  <c r="D5919" i="10"/>
  <c r="E5919" i="10" s="1"/>
  <c r="D5920" i="10"/>
  <c r="E5920" i="10" s="1"/>
  <c r="D5921" i="10"/>
  <c r="E5921" i="10" s="1"/>
  <c r="D5922" i="10"/>
  <c r="E5922" i="10" s="1"/>
  <c r="D5923" i="10"/>
  <c r="E5923" i="10" s="1"/>
  <c r="D5924" i="10"/>
  <c r="E5924" i="10" s="1"/>
  <c r="D5925" i="10"/>
  <c r="E5925" i="10" s="1"/>
  <c r="D5926" i="10"/>
  <c r="E5926" i="10" s="1"/>
  <c r="D5927" i="10"/>
  <c r="E5927" i="10" s="1"/>
  <c r="D5928" i="10"/>
  <c r="E5928" i="10" s="1"/>
  <c r="D5929" i="10"/>
  <c r="E5929" i="10" s="1"/>
  <c r="D5930" i="10"/>
  <c r="E5930" i="10" s="1"/>
  <c r="D5931" i="10"/>
  <c r="E5931" i="10" s="1"/>
  <c r="D5932" i="10"/>
  <c r="E5932" i="10" s="1"/>
  <c r="D5933" i="10"/>
  <c r="E5933" i="10" s="1"/>
  <c r="D5934" i="10"/>
  <c r="E5934" i="10" s="1"/>
  <c r="D5935" i="10"/>
  <c r="E5935" i="10" s="1"/>
  <c r="D5936" i="10"/>
  <c r="E5936" i="10" s="1"/>
  <c r="D5937" i="10"/>
  <c r="E5937" i="10" s="1"/>
  <c r="D5938" i="10"/>
  <c r="E5938" i="10" s="1"/>
  <c r="D5939" i="10"/>
  <c r="E5939" i="10" s="1"/>
  <c r="D5940" i="10"/>
  <c r="E5940" i="10" s="1"/>
  <c r="D5941" i="10"/>
  <c r="E5941" i="10" s="1"/>
  <c r="D5942" i="10"/>
  <c r="E5942" i="10" s="1"/>
  <c r="D5943" i="10"/>
  <c r="E5943" i="10" s="1"/>
  <c r="D5944" i="10"/>
  <c r="E5944" i="10" s="1"/>
  <c r="D5945" i="10"/>
  <c r="E5945" i="10" s="1"/>
  <c r="D5946" i="10"/>
  <c r="E5946" i="10" s="1"/>
  <c r="D5947" i="10"/>
  <c r="E5947" i="10" s="1"/>
  <c r="D5948" i="10"/>
  <c r="E5948" i="10" s="1"/>
  <c r="D5949" i="10"/>
  <c r="E5949" i="10" s="1"/>
  <c r="D5950" i="10"/>
  <c r="E5950" i="10" s="1"/>
  <c r="D5951" i="10"/>
  <c r="E5951" i="10" s="1"/>
  <c r="D5952" i="10"/>
  <c r="E5952" i="10" s="1"/>
  <c r="D5953" i="10"/>
  <c r="E5953" i="10" s="1"/>
  <c r="D5954" i="10"/>
  <c r="E5954" i="10" s="1"/>
  <c r="D5955" i="10"/>
  <c r="E5955" i="10" s="1"/>
  <c r="D5956" i="10"/>
  <c r="E5956" i="10" s="1"/>
  <c r="D5957" i="10"/>
  <c r="E5957" i="10" s="1"/>
  <c r="D5958" i="10"/>
  <c r="E5958" i="10" s="1"/>
  <c r="D5959" i="10"/>
  <c r="E5959" i="10" s="1"/>
  <c r="D5960" i="10"/>
  <c r="E5960" i="10" s="1"/>
  <c r="D5961" i="10"/>
  <c r="E5961" i="10" s="1"/>
  <c r="D5962" i="10"/>
  <c r="E5962" i="10" s="1"/>
  <c r="D5963" i="10"/>
  <c r="E5963" i="10" s="1"/>
  <c r="D5964" i="10"/>
  <c r="E5964" i="10" s="1"/>
  <c r="D5965" i="10"/>
  <c r="E5965" i="10" s="1"/>
  <c r="D5966" i="10"/>
  <c r="E5966" i="10" s="1"/>
  <c r="D5967" i="10"/>
  <c r="E5967" i="10" s="1"/>
  <c r="D5968" i="10"/>
  <c r="E5968" i="10" s="1"/>
  <c r="D5969" i="10"/>
  <c r="E5969" i="10" s="1"/>
  <c r="D5970" i="10"/>
  <c r="E5970" i="10" s="1"/>
  <c r="D5971" i="10"/>
  <c r="E5971" i="10" s="1"/>
  <c r="D5972" i="10"/>
  <c r="E5972" i="10" s="1"/>
  <c r="D5973" i="10"/>
  <c r="E5973" i="10" s="1"/>
  <c r="D5974" i="10"/>
  <c r="E5974" i="10" s="1"/>
  <c r="D5975" i="10"/>
  <c r="E5975" i="10" s="1"/>
  <c r="D5976" i="10"/>
  <c r="E5976" i="10" s="1"/>
  <c r="D5977" i="10"/>
  <c r="E5977" i="10" s="1"/>
  <c r="D5978" i="10"/>
  <c r="E5978" i="10" s="1"/>
  <c r="D5979" i="10"/>
  <c r="E5979" i="10" s="1"/>
  <c r="D5980" i="10"/>
  <c r="E5980" i="10" s="1"/>
  <c r="D5981" i="10"/>
  <c r="E5981" i="10" s="1"/>
  <c r="D5982" i="10"/>
  <c r="E5982" i="10" s="1"/>
  <c r="D5983" i="10"/>
  <c r="E5983" i="10" s="1"/>
  <c r="D5984" i="10"/>
  <c r="E5984" i="10" s="1"/>
  <c r="D5985" i="10"/>
  <c r="E5985" i="10" s="1"/>
  <c r="D5986" i="10"/>
  <c r="E5986" i="10" s="1"/>
  <c r="D5987" i="10"/>
  <c r="E5987" i="10" s="1"/>
  <c r="D5988" i="10"/>
  <c r="E5988" i="10" s="1"/>
  <c r="D5989" i="10"/>
  <c r="E5989" i="10" s="1"/>
  <c r="D5990" i="10"/>
  <c r="E5990" i="10" s="1"/>
  <c r="D5991" i="10"/>
  <c r="E5991" i="10" s="1"/>
  <c r="D5992" i="10"/>
  <c r="E5992" i="10" s="1"/>
  <c r="D5993" i="10"/>
  <c r="E5993" i="10" s="1"/>
  <c r="D5994" i="10"/>
  <c r="E5994" i="10" s="1"/>
  <c r="D5995" i="10"/>
  <c r="E5995" i="10" s="1"/>
  <c r="D5996" i="10"/>
  <c r="E5996" i="10" s="1"/>
  <c r="D5997" i="10"/>
  <c r="E5997" i="10" s="1"/>
  <c r="D5998" i="10"/>
  <c r="E5998" i="10" s="1"/>
  <c r="D5999" i="10"/>
  <c r="E5999" i="10" s="1"/>
  <c r="D6000" i="10"/>
  <c r="E6000" i="10" s="1"/>
  <c r="D6001" i="10"/>
  <c r="E6001" i="10" s="1"/>
  <c r="D6002" i="10"/>
  <c r="E6002" i="10" s="1"/>
  <c r="D6003" i="10"/>
  <c r="E6003" i="10" s="1"/>
  <c r="D6004" i="10"/>
  <c r="E6004" i="10" s="1"/>
  <c r="D6005" i="10"/>
  <c r="E6005" i="10" s="1"/>
  <c r="D6006" i="10"/>
  <c r="E6006" i="10" s="1"/>
  <c r="D6007" i="10"/>
  <c r="E6007" i="10" s="1"/>
  <c r="D6008" i="10"/>
  <c r="E6008" i="10" s="1"/>
  <c r="D6009" i="10"/>
  <c r="E6009" i="10" s="1"/>
  <c r="D6010" i="10"/>
  <c r="E6010" i="10" s="1"/>
  <c r="D6011" i="10"/>
  <c r="E6011" i="10" s="1"/>
  <c r="D6012" i="10"/>
  <c r="E6012" i="10" s="1"/>
  <c r="D6013" i="10"/>
  <c r="E6013" i="10" s="1"/>
  <c r="D6014" i="10"/>
  <c r="E6014" i="10" s="1"/>
  <c r="D6015" i="10"/>
  <c r="E6015" i="10" s="1"/>
  <c r="D6016" i="10"/>
  <c r="E6016" i="10" s="1"/>
  <c r="D6017" i="10"/>
  <c r="E6017" i="10" s="1"/>
  <c r="D6018" i="10"/>
  <c r="E6018" i="10" s="1"/>
  <c r="D6019" i="10"/>
  <c r="E6019" i="10" s="1"/>
  <c r="D6020" i="10"/>
  <c r="E6020" i="10" s="1"/>
  <c r="D6021" i="10"/>
  <c r="E6021" i="10" s="1"/>
  <c r="D6022" i="10"/>
  <c r="E6022" i="10" s="1"/>
  <c r="D6023" i="10"/>
  <c r="E6023" i="10" s="1"/>
  <c r="D6024" i="10"/>
  <c r="E6024" i="10" s="1"/>
  <c r="D6025" i="10"/>
  <c r="E6025" i="10" s="1"/>
  <c r="D6026" i="10"/>
  <c r="E6026" i="10" s="1"/>
  <c r="D6027" i="10"/>
  <c r="E6027" i="10" s="1"/>
  <c r="D6028" i="10"/>
  <c r="E6028" i="10" s="1"/>
  <c r="D6029" i="10"/>
  <c r="E6029" i="10" s="1"/>
  <c r="D6030" i="10"/>
  <c r="E6030" i="10" s="1"/>
  <c r="D6031" i="10"/>
  <c r="E6031" i="10" s="1"/>
  <c r="D6032" i="10"/>
  <c r="E6032" i="10" s="1"/>
  <c r="D6033" i="10"/>
  <c r="E6033" i="10" s="1"/>
  <c r="D6034" i="10"/>
  <c r="E6034" i="10" s="1"/>
  <c r="D6035" i="10"/>
  <c r="E6035" i="10" s="1"/>
  <c r="D6036" i="10"/>
  <c r="E6036" i="10" s="1"/>
  <c r="D6037" i="10"/>
  <c r="E6037" i="10" s="1"/>
  <c r="D6038" i="10"/>
  <c r="E6038" i="10" s="1"/>
  <c r="D6039" i="10"/>
  <c r="E6039" i="10" s="1"/>
  <c r="D6040" i="10"/>
  <c r="E6040" i="10" s="1"/>
  <c r="D6041" i="10"/>
  <c r="E6041" i="10" s="1"/>
  <c r="D6042" i="10"/>
  <c r="E6042" i="10" s="1"/>
  <c r="D6043" i="10"/>
  <c r="E6043" i="10" s="1"/>
  <c r="D6044" i="10"/>
  <c r="E6044" i="10" s="1"/>
  <c r="D6045" i="10"/>
  <c r="E6045" i="10" s="1"/>
  <c r="D6046" i="10"/>
  <c r="E6046" i="10" s="1"/>
  <c r="D6047" i="10"/>
  <c r="E6047" i="10" s="1"/>
  <c r="D6048" i="10"/>
  <c r="E6048" i="10" s="1"/>
  <c r="D6049" i="10"/>
  <c r="E6049" i="10" s="1"/>
  <c r="D6050" i="10"/>
  <c r="E6050" i="10" s="1"/>
  <c r="D6051" i="10"/>
  <c r="E6051" i="10" s="1"/>
  <c r="D6052" i="10"/>
  <c r="E6052" i="10" s="1"/>
  <c r="D6053" i="10"/>
  <c r="E6053" i="10" s="1"/>
  <c r="D6054" i="10"/>
  <c r="E6054" i="10" s="1"/>
  <c r="D6055" i="10"/>
  <c r="E6055" i="10" s="1"/>
  <c r="D6056" i="10"/>
  <c r="E6056" i="10" s="1"/>
  <c r="D6057" i="10"/>
  <c r="E6057" i="10" s="1"/>
  <c r="D6058" i="10"/>
  <c r="E6058" i="10" s="1"/>
  <c r="D6059" i="10"/>
  <c r="E6059" i="10" s="1"/>
  <c r="D6060" i="10"/>
  <c r="E6060" i="10" s="1"/>
  <c r="D6061" i="10"/>
  <c r="E6061" i="10" s="1"/>
  <c r="D6062" i="10"/>
  <c r="E6062" i="10" s="1"/>
  <c r="D6063" i="10"/>
  <c r="E6063" i="10" s="1"/>
  <c r="D6064" i="10"/>
  <c r="E6064" i="10" s="1"/>
  <c r="D6065" i="10"/>
  <c r="E6065" i="10" s="1"/>
  <c r="D6066" i="10"/>
  <c r="E6066" i="10" s="1"/>
  <c r="D6067" i="10"/>
  <c r="E6067" i="10" s="1"/>
  <c r="D6068" i="10"/>
  <c r="E6068" i="10" s="1"/>
  <c r="D6069" i="10"/>
  <c r="E6069" i="10" s="1"/>
  <c r="D6070" i="10"/>
  <c r="E6070" i="10" s="1"/>
  <c r="D6071" i="10"/>
  <c r="E6071" i="10" s="1"/>
  <c r="D6072" i="10"/>
  <c r="E6072" i="10" s="1"/>
  <c r="D6073" i="10"/>
  <c r="E6073" i="10" s="1"/>
  <c r="D6074" i="10"/>
  <c r="E6074" i="10" s="1"/>
  <c r="D6075" i="10"/>
  <c r="E6075" i="10" s="1"/>
  <c r="D6076" i="10"/>
  <c r="E6076" i="10" s="1"/>
  <c r="D6077" i="10"/>
  <c r="E6077" i="10" s="1"/>
  <c r="D6078" i="10"/>
  <c r="E6078" i="10" s="1"/>
  <c r="D6079" i="10"/>
  <c r="E6079" i="10" s="1"/>
  <c r="D6080" i="10"/>
  <c r="E6080" i="10" s="1"/>
  <c r="D6081" i="10"/>
  <c r="E6081" i="10" s="1"/>
  <c r="D6082" i="10"/>
  <c r="E6082" i="10" s="1"/>
  <c r="D6083" i="10"/>
  <c r="E6083" i="10" s="1"/>
  <c r="D6084" i="10"/>
  <c r="E6084" i="10" s="1"/>
  <c r="D6085" i="10"/>
  <c r="E6085" i="10" s="1"/>
  <c r="D6086" i="10"/>
  <c r="E6086" i="10" s="1"/>
  <c r="D6087" i="10"/>
  <c r="E6087" i="10" s="1"/>
  <c r="D6088" i="10"/>
  <c r="E6088" i="10" s="1"/>
  <c r="D6089" i="10"/>
  <c r="E6089" i="10" s="1"/>
  <c r="D6090" i="10"/>
  <c r="E6090" i="10" s="1"/>
  <c r="D6091" i="10"/>
  <c r="E6091" i="10" s="1"/>
  <c r="D6092" i="10"/>
  <c r="E6092" i="10" s="1"/>
  <c r="D6093" i="10"/>
  <c r="E6093" i="10" s="1"/>
  <c r="D6094" i="10"/>
  <c r="E6094" i="10" s="1"/>
  <c r="D6095" i="10"/>
  <c r="E6095" i="10" s="1"/>
  <c r="D6096" i="10"/>
  <c r="E6096" i="10" s="1"/>
  <c r="D6097" i="10"/>
  <c r="E6097" i="10" s="1"/>
  <c r="D6098" i="10"/>
  <c r="E6098" i="10" s="1"/>
  <c r="D6099" i="10"/>
  <c r="E6099" i="10" s="1"/>
  <c r="D6100" i="10"/>
  <c r="E6100" i="10" s="1"/>
  <c r="D6101" i="10"/>
  <c r="E6101" i="10" s="1"/>
  <c r="D6102" i="10"/>
  <c r="E6102" i="10" s="1"/>
  <c r="D6103" i="10"/>
  <c r="E6103" i="10" s="1"/>
  <c r="D6104" i="10"/>
  <c r="E6104" i="10" s="1"/>
  <c r="D6105" i="10"/>
  <c r="E6105" i="10" s="1"/>
  <c r="D6106" i="10"/>
  <c r="E6106" i="10" s="1"/>
  <c r="D6107" i="10"/>
  <c r="E6107" i="10" s="1"/>
  <c r="D6108" i="10"/>
  <c r="E6108" i="10" s="1"/>
  <c r="D6109" i="10"/>
  <c r="E6109" i="10" s="1"/>
  <c r="D6110" i="10"/>
  <c r="E6110" i="10" s="1"/>
  <c r="D6111" i="10"/>
  <c r="E6111" i="10" s="1"/>
  <c r="D6112" i="10"/>
  <c r="E6112" i="10" s="1"/>
  <c r="D6113" i="10"/>
  <c r="E6113" i="10" s="1"/>
  <c r="D6114" i="10"/>
  <c r="E6114" i="10" s="1"/>
  <c r="D6115" i="10"/>
  <c r="E6115" i="10" s="1"/>
  <c r="D6116" i="10"/>
  <c r="E6116" i="10" s="1"/>
  <c r="D6117" i="10"/>
  <c r="E6117" i="10" s="1"/>
  <c r="D6118" i="10"/>
  <c r="E6118" i="10" s="1"/>
  <c r="D6119" i="10"/>
  <c r="E6119" i="10" s="1"/>
  <c r="D6120" i="10"/>
  <c r="E6120" i="10" s="1"/>
  <c r="D6121" i="10"/>
  <c r="E6121" i="10" s="1"/>
  <c r="D6122" i="10"/>
  <c r="E6122" i="10" s="1"/>
  <c r="D6123" i="10"/>
  <c r="E6123" i="10" s="1"/>
  <c r="D6124" i="10"/>
  <c r="E6124" i="10" s="1"/>
  <c r="D6125" i="10"/>
  <c r="E6125" i="10" s="1"/>
  <c r="D6126" i="10"/>
  <c r="E6126" i="10" s="1"/>
  <c r="D6127" i="10"/>
  <c r="E6127" i="10" s="1"/>
  <c r="D6128" i="10"/>
  <c r="E6128" i="10" s="1"/>
  <c r="D6129" i="10"/>
  <c r="E6129" i="10" s="1"/>
  <c r="D6130" i="10"/>
  <c r="E6130" i="10" s="1"/>
  <c r="D6131" i="10"/>
  <c r="E6131" i="10" s="1"/>
  <c r="D6132" i="10"/>
  <c r="E6132" i="10" s="1"/>
  <c r="D6133" i="10"/>
  <c r="E6133" i="10" s="1"/>
  <c r="D6134" i="10"/>
  <c r="E6134" i="10" s="1"/>
  <c r="D6135" i="10"/>
  <c r="E6135" i="10" s="1"/>
  <c r="D6136" i="10"/>
  <c r="E6136" i="10" s="1"/>
  <c r="D6137" i="10"/>
  <c r="E6137" i="10" s="1"/>
  <c r="D6138" i="10"/>
  <c r="E6138" i="10" s="1"/>
  <c r="D6139" i="10"/>
  <c r="E6139" i="10" s="1"/>
  <c r="D6140" i="10"/>
  <c r="E6140" i="10" s="1"/>
  <c r="D6141" i="10"/>
  <c r="E6141" i="10" s="1"/>
  <c r="D6142" i="10"/>
  <c r="E6142" i="10" s="1"/>
  <c r="D6143" i="10"/>
  <c r="E6143" i="10" s="1"/>
  <c r="D6144" i="10"/>
  <c r="E6144" i="10" s="1"/>
  <c r="D6145" i="10"/>
  <c r="E6145" i="10" s="1"/>
  <c r="D6146" i="10"/>
  <c r="E6146" i="10" s="1"/>
  <c r="D6147" i="10"/>
  <c r="E6147" i="10" s="1"/>
  <c r="D6148" i="10"/>
  <c r="E6148" i="10" s="1"/>
  <c r="D6149" i="10"/>
  <c r="E6149" i="10" s="1"/>
  <c r="D6150" i="10"/>
  <c r="E6150" i="10" s="1"/>
  <c r="D6151" i="10"/>
  <c r="E6151" i="10" s="1"/>
  <c r="D6152" i="10"/>
  <c r="E6152" i="10" s="1"/>
  <c r="D6153" i="10"/>
  <c r="E6153" i="10" s="1"/>
  <c r="D6154" i="10"/>
  <c r="E6154" i="10" s="1"/>
  <c r="D6155" i="10"/>
  <c r="E6155" i="10" s="1"/>
  <c r="D6156" i="10"/>
  <c r="E6156" i="10" s="1"/>
  <c r="D6157" i="10"/>
  <c r="E6157" i="10" s="1"/>
  <c r="D6158" i="10"/>
  <c r="E6158" i="10" s="1"/>
  <c r="D6159" i="10"/>
  <c r="E6159" i="10" s="1"/>
  <c r="D6160" i="10"/>
  <c r="E6160" i="10" s="1"/>
  <c r="D6161" i="10"/>
  <c r="E6161" i="10" s="1"/>
  <c r="D6162" i="10"/>
  <c r="E6162" i="10" s="1"/>
  <c r="D6163" i="10"/>
  <c r="E6163" i="10" s="1"/>
  <c r="D6164" i="10"/>
  <c r="E6164" i="10" s="1"/>
  <c r="D6165" i="10"/>
  <c r="E6165" i="10" s="1"/>
  <c r="D6166" i="10"/>
  <c r="E6166" i="10" s="1"/>
  <c r="D6167" i="10"/>
  <c r="E6167" i="10" s="1"/>
  <c r="D6168" i="10"/>
  <c r="E6168" i="10" s="1"/>
  <c r="D6169" i="10"/>
  <c r="E6169" i="10" s="1"/>
  <c r="D6170" i="10"/>
  <c r="E6170" i="10" s="1"/>
  <c r="D6171" i="10"/>
  <c r="E6171" i="10" s="1"/>
  <c r="D6172" i="10"/>
  <c r="E6172" i="10" s="1"/>
  <c r="D6173" i="10"/>
  <c r="E6173" i="10" s="1"/>
  <c r="D6174" i="10"/>
  <c r="E6174" i="10" s="1"/>
  <c r="D6175" i="10"/>
  <c r="E6175" i="10" s="1"/>
  <c r="D6176" i="10"/>
  <c r="E6176" i="10" s="1"/>
  <c r="D6177" i="10"/>
  <c r="E6177" i="10" s="1"/>
  <c r="D6178" i="10"/>
  <c r="E6178" i="10" s="1"/>
  <c r="D6179" i="10"/>
  <c r="E6179" i="10" s="1"/>
  <c r="D6180" i="10"/>
  <c r="E6180" i="10" s="1"/>
  <c r="D6181" i="10"/>
  <c r="E6181" i="10" s="1"/>
  <c r="D6182" i="10"/>
  <c r="E6182" i="10" s="1"/>
  <c r="D6183" i="10"/>
  <c r="E6183" i="10" s="1"/>
  <c r="D6184" i="10"/>
  <c r="E6184" i="10" s="1"/>
  <c r="D6185" i="10"/>
  <c r="E6185" i="10" s="1"/>
  <c r="D6186" i="10"/>
  <c r="E6186" i="10" s="1"/>
  <c r="D6187" i="10"/>
  <c r="E6187" i="10" s="1"/>
  <c r="D6188" i="10"/>
  <c r="E6188" i="10" s="1"/>
  <c r="D6189" i="10"/>
  <c r="E6189" i="10" s="1"/>
  <c r="D6190" i="10"/>
  <c r="E6190" i="10" s="1"/>
  <c r="D6191" i="10"/>
  <c r="E6191" i="10" s="1"/>
  <c r="D6192" i="10"/>
  <c r="E6192" i="10" s="1"/>
  <c r="D6193" i="10"/>
  <c r="E6193" i="10" s="1"/>
  <c r="D6194" i="10"/>
  <c r="E6194" i="10" s="1"/>
  <c r="D6195" i="10"/>
  <c r="E6195" i="10" s="1"/>
  <c r="D6196" i="10"/>
  <c r="E6196" i="10" s="1"/>
  <c r="D6197" i="10"/>
  <c r="E6197" i="10" s="1"/>
  <c r="D6198" i="10"/>
  <c r="E6198" i="10" s="1"/>
  <c r="D6199" i="10"/>
  <c r="E6199" i="10" s="1"/>
  <c r="D6200" i="10"/>
  <c r="E6200" i="10" s="1"/>
  <c r="D6201" i="10"/>
  <c r="E6201" i="10" s="1"/>
  <c r="D6202" i="10"/>
  <c r="E6202" i="10" s="1"/>
  <c r="D6203" i="10"/>
  <c r="E6203" i="10" s="1"/>
  <c r="D6204" i="10"/>
  <c r="E6204" i="10" s="1"/>
  <c r="D6205" i="10"/>
  <c r="E6205" i="10" s="1"/>
  <c r="D6206" i="10"/>
  <c r="E6206" i="10" s="1"/>
  <c r="D6207" i="10"/>
  <c r="E6207" i="10" s="1"/>
  <c r="D6208" i="10"/>
  <c r="E6208" i="10" s="1"/>
  <c r="D6209" i="10"/>
  <c r="E6209" i="10" s="1"/>
  <c r="D6210" i="10"/>
  <c r="E6210" i="10" s="1"/>
  <c r="D6211" i="10"/>
  <c r="E6211" i="10" s="1"/>
  <c r="D6212" i="10"/>
  <c r="E6212" i="10" s="1"/>
  <c r="D6213" i="10"/>
  <c r="E6213" i="10" s="1"/>
  <c r="D6214" i="10"/>
  <c r="E6214" i="10" s="1"/>
  <c r="D6215" i="10"/>
  <c r="E6215" i="10" s="1"/>
  <c r="D6216" i="10"/>
  <c r="E6216" i="10" s="1"/>
  <c r="D6217" i="10"/>
  <c r="E6217" i="10" s="1"/>
  <c r="D6218" i="10"/>
  <c r="E6218" i="10" s="1"/>
  <c r="D6219" i="10"/>
  <c r="E6219" i="10" s="1"/>
  <c r="D6220" i="10"/>
  <c r="E6220" i="10" s="1"/>
  <c r="D6221" i="10"/>
  <c r="E6221" i="10" s="1"/>
  <c r="D6222" i="10"/>
  <c r="E6222" i="10" s="1"/>
  <c r="D6223" i="10"/>
  <c r="E6223" i="10" s="1"/>
  <c r="D6224" i="10"/>
  <c r="E6224" i="10" s="1"/>
  <c r="D6225" i="10"/>
  <c r="E6225" i="10" s="1"/>
  <c r="D6226" i="10"/>
  <c r="E6226" i="10" s="1"/>
  <c r="D6227" i="10"/>
  <c r="E6227" i="10" s="1"/>
  <c r="D6228" i="10"/>
  <c r="E6228" i="10" s="1"/>
  <c r="D6229" i="10"/>
  <c r="E6229" i="10" s="1"/>
  <c r="D6230" i="10"/>
  <c r="E6230" i="10" s="1"/>
  <c r="D6231" i="10"/>
  <c r="E6231" i="10" s="1"/>
  <c r="D6232" i="10"/>
  <c r="E6232" i="10" s="1"/>
  <c r="D6233" i="10"/>
  <c r="E6233" i="10" s="1"/>
  <c r="D6234" i="10"/>
  <c r="E6234" i="10" s="1"/>
  <c r="D6235" i="10"/>
  <c r="E6235" i="10" s="1"/>
  <c r="D6236" i="10"/>
  <c r="E6236" i="10" s="1"/>
  <c r="D6237" i="10"/>
  <c r="E6237" i="10" s="1"/>
  <c r="D6238" i="10"/>
  <c r="E6238" i="10" s="1"/>
  <c r="D6239" i="10"/>
  <c r="E6239" i="10" s="1"/>
  <c r="D6240" i="10"/>
  <c r="E6240" i="10" s="1"/>
  <c r="D6241" i="10"/>
  <c r="E6241" i="10" s="1"/>
  <c r="D6242" i="10"/>
  <c r="E6242" i="10" s="1"/>
  <c r="D6243" i="10"/>
  <c r="E6243" i="10" s="1"/>
  <c r="D6244" i="10"/>
  <c r="E6244" i="10" s="1"/>
  <c r="D6245" i="10"/>
  <c r="E6245" i="10" s="1"/>
  <c r="D6246" i="10"/>
  <c r="E6246" i="10" s="1"/>
  <c r="D6247" i="10"/>
  <c r="E6247" i="10" s="1"/>
  <c r="D6248" i="10"/>
  <c r="E6248" i="10" s="1"/>
  <c r="D6249" i="10"/>
  <c r="E6249" i="10" s="1"/>
  <c r="D6250" i="10"/>
  <c r="E6250" i="10" s="1"/>
  <c r="D6251" i="10"/>
  <c r="E6251" i="10" s="1"/>
  <c r="D6252" i="10"/>
  <c r="E6252" i="10" s="1"/>
  <c r="D6253" i="10"/>
  <c r="E6253" i="10" s="1"/>
  <c r="D6254" i="10"/>
  <c r="E6254" i="10" s="1"/>
  <c r="D6255" i="10"/>
  <c r="E6255" i="10" s="1"/>
  <c r="D6256" i="10"/>
  <c r="E6256" i="10" s="1"/>
  <c r="D6257" i="10"/>
  <c r="E6257" i="10" s="1"/>
  <c r="D6258" i="10"/>
  <c r="E6258" i="10" s="1"/>
  <c r="D6259" i="10"/>
  <c r="E6259" i="10" s="1"/>
  <c r="D6260" i="10"/>
  <c r="E6260" i="10" s="1"/>
  <c r="D6261" i="10"/>
  <c r="E6261" i="10" s="1"/>
  <c r="D6262" i="10"/>
  <c r="E6262" i="10" s="1"/>
  <c r="D6263" i="10"/>
  <c r="E6263" i="10" s="1"/>
  <c r="D6264" i="10"/>
  <c r="E6264" i="10" s="1"/>
  <c r="D6265" i="10"/>
  <c r="E6265" i="10" s="1"/>
  <c r="D6266" i="10"/>
  <c r="E6266" i="10" s="1"/>
  <c r="D6267" i="10"/>
  <c r="E6267" i="10" s="1"/>
  <c r="D6268" i="10"/>
  <c r="E6268" i="10" s="1"/>
  <c r="D6269" i="10"/>
  <c r="E6269" i="10" s="1"/>
  <c r="D6270" i="10"/>
  <c r="E6270" i="10" s="1"/>
  <c r="D6271" i="10"/>
  <c r="E6271" i="10" s="1"/>
  <c r="D6272" i="10"/>
  <c r="E6272" i="10" s="1"/>
  <c r="D6273" i="10"/>
  <c r="E6273" i="10" s="1"/>
  <c r="D6274" i="10"/>
  <c r="E6274" i="10" s="1"/>
  <c r="D6275" i="10"/>
  <c r="E6275" i="10" s="1"/>
  <c r="D6276" i="10"/>
  <c r="E6276" i="10" s="1"/>
  <c r="D6277" i="10"/>
  <c r="E6277" i="10" s="1"/>
  <c r="D6278" i="10"/>
  <c r="E6278" i="10" s="1"/>
  <c r="D6279" i="10"/>
  <c r="E6279" i="10" s="1"/>
  <c r="D6280" i="10"/>
  <c r="E6280" i="10" s="1"/>
  <c r="D6281" i="10"/>
  <c r="E6281" i="10" s="1"/>
  <c r="D6282" i="10"/>
  <c r="E6282" i="10" s="1"/>
  <c r="D6283" i="10"/>
  <c r="E6283" i="10" s="1"/>
  <c r="D6284" i="10"/>
  <c r="E6284" i="10" s="1"/>
  <c r="D6285" i="10"/>
  <c r="E6285" i="10" s="1"/>
  <c r="D6286" i="10"/>
  <c r="E6286" i="10" s="1"/>
  <c r="D6287" i="10"/>
  <c r="E6287" i="10" s="1"/>
  <c r="D6288" i="10"/>
  <c r="E6288" i="10" s="1"/>
  <c r="D6289" i="10"/>
  <c r="E6289" i="10" s="1"/>
  <c r="D6290" i="10"/>
  <c r="E6290" i="10" s="1"/>
  <c r="D6291" i="10"/>
  <c r="E6291" i="10" s="1"/>
  <c r="D6292" i="10"/>
  <c r="E6292" i="10" s="1"/>
  <c r="D6293" i="10"/>
  <c r="E6293" i="10" s="1"/>
  <c r="D6294" i="10"/>
  <c r="E6294" i="10" s="1"/>
  <c r="D6295" i="10"/>
  <c r="E6295" i="10" s="1"/>
  <c r="D6296" i="10"/>
  <c r="E6296" i="10" s="1"/>
  <c r="D6297" i="10"/>
  <c r="E6297" i="10" s="1"/>
  <c r="D6298" i="10"/>
  <c r="E6298" i="10" s="1"/>
  <c r="D6299" i="10"/>
  <c r="E6299" i="10" s="1"/>
  <c r="D6300" i="10"/>
  <c r="E6300" i="10" s="1"/>
  <c r="D6301" i="10"/>
  <c r="E6301" i="10" s="1"/>
  <c r="D6302" i="10"/>
  <c r="E6302" i="10" s="1"/>
  <c r="D6303" i="10"/>
  <c r="E6303" i="10" s="1"/>
  <c r="D6304" i="10"/>
  <c r="E6304" i="10" s="1"/>
  <c r="D6305" i="10"/>
  <c r="E6305" i="10" s="1"/>
  <c r="D6306" i="10"/>
  <c r="E6306" i="10" s="1"/>
  <c r="D6307" i="10"/>
  <c r="E6307" i="10" s="1"/>
  <c r="D6308" i="10"/>
  <c r="E6308" i="10" s="1"/>
  <c r="D6309" i="10"/>
  <c r="E6309" i="10" s="1"/>
  <c r="D6310" i="10"/>
  <c r="E6310" i="10" s="1"/>
  <c r="D6311" i="10"/>
  <c r="E6311" i="10" s="1"/>
  <c r="D6312" i="10"/>
  <c r="E6312" i="10" s="1"/>
  <c r="D6313" i="10"/>
  <c r="E6313" i="10" s="1"/>
  <c r="D6314" i="10"/>
  <c r="E6314" i="10" s="1"/>
  <c r="D6315" i="10"/>
  <c r="E6315" i="10" s="1"/>
  <c r="D6316" i="10"/>
  <c r="E6316" i="10" s="1"/>
  <c r="D6317" i="10"/>
  <c r="E6317" i="10" s="1"/>
  <c r="D6318" i="10"/>
  <c r="E6318" i="10" s="1"/>
  <c r="D6319" i="10"/>
  <c r="E6319" i="10" s="1"/>
  <c r="D6320" i="10"/>
  <c r="E6320" i="10" s="1"/>
  <c r="D6321" i="10"/>
  <c r="E6321" i="10" s="1"/>
  <c r="D6322" i="10"/>
  <c r="E6322" i="10" s="1"/>
  <c r="D6323" i="10"/>
  <c r="E6323" i="10" s="1"/>
  <c r="D6324" i="10"/>
  <c r="E6324" i="10" s="1"/>
  <c r="D6325" i="10"/>
  <c r="E6325" i="10" s="1"/>
  <c r="D6326" i="10"/>
  <c r="E6326" i="10" s="1"/>
  <c r="D6327" i="10"/>
  <c r="E6327" i="10" s="1"/>
  <c r="D6328" i="10"/>
  <c r="E6328" i="10" s="1"/>
  <c r="D6329" i="10"/>
  <c r="E6329" i="10" s="1"/>
  <c r="D6330" i="10"/>
  <c r="E6330" i="10" s="1"/>
  <c r="D6331" i="10"/>
  <c r="E6331" i="10" s="1"/>
  <c r="D6332" i="10"/>
  <c r="E6332" i="10" s="1"/>
  <c r="D6333" i="10"/>
  <c r="E6333" i="10" s="1"/>
  <c r="D6334" i="10"/>
  <c r="E6334" i="10" s="1"/>
  <c r="D6335" i="10"/>
  <c r="E6335" i="10" s="1"/>
  <c r="D6336" i="10"/>
  <c r="E6336" i="10" s="1"/>
  <c r="D6337" i="10"/>
  <c r="E6337" i="10" s="1"/>
  <c r="D6338" i="10"/>
  <c r="E6338" i="10" s="1"/>
  <c r="D6339" i="10"/>
  <c r="E6339" i="10" s="1"/>
  <c r="D6340" i="10"/>
  <c r="E6340" i="10" s="1"/>
  <c r="D6341" i="10"/>
  <c r="E6341" i="10" s="1"/>
  <c r="D6342" i="10"/>
  <c r="E6342" i="10" s="1"/>
  <c r="D6343" i="10"/>
  <c r="E6343" i="10" s="1"/>
  <c r="D6344" i="10"/>
  <c r="E6344" i="10" s="1"/>
  <c r="D6345" i="10"/>
  <c r="E6345" i="10" s="1"/>
  <c r="D6346" i="10"/>
  <c r="E6346" i="10" s="1"/>
  <c r="D6347" i="10"/>
  <c r="E6347" i="10" s="1"/>
  <c r="D6348" i="10"/>
  <c r="E6348" i="10" s="1"/>
  <c r="D6349" i="10"/>
  <c r="E6349" i="10" s="1"/>
  <c r="D6350" i="10"/>
  <c r="E6350" i="10" s="1"/>
  <c r="D6351" i="10"/>
  <c r="E6351" i="10" s="1"/>
  <c r="D6352" i="10"/>
  <c r="E6352" i="10" s="1"/>
  <c r="D6353" i="10"/>
  <c r="E6353" i="10" s="1"/>
  <c r="D6354" i="10"/>
  <c r="E6354" i="10" s="1"/>
  <c r="D6355" i="10"/>
  <c r="E6355" i="10" s="1"/>
  <c r="D6356" i="10"/>
  <c r="E6356" i="10" s="1"/>
  <c r="D6357" i="10"/>
  <c r="E6357" i="10" s="1"/>
  <c r="D6358" i="10"/>
  <c r="E6358" i="10" s="1"/>
  <c r="D6359" i="10"/>
  <c r="E6359" i="10" s="1"/>
  <c r="D6360" i="10"/>
  <c r="E6360" i="10" s="1"/>
  <c r="D6361" i="10"/>
  <c r="E6361" i="10" s="1"/>
  <c r="D6362" i="10"/>
  <c r="E6362" i="10" s="1"/>
  <c r="D6363" i="10"/>
  <c r="E6363" i="10" s="1"/>
  <c r="D6364" i="10"/>
  <c r="E6364" i="10" s="1"/>
  <c r="D6365" i="10"/>
  <c r="E6365" i="10" s="1"/>
  <c r="D6366" i="10"/>
  <c r="E6366" i="10" s="1"/>
  <c r="D6367" i="10"/>
  <c r="E6367" i="10" s="1"/>
  <c r="D6368" i="10"/>
  <c r="E6368" i="10" s="1"/>
  <c r="D6369" i="10"/>
  <c r="E6369" i="10" s="1"/>
  <c r="D6370" i="10"/>
  <c r="E6370" i="10" s="1"/>
  <c r="D6371" i="10"/>
  <c r="E6371" i="10" s="1"/>
  <c r="D6372" i="10"/>
  <c r="E6372" i="10" s="1"/>
  <c r="D6373" i="10"/>
  <c r="E6373" i="10" s="1"/>
  <c r="D6374" i="10"/>
  <c r="E6374" i="10" s="1"/>
  <c r="D6375" i="10"/>
  <c r="E6375" i="10" s="1"/>
  <c r="D6376" i="10"/>
  <c r="E6376" i="10" s="1"/>
  <c r="D6377" i="10"/>
  <c r="E6377" i="10" s="1"/>
  <c r="D6378" i="10"/>
  <c r="E6378" i="10" s="1"/>
  <c r="D6379" i="10"/>
  <c r="E6379" i="10" s="1"/>
  <c r="D6380" i="10"/>
  <c r="E6380" i="10" s="1"/>
  <c r="D6381" i="10"/>
  <c r="E6381" i="10" s="1"/>
  <c r="D6382" i="10"/>
  <c r="E6382" i="10" s="1"/>
  <c r="D6383" i="10"/>
  <c r="E6383" i="10" s="1"/>
  <c r="D6384" i="10"/>
  <c r="E6384" i="10" s="1"/>
  <c r="D6385" i="10"/>
  <c r="E6385" i="10" s="1"/>
  <c r="D6386" i="10"/>
  <c r="E6386" i="10" s="1"/>
  <c r="D6387" i="10"/>
  <c r="E6387" i="10" s="1"/>
  <c r="D6388" i="10"/>
  <c r="E6388" i="10" s="1"/>
  <c r="D6389" i="10"/>
  <c r="E6389" i="10" s="1"/>
  <c r="D6390" i="10"/>
  <c r="E6390" i="10" s="1"/>
  <c r="D6391" i="10"/>
  <c r="E6391" i="10" s="1"/>
  <c r="D6392" i="10"/>
  <c r="E6392" i="10" s="1"/>
  <c r="D6393" i="10"/>
  <c r="E6393" i="10" s="1"/>
  <c r="D6394" i="10"/>
  <c r="E6394" i="10" s="1"/>
  <c r="D6395" i="10"/>
  <c r="E6395" i="10" s="1"/>
  <c r="D6396" i="10"/>
  <c r="E6396" i="10" s="1"/>
  <c r="D6397" i="10"/>
  <c r="E6397" i="10" s="1"/>
  <c r="D6398" i="10"/>
  <c r="E6398" i="10" s="1"/>
  <c r="D6399" i="10"/>
  <c r="E6399" i="10" s="1"/>
  <c r="D6400" i="10"/>
  <c r="E6400" i="10" s="1"/>
  <c r="D6401" i="10"/>
  <c r="E6401" i="10" s="1"/>
  <c r="D6402" i="10"/>
  <c r="E6402" i="10" s="1"/>
  <c r="D6403" i="10"/>
  <c r="E6403" i="10" s="1"/>
  <c r="D6404" i="10"/>
  <c r="E6404" i="10" s="1"/>
  <c r="D6405" i="10"/>
  <c r="E6405" i="10" s="1"/>
  <c r="D6406" i="10"/>
  <c r="E6406" i="10" s="1"/>
  <c r="D6407" i="10"/>
  <c r="E6407" i="10" s="1"/>
  <c r="D6408" i="10"/>
  <c r="E6408" i="10" s="1"/>
  <c r="D6409" i="10"/>
  <c r="E6409" i="10" s="1"/>
  <c r="D6410" i="10"/>
  <c r="E6410" i="10" s="1"/>
  <c r="D6411" i="10"/>
  <c r="E6411" i="10" s="1"/>
  <c r="D6412" i="10"/>
  <c r="E6412" i="10" s="1"/>
  <c r="D6413" i="10"/>
  <c r="E6413" i="10" s="1"/>
  <c r="D6414" i="10"/>
  <c r="E6414" i="10" s="1"/>
  <c r="D6415" i="10"/>
  <c r="E6415" i="10" s="1"/>
  <c r="D6416" i="10"/>
  <c r="E6416" i="10" s="1"/>
  <c r="D6417" i="10"/>
  <c r="E6417" i="10" s="1"/>
  <c r="D6418" i="10"/>
  <c r="E6418" i="10" s="1"/>
  <c r="D6419" i="10"/>
  <c r="E6419" i="10" s="1"/>
  <c r="D6420" i="10"/>
  <c r="E6420" i="10" s="1"/>
  <c r="D6421" i="10"/>
  <c r="E6421" i="10" s="1"/>
  <c r="D6422" i="10"/>
  <c r="E6422" i="10" s="1"/>
  <c r="D6423" i="10"/>
  <c r="E6423" i="10" s="1"/>
  <c r="D6424" i="10"/>
  <c r="E6424" i="10" s="1"/>
  <c r="D6425" i="10"/>
  <c r="E6425" i="10" s="1"/>
  <c r="D6426" i="10"/>
  <c r="E6426" i="10" s="1"/>
  <c r="D6427" i="10"/>
  <c r="E6427" i="10" s="1"/>
  <c r="D6428" i="10"/>
  <c r="E6428" i="10" s="1"/>
  <c r="D6429" i="10"/>
  <c r="E6429" i="10" s="1"/>
  <c r="D6430" i="10"/>
  <c r="E6430" i="10" s="1"/>
  <c r="D6431" i="10"/>
  <c r="E6431" i="10" s="1"/>
  <c r="D6432" i="10"/>
  <c r="E6432" i="10" s="1"/>
  <c r="D6433" i="10"/>
  <c r="E6433" i="10" s="1"/>
  <c r="D6434" i="10"/>
  <c r="E6434" i="10" s="1"/>
  <c r="D6435" i="10"/>
  <c r="E6435" i="10" s="1"/>
  <c r="D6436" i="10"/>
  <c r="E6436" i="10" s="1"/>
  <c r="D6437" i="10"/>
  <c r="E6437" i="10" s="1"/>
  <c r="D6438" i="10"/>
  <c r="E6438" i="10" s="1"/>
  <c r="D6439" i="10"/>
  <c r="E6439" i="10" s="1"/>
  <c r="D6440" i="10"/>
  <c r="E6440" i="10" s="1"/>
  <c r="D6441" i="10"/>
  <c r="E6441" i="10" s="1"/>
  <c r="D6442" i="10"/>
  <c r="E6442" i="10" s="1"/>
  <c r="D6443" i="10"/>
  <c r="E6443" i="10" s="1"/>
  <c r="D6444" i="10"/>
  <c r="E6444" i="10" s="1"/>
  <c r="D6445" i="10"/>
  <c r="E6445" i="10" s="1"/>
  <c r="D6446" i="10"/>
  <c r="E6446" i="10" s="1"/>
  <c r="D6447" i="10"/>
  <c r="E6447" i="10" s="1"/>
  <c r="D6448" i="10"/>
  <c r="E6448" i="10" s="1"/>
  <c r="D6449" i="10"/>
  <c r="E6449" i="10" s="1"/>
  <c r="D6450" i="10"/>
  <c r="E6450" i="10" s="1"/>
  <c r="D6451" i="10"/>
  <c r="E6451" i="10" s="1"/>
  <c r="D6452" i="10"/>
  <c r="E6452" i="10" s="1"/>
  <c r="D6453" i="10"/>
  <c r="E6453" i="10" s="1"/>
  <c r="D6454" i="10"/>
  <c r="E6454" i="10" s="1"/>
  <c r="D6455" i="10"/>
  <c r="E6455" i="10" s="1"/>
  <c r="D6456" i="10"/>
  <c r="E6456" i="10" s="1"/>
  <c r="D6457" i="10"/>
  <c r="E6457" i="10" s="1"/>
  <c r="D6458" i="10"/>
  <c r="E6458" i="10" s="1"/>
  <c r="D6459" i="10"/>
  <c r="E6459" i="10" s="1"/>
  <c r="D6460" i="10"/>
  <c r="E6460" i="10" s="1"/>
  <c r="D6461" i="10"/>
  <c r="E6461" i="10" s="1"/>
  <c r="D6462" i="10"/>
  <c r="E6462" i="10" s="1"/>
  <c r="D6463" i="10"/>
  <c r="E6463" i="10" s="1"/>
  <c r="D6464" i="10"/>
  <c r="E6464" i="10" s="1"/>
  <c r="D6465" i="10"/>
  <c r="E6465" i="10" s="1"/>
  <c r="D6466" i="10"/>
  <c r="E6466" i="10" s="1"/>
  <c r="D6467" i="10"/>
  <c r="E6467" i="10" s="1"/>
  <c r="D6468" i="10"/>
  <c r="E6468" i="10" s="1"/>
  <c r="D6469" i="10"/>
  <c r="E6469" i="10" s="1"/>
  <c r="D6470" i="10"/>
  <c r="E6470" i="10" s="1"/>
  <c r="D6471" i="10"/>
  <c r="E6471" i="10" s="1"/>
  <c r="D6472" i="10"/>
  <c r="E6472" i="10" s="1"/>
  <c r="D6473" i="10"/>
  <c r="E6473" i="10" s="1"/>
  <c r="D6474" i="10"/>
  <c r="E6474" i="10" s="1"/>
  <c r="D6475" i="10"/>
  <c r="E6475" i="10" s="1"/>
  <c r="D6476" i="10"/>
  <c r="E6476" i="10" s="1"/>
  <c r="D6477" i="10"/>
  <c r="E6477" i="10" s="1"/>
  <c r="D6478" i="10"/>
  <c r="E6478" i="10" s="1"/>
  <c r="D6479" i="10"/>
  <c r="E6479" i="10" s="1"/>
  <c r="D6480" i="10"/>
  <c r="E6480" i="10" s="1"/>
  <c r="D6481" i="10"/>
  <c r="E6481" i="10" s="1"/>
  <c r="D6482" i="10"/>
  <c r="E6482" i="10" s="1"/>
  <c r="D6483" i="10"/>
  <c r="E6483" i="10" s="1"/>
  <c r="D6484" i="10"/>
  <c r="E6484" i="10" s="1"/>
  <c r="D6485" i="10"/>
  <c r="E6485" i="10" s="1"/>
  <c r="D6486" i="10"/>
  <c r="E6486" i="10" s="1"/>
  <c r="D6487" i="10"/>
  <c r="E6487" i="10" s="1"/>
  <c r="D6488" i="10"/>
  <c r="E6488" i="10" s="1"/>
  <c r="D6489" i="10"/>
  <c r="E6489" i="10" s="1"/>
  <c r="D6490" i="10"/>
  <c r="E6490" i="10" s="1"/>
  <c r="D6491" i="10"/>
  <c r="E6491" i="10" s="1"/>
  <c r="D6492" i="10"/>
  <c r="E6492" i="10" s="1"/>
  <c r="D6493" i="10"/>
  <c r="E6493" i="10" s="1"/>
  <c r="D6494" i="10"/>
  <c r="E6494" i="10" s="1"/>
  <c r="D6495" i="10"/>
  <c r="E6495" i="10" s="1"/>
  <c r="D6496" i="10"/>
  <c r="E6496" i="10" s="1"/>
  <c r="D6497" i="10"/>
  <c r="E6497" i="10" s="1"/>
  <c r="D6498" i="10"/>
  <c r="E6498" i="10" s="1"/>
  <c r="D6499" i="10"/>
  <c r="E6499" i="10" s="1"/>
  <c r="D6500" i="10"/>
  <c r="E6500" i="10" s="1"/>
  <c r="D6501" i="10"/>
  <c r="E6501" i="10" s="1"/>
  <c r="D6502" i="10"/>
  <c r="E6502" i="10" s="1"/>
  <c r="D6503" i="10"/>
  <c r="E6503" i="10" s="1"/>
  <c r="D6504" i="10"/>
  <c r="E6504" i="10" s="1"/>
  <c r="D6505" i="10"/>
  <c r="E6505" i="10" s="1"/>
  <c r="D6506" i="10"/>
  <c r="E6506" i="10" s="1"/>
  <c r="D6507" i="10"/>
  <c r="E6507" i="10" s="1"/>
  <c r="D6508" i="10"/>
  <c r="E6508" i="10" s="1"/>
  <c r="D6509" i="10"/>
  <c r="E6509" i="10" s="1"/>
  <c r="D6510" i="10"/>
  <c r="E6510" i="10" s="1"/>
  <c r="D6511" i="10"/>
  <c r="E6511" i="10" s="1"/>
  <c r="D6512" i="10"/>
  <c r="E6512" i="10" s="1"/>
  <c r="D6513" i="10"/>
  <c r="E6513" i="10" s="1"/>
  <c r="D6514" i="10"/>
  <c r="E6514" i="10" s="1"/>
  <c r="D6515" i="10"/>
  <c r="E6515" i="10" s="1"/>
  <c r="D6516" i="10"/>
  <c r="E6516" i="10" s="1"/>
  <c r="D6517" i="10"/>
  <c r="E6517" i="10" s="1"/>
  <c r="D6518" i="10"/>
  <c r="E6518" i="10" s="1"/>
  <c r="D6519" i="10"/>
  <c r="E6519" i="10" s="1"/>
  <c r="D6520" i="10"/>
  <c r="E6520" i="10" s="1"/>
  <c r="D6521" i="10"/>
  <c r="E6521" i="10" s="1"/>
  <c r="D6522" i="10"/>
  <c r="E6522" i="10" s="1"/>
  <c r="D6523" i="10"/>
  <c r="E6523" i="10" s="1"/>
  <c r="D6524" i="10"/>
  <c r="E6524" i="10" s="1"/>
  <c r="D6525" i="10"/>
  <c r="E6525" i="10" s="1"/>
  <c r="D6526" i="10"/>
  <c r="E6526" i="10" s="1"/>
  <c r="D6527" i="10"/>
  <c r="E6527" i="10" s="1"/>
  <c r="D6528" i="10"/>
  <c r="E6528" i="10" s="1"/>
  <c r="D6529" i="10"/>
  <c r="E6529" i="10" s="1"/>
  <c r="D6530" i="10"/>
  <c r="E6530" i="10" s="1"/>
  <c r="D6531" i="10"/>
  <c r="E6531" i="10" s="1"/>
  <c r="D6532" i="10"/>
  <c r="E6532" i="10" s="1"/>
  <c r="D6533" i="10"/>
  <c r="E6533" i="10" s="1"/>
  <c r="D6534" i="10"/>
  <c r="E6534" i="10" s="1"/>
  <c r="D6535" i="10"/>
  <c r="E6535" i="10" s="1"/>
  <c r="D6536" i="10"/>
  <c r="E6536" i="10" s="1"/>
  <c r="D6537" i="10"/>
  <c r="E6537" i="10" s="1"/>
  <c r="D6538" i="10"/>
  <c r="E6538" i="10" s="1"/>
  <c r="D6539" i="10"/>
  <c r="E6539" i="10" s="1"/>
  <c r="D6540" i="10"/>
  <c r="E6540" i="10" s="1"/>
  <c r="D6541" i="10"/>
  <c r="E6541" i="10" s="1"/>
  <c r="D6542" i="10"/>
  <c r="E6542" i="10" s="1"/>
  <c r="D6543" i="10"/>
  <c r="E6543" i="10" s="1"/>
  <c r="D6544" i="10"/>
  <c r="E6544" i="10" s="1"/>
  <c r="D6545" i="10"/>
  <c r="E6545" i="10" s="1"/>
  <c r="D6546" i="10"/>
  <c r="E6546" i="10" s="1"/>
  <c r="D6547" i="10"/>
  <c r="E6547" i="10" s="1"/>
  <c r="D6548" i="10"/>
  <c r="E6548" i="10" s="1"/>
  <c r="D6549" i="10"/>
  <c r="E6549" i="10" s="1"/>
  <c r="D6550" i="10"/>
  <c r="E6550" i="10" s="1"/>
  <c r="D6551" i="10"/>
  <c r="E6551" i="10" s="1"/>
  <c r="D6552" i="10"/>
  <c r="E6552" i="10" s="1"/>
  <c r="D6553" i="10"/>
  <c r="E6553" i="10" s="1"/>
  <c r="D6554" i="10"/>
  <c r="E6554" i="10" s="1"/>
  <c r="D6555" i="10"/>
  <c r="E6555" i="10" s="1"/>
  <c r="D6556" i="10"/>
  <c r="E6556" i="10" s="1"/>
  <c r="D6557" i="10"/>
  <c r="E6557" i="10" s="1"/>
  <c r="D6558" i="10"/>
  <c r="E6558" i="10" s="1"/>
  <c r="D6559" i="10"/>
  <c r="E6559" i="10" s="1"/>
  <c r="D6560" i="10"/>
  <c r="E6560" i="10" s="1"/>
  <c r="D6561" i="10"/>
  <c r="E6561" i="10" s="1"/>
  <c r="D6562" i="10"/>
  <c r="E6562" i="10" s="1"/>
  <c r="D6563" i="10"/>
  <c r="E6563" i="10" s="1"/>
  <c r="D6564" i="10"/>
  <c r="E6564" i="10" s="1"/>
  <c r="D6565" i="10"/>
  <c r="E6565" i="10" s="1"/>
  <c r="D6566" i="10"/>
  <c r="E6566" i="10" s="1"/>
  <c r="D6567" i="10"/>
  <c r="E6567" i="10" s="1"/>
  <c r="D6568" i="10"/>
  <c r="E6568" i="10" s="1"/>
  <c r="D6569" i="10"/>
  <c r="E6569" i="10" s="1"/>
  <c r="D6570" i="10"/>
  <c r="E6570" i="10" s="1"/>
  <c r="D6571" i="10"/>
  <c r="E6571" i="10" s="1"/>
  <c r="D6572" i="10"/>
  <c r="E6572" i="10" s="1"/>
  <c r="D6573" i="10"/>
  <c r="E6573" i="10" s="1"/>
  <c r="D6574" i="10"/>
  <c r="E6574" i="10" s="1"/>
  <c r="D6575" i="10"/>
  <c r="E6575" i="10" s="1"/>
  <c r="D6576" i="10"/>
  <c r="E6576" i="10" s="1"/>
  <c r="D6577" i="10"/>
  <c r="E6577" i="10" s="1"/>
  <c r="D6578" i="10"/>
  <c r="E6578" i="10" s="1"/>
  <c r="D6579" i="10"/>
  <c r="E6579" i="10" s="1"/>
  <c r="D6580" i="10"/>
  <c r="E6580" i="10" s="1"/>
  <c r="D6581" i="10"/>
  <c r="E6581" i="10" s="1"/>
  <c r="D6582" i="10"/>
  <c r="E6582" i="10" s="1"/>
  <c r="D6583" i="10"/>
  <c r="E6583" i="10" s="1"/>
  <c r="D6584" i="10"/>
  <c r="E6584" i="10" s="1"/>
  <c r="D6585" i="10"/>
  <c r="E6585" i="10" s="1"/>
  <c r="D6586" i="10"/>
  <c r="E6586" i="10" s="1"/>
  <c r="D6587" i="10"/>
  <c r="E6587" i="10" s="1"/>
  <c r="D6588" i="10"/>
  <c r="E6588" i="10" s="1"/>
  <c r="D6589" i="10"/>
  <c r="E6589" i="10" s="1"/>
  <c r="D6590" i="10"/>
  <c r="E6590" i="10" s="1"/>
  <c r="D6591" i="10"/>
  <c r="E6591" i="10" s="1"/>
  <c r="D6592" i="10"/>
  <c r="E6592" i="10" s="1"/>
  <c r="D6593" i="10"/>
  <c r="E6593" i="10" s="1"/>
  <c r="D6594" i="10"/>
  <c r="E6594" i="10" s="1"/>
  <c r="D6595" i="10"/>
  <c r="E6595" i="10" s="1"/>
  <c r="D6596" i="10"/>
  <c r="E6596" i="10" s="1"/>
  <c r="D6597" i="10"/>
  <c r="E6597" i="10" s="1"/>
  <c r="D6598" i="10"/>
  <c r="E6598" i="10" s="1"/>
  <c r="D6599" i="10"/>
  <c r="E6599" i="10" s="1"/>
  <c r="D6600" i="10"/>
  <c r="E6600" i="10" s="1"/>
  <c r="D6601" i="10"/>
  <c r="E6601" i="10" s="1"/>
  <c r="D6602" i="10"/>
  <c r="E6602" i="10" s="1"/>
  <c r="D6603" i="10"/>
  <c r="E6603" i="10" s="1"/>
  <c r="D6604" i="10"/>
  <c r="E6604" i="10" s="1"/>
  <c r="D6605" i="10"/>
  <c r="E6605" i="10" s="1"/>
  <c r="D6606" i="10"/>
  <c r="E6606" i="10" s="1"/>
  <c r="D6607" i="10"/>
  <c r="E6607" i="10" s="1"/>
  <c r="D6608" i="10"/>
  <c r="E6608" i="10" s="1"/>
  <c r="D6609" i="10"/>
  <c r="E6609" i="10" s="1"/>
  <c r="D6610" i="10"/>
  <c r="E6610" i="10" s="1"/>
  <c r="D6611" i="10"/>
  <c r="E6611" i="10" s="1"/>
  <c r="D6612" i="10"/>
  <c r="E6612" i="10" s="1"/>
  <c r="D6613" i="10"/>
  <c r="E6613" i="10" s="1"/>
  <c r="D6614" i="10"/>
  <c r="E6614" i="10" s="1"/>
  <c r="D6615" i="10"/>
  <c r="E6615" i="10" s="1"/>
  <c r="D6616" i="10"/>
  <c r="E6616" i="10" s="1"/>
  <c r="D6617" i="10"/>
  <c r="E6617" i="10" s="1"/>
  <c r="D6618" i="10"/>
  <c r="E6618" i="10" s="1"/>
  <c r="D6619" i="10"/>
  <c r="E6619" i="10" s="1"/>
  <c r="D6620" i="10"/>
  <c r="E6620" i="10" s="1"/>
  <c r="D6621" i="10"/>
  <c r="E6621" i="10" s="1"/>
  <c r="D6622" i="10"/>
  <c r="E6622" i="10" s="1"/>
  <c r="D6623" i="10"/>
  <c r="E6623" i="10" s="1"/>
  <c r="D6624" i="10"/>
  <c r="E6624" i="10" s="1"/>
  <c r="D6625" i="10"/>
  <c r="E6625" i="10" s="1"/>
  <c r="D6626" i="10"/>
  <c r="E6626" i="10" s="1"/>
  <c r="D6627" i="10"/>
  <c r="E6627" i="10" s="1"/>
  <c r="D6628" i="10"/>
  <c r="E6628" i="10" s="1"/>
  <c r="D6629" i="10"/>
  <c r="E6629" i="10" s="1"/>
  <c r="D6630" i="10"/>
  <c r="E6630" i="10" s="1"/>
  <c r="D6631" i="10"/>
  <c r="E6631" i="10" s="1"/>
  <c r="D6632" i="10"/>
  <c r="E6632" i="10" s="1"/>
  <c r="D6633" i="10"/>
  <c r="E6633" i="10" s="1"/>
  <c r="D6634" i="10"/>
  <c r="E6634" i="10" s="1"/>
  <c r="D6635" i="10"/>
  <c r="E6635" i="10" s="1"/>
  <c r="D6636" i="10"/>
  <c r="E6636" i="10" s="1"/>
  <c r="D6637" i="10"/>
  <c r="E6637" i="10" s="1"/>
  <c r="D6638" i="10"/>
  <c r="E6638" i="10" s="1"/>
  <c r="D6639" i="10"/>
  <c r="E6639" i="10" s="1"/>
  <c r="D6640" i="10"/>
  <c r="E6640" i="10" s="1"/>
  <c r="D6641" i="10"/>
  <c r="E6641" i="10" s="1"/>
  <c r="D6642" i="10"/>
  <c r="E6642" i="10" s="1"/>
  <c r="D6643" i="10"/>
  <c r="E6643" i="10" s="1"/>
  <c r="D6644" i="10"/>
  <c r="E6644" i="10" s="1"/>
  <c r="D6645" i="10"/>
  <c r="E6645" i="10" s="1"/>
  <c r="D6646" i="10"/>
  <c r="E6646" i="10" s="1"/>
  <c r="D6647" i="10"/>
  <c r="E6647" i="10" s="1"/>
  <c r="D6648" i="10"/>
  <c r="E6648" i="10" s="1"/>
  <c r="D6649" i="10"/>
  <c r="E6649" i="10" s="1"/>
  <c r="D6650" i="10"/>
  <c r="E6650" i="10" s="1"/>
  <c r="D6651" i="10"/>
  <c r="E6651" i="10" s="1"/>
  <c r="D6652" i="10"/>
  <c r="E6652" i="10" s="1"/>
  <c r="D6653" i="10"/>
  <c r="E6653" i="10" s="1"/>
  <c r="D6654" i="10"/>
  <c r="E6654" i="10" s="1"/>
  <c r="D6655" i="10"/>
  <c r="E6655" i="10" s="1"/>
  <c r="D6656" i="10"/>
  <c r="E6656" i="10" s="1"/>
  <c r="D6657" i="10"/>
  <c r="E6657" i="10" s="1"/>
  <c r="D6658" i="10"/>
  <c r="E6658" i="10" s="1"/>
  <c r="D6659" i="10"/>
  <c r="E6659" i="10" s="1"/>
  <c r="D6660" i="10"/>
  <c r="E6660" i="10" s="1"/>
  <c r="D6661" i="10"/>
  <c r="E6661" i="10" s="1"/>
  <c r="D6662" i="10"/>
  <c r="E6662" i="10" s="1"/>
  <c r="D6663" i="10"/>
  <c r="E6663" i="10" s="1"/>
  <c r="D6664" i="10"/>
  <c r="E6664" i="10" s="1"/>
  <c r="D6665" i="10"/>
  <c r="E6665" i="10" s="1"/>
  <c r="D6666" i="10"/>
  <c r="E6666" i="10" s="1"/>
  <c r="D6667" i="10"/>
  <c r="E6667" i="10" s="1"/>
  <c r="D6668" i="10"/>
  <c r="E6668" i="10" s="1"/>
  <c r="D6669" i="10"/>
  <c r="E6669" i="10" s="1"/>
  <c r="D6670" i="10"/>
  <c r="E6670" i="10" s="1"/>
  <c r="D6671" i="10"/>
  <c r="E6671" i="10" s="1"/>
  <c r="D6672" i="10"/>
  <c r="E6672" i="10" s="1"/>
  <c r="D6673" i="10"/>
  <c r="E6673" i="10" s="1"/>
  <c r="D6674" i="10"/>
  <c r="E6674" i="10" s="1"/>
  <c r="D6675" i="10"/>
  <c r="E6675" i="10" s="1"/>
  <c r="D6676" i="10"/>
  <c r="E6676" i="10" s="1"/>
  <c r="D6677" i="10"/>
  <c r="E6677" i="10" s="1"/>
  <c r="D6678" i="10"/>
  <c r="E6678" i="10" s="1"/>
  <c r="D6679" i="10"/>
  <c r="E6679" i="10" s="1"/>
  <c r="D6680" i="10"/>
  <c r="E6680" i="10" s="1"/>
  <c r="D6681" i="10"/>
  <c r="E6681" i="10" s="1"/>
  <c r="D6682" i="10"/>
  <c r="E6682" i="10" s="1"/>
  <c r="D6683" i="10"/>
  <c r="E6683" i="10" s="1"/>
  <c r="D6684" i="10"/>
  <c r="E6684" i="10" s="1"/>
  <c r="D6685" i="10"/>
  <c r="E6685" i="10" s="1"/>
  <c r="D6686" i="10"/>
  <c r="E6686" i="10" s="1"/>
  <c r="D6687" i="10"/>
  <c r="E6687" i="10" s="1"/>
  <c r="D6688" i="10"/>
  <c r="E6688" i="10" s="1"/>
  <c r="D6689" i="10"/>
  <c r="E6689" i="10" s="1"/>
  <c r="D6690" i="10"/>
  <c r="E6690" i="10" s="1"/>
  <c r="D6691" i="10"/>
  <c r="E6691" i="10" s="1"/>
  <c r="D6692" i="10"/>
  <c r="E6692" i="10" s="1"/>
  <c r="D6693" i="10"/>
  <c r="E6693" i="10" s="1"/>
  <c r="D6694" i="10"/>
  <c r="E6694" i="10" s="1"/>
  <c r="D6695" i="10"/>
  <c r="E6695" i="10" s="1"/>
  <c r="D6696" i="10"/>
  <c r="E6696" i="10" s="1"/>
  <c r="D6697" i="10"/>
  <c r="E6697" i="10" s="1"/>
  <c r="D6698" i="10"/>
  <c r="E6698" i="10" s="1"/>
  <c r="D6699" i="10"/>
  <c r="E6699" i="10" s="1"/>
  <c r="D6700" i="10"/>
  <c r="E6700" i="10" s="1"/>
  <c r="D6701" i="10"/>
  <c r="E6701" i="10" s="1"/>
  <c r="D6702" i="10"/>
  <c r="E6702" i="10" s="1"/>
  <c r="D6703" i="10"/>
  <c r="E6703" i="10" s="1"/>
  <c r="D6704" i="10"/>
  <c r="E6704" i="10" s="1"/>
  <c r="D6705" i="10"/>
  <c r="E6705" i="10" s="1"/>
  <c r="D6706" i="10"/>
  <c r="E6706" i="10" s="1"/>
  <c r="D6707" i="10"/>
  <c r="E6707" i="10" s="1"/>
  <c r="D6708" i="10"/>
  <c r="E6708" i="10" s="1"/>
  <c r="D6709" i="10"/>
  <c r="E6709" i="10" s="1"/>
  <c r="D6710" i="10"/>
  <c r="E6710" i="10" s="1"/>
  <c r="D6711" i="10"/>
  <c r="E6711" i="10" s="1"/>
  <c r="D6712" i="10"/>
  <c r="E6712" i="10" s="1"/>
  <c r="D6713" i="10"/>
  <c r="E6713" i="10" s="1"/>
  <c r="D6714" i="10"/>
  <c r="E6714" i="10" s="1"/>
  <c r="D6715" i="10"/>
  <c r="E6715" i="10" s="1"/>
  <c r="D6716" i="10"/>
  <c r="E6716" i="10" s="1"/>
  <c r="D6717" i="10"/>
  <c r="E6717" i="10" s="1"/>
  <c r="D6718" i="10"/>
  <c r="E6718" i="10" s="1"/>
  <c r="D6719" i="10"/>
  <c r="E6719" i="10" s="1"/>
  <c r="D6720" i="10"/>
  <c r="E6720" i="10" s="1"/>
  <c r="D6721" i="10"/>
  <c r="E6721" i="10" s="1"/>
  <c r="D6722" i="10"/>
  <c r="E6722" i="10" s="1"/>
  <c r="D6723" i="10"/>
  <c r="E6723" i="10" s="1"/>
  <c r="D6724" i="10"/>
  <c r="E6724" i="10" s="1"/>
  <c r="D6725" i="10"/>
  <c r="E6725" i="10" s="1"/>
  <c r="D6726" i="10"/>
  <c r="E6726" i="10" s="1"/>
  <c r="D6727" i="10"/>
  <c r="E6727" i="10" s="1"/>
  <c r="D6728" i="10"/>
  <c r="E6728" i="10" s="1"/>
  <c r="D6729" i="10"/>
  <c r="E6729" i="10" s="1"/>
  <c r="D6730" i="10"/>
  <c r="E6730" i="10" s="1"/>
  <c r="D6731" i="10"/>
  <c r="E6731" i="10" s="1"/>
  <c r="D6732" i="10"/>
  <c r="E6732" i="10" s="1"/>
  <c r="D6733" i="10"/>
  <c r="E6733" i="10" s="1"/>
  <c r="D6734" i="10"/>
  <c r="E6734" i="10" s="1"/>
  <c r="D6735" i="10"/>
  <c r="E6735" i="10" s="1"/>
  <c r="D6736" i="10"/>
  <c r="E6736" i="10" s="1"/>
  <c r="D6737" i="10"/>
  <c r="E6737" i="10" s="1"/>
  <c r="D6738" i="10"/>
  <c r="E6738" i="10" s="1"/>
  <c r="D6739" i="10"/>
  <c r="E6739" i="10" s="1"/>
  <c r="D6740" i="10"/>
  <c r="E6740" i="10" s="1"/>
  <c r="D6741" i="10"/>
  <c r="E6741" i="10" s="1"/>
  <c r="D6742" i="10"/>
  <c r="E6742" i="10" s="1"/>
  <c r="D6743" i="10"/>
  <c r="E6743" i="10" s="1"/>
  <c r="D6744" i="10"/>
  <c r="E6744" i="10" s="1"/>
  <c r="D6745" i="10"/>
  <c r="E6745" i="10" s="1"/>
  <c r="D6746" i="10"/>
  <c r="E6746" i="10" s="1"/>
  <c r="D6747" i="10"/>
  <c r="E6747" i="10" s="1"/>
  <c r="D6748" i="10"/>
  <c r="E6748" i="10" s="1"/>
  <c r="D6749" i="10"/>
  <c r="E6749" i="10" s="1"/>
  <c r="D6750" i="10"/>
  <c r="E6750" i="10" s="1"/>
  <c r="D6751" i="10"/>
  <c r="E6751" i="10" s="1"/>
  <c r="D6752" i="10"/>
  <c r="E6752" i="10" s="1"/>
  <c r="D6753" i="10"/>
  <c r="E6753" i="10" s="1"/>
  <c r="D6754" i="10"/>
  <c r="E6754" i="10" s="1"/>
  <c r="D6755" i="10"/>
  <c r="E6755" i="10" s="1"/>
  <c r="D6756" i="10"/>
  <c r="E6756" i="10" s="1"/>
  <c r="D6757" i="10"/>
  <c r="E6757" i="10" s="1"/>
  <c r="D6758" i="10"/>
  <c r="E6758" i="10" s="1"/>
  <c r="D6759" i="10"/>
  <c r="E6759" i="10" s="1"/>
  <c r="D6760" i="10"/>
  <c r="E6760" i="10" s="1"/>
  <c r="D6761" i="10"/>
  <c r="E6761" i="10" s="1"/>
  <c r="D6762" i="10"/>
  <c r="E6762" i="10" s="1"/>
  <c r="D6763" i="10"/>
  <c r="E6763" i="10" s="1"/>
  <c r="D6764" i="10"/>
  <c r="E6764" i="10" s="1"/>
  <c r="D6765" i="10"/>
  <c r="E6765" i="10" s="1"/>
  <c r="D6766" i="10"/>
  <c r="E6766" i="10" s="1"/>
  <c r="D6767" i="10"/>
  <c r="E6767" i="10" s="1"/>
  <c r="D6768" i="10"/>
  <c r="E6768" i="10" s="1"/>
  <c r="D6769" i="10"/>
  <c r="E6769" i="10" s="1"/>
  <c r="D6770" i="10"/>
  <c r="E6770" i="10" s="1"/>
  <c r="D6771" i="10"/>
  <c r="E6771" i="10" s="1"/>
  <c r="D6772" i="10"/>
  <c r="E6772" i="10" s="1"/>
  <c r="D6773" i="10"/>
  <c r="E6773" i="10" s="1"/>
  <c r="D6774" i="10"/>
  <c r="E6774" i="10" s="1"/>
  <c r="D6775" i="10"/>
  <c r="E6775" i="10" s="1"/>
  <c r="D6776" i="10"/>
  <c r="E6776" i="10" s="1"/>
  <c r="D6777" i="10"/>
  <c r="E6777" i="10" s="1"/>
  <c r="D6778" i="10"/>
  <c r="E6778" i="10" s="1"/>
  <c r="D6779" i="10"/>
  <c r="E6779" i="10" s="1"/>
  <c r="D6780" i="10"/>
  <c r="E6780" i="10" s="1"/>
  <c r="D6781" i="10"/>
  <c r="E6781" i="10" s="1"/>
  <c r="D6782" i="10"/>
  <c r="E6782" i="10" s="1"/>
  <c r="D6783" i="10"/>
  <c r="E6783" i="10" s="1"/>
  <c r="D6784" i="10"/>
  <c r="E6784" i="10" s="1"/>
  <c r="D6785" i="10"/>
  <c r="E6785" i="10" s="1"/>
  <c r="D6786" i="10"/>
  <c r="E6786" i="10" s="1"/>
  <c r="D6787" i="10"/>
  <c r="E6787" i="10" s="1"/>
  <c r="D6788" i="10"/>
  <c r="E6788" i="10" s="1"/>
  <c r="D6789" i="10"/>
  <c r="E6789" i="10" s="1"/>
  <c r="D6790" i="10"/>
  <c r="E6790" i="10" s="1"/>
  <c r="D6791" i="10"/>
  <c r="E6791" i="10" s="1"/>
  <c r="D6792" i="10"/>
  <c r="E6792" i="10" s="1"/>
  <c r="D6793" i="10"/>
  <c r="E6793" i="10" s="1"/>
  <c r="D6794" i="10"/>
  <c r="E6794" i="10" s="1"/>
  <c r="D6795" i="10"/>
  <c r="E6795" i="10" s="1"/>
  <c r="D6796" i="10"/>
  <c r="E6796" i="10" s="1"/>
  <c r="D6797" i="10"/>
  <c r="E6797" i="10" s="1"/>
  <c r="D6798" i="10"/>
  <c r="E6798" i="10" s="1"/>
  <c r="D6799" i="10"/>
  <c r="E6799" i="10" s="1"/>
  <c r="D6800" i="10"/>
  <c r="E6800" i="10" s="1"/>
  <c r="D6801" i="10"/>
  <c r="E6801" i="10" s="1"/>
  <c r="D6802" i="10"/>
  <c r="E6802" i="10" s="1"/>
  <c r="D6803" i="10"/>
  <c r="E6803" i="10" s="1"/>
  <c r="D6804" i="10"/>
  <c r="E6804" i="10" s="1"/>
  <c r="D6805" i="10"/>
  <c r="E6805" i="10" s="1"/>
  <c r="D6806" i="10"/>
  <c r="E6806" i="10" s="1"/>
  <c r="D6807" i="10"/>
  <c r="E6807" i="10" s="1"/>
  <c r="D6808" i="10"/>
  <c r="E6808" i="10" s="1"/>
  <c r="D6809" i="10"/>
  <c r="E6809" i="10" s="1"/>
  <c r="D6810" i="10"/>
  <c r="E6810" i="10" s="1"/>
  <c r="D6811" i="10"/>
  <c r="E6811" i="10" s="1"/>
  <c r="D6812" i="10"/>
  <c r="E6812" i="10" s="1"/>
  <c r="D6813" i="10"/>
  <c r="E6813" i="10" s="1"/>
  <c r="D6814" i="10"/>
  <c r="E6814" i="10" s="1"/>
  <c r="D6815" i="10"/>
  <c r="E6815" i="10" s="1"/>
  <c r="D6816" i="10"/>
  <c r="E6816" i="10" s="1"/>
  <c r="D6817" i="10"/>
  <c r="E6817" i="10" s="1"/>
  <c r="D6818" i="10"/>
  <c r="E6818" i="10" s="1"/>
  <c r="D6819" i="10"/>
  <c r="E6819" i="10" s="1"/>
  <c r="D6820" i="10"/>
  <c r="E6820" i="10" s="1"/>
  <c r="D6821" i="10"/>
  <c r="E6821" i="10" s="1"/>
  <c r="D6822" i="10"/>
  <c r="E6822" i="10" s="1"/>
  <c r="D6823" i="10"/>
  <c r="E6823" i="10" s="1"/>
  <c r="D6824" i="10"/>
  <c r="E6824" i="10" s="1"/>
  <c r="D6825" i="10"/>
  <c r="E6825" i="10" s="1"/>
  <c r="D6826" i="10"/>
  <c r="E6826" i="10" s="1"/>
  <c r="D6827" i="10"/>
  <c r="E6827" i="10" s="1"/>
  <c r="D6828" i="10"/>
  <c r="E6828" i="10" s="1"/>
  <c r="D6829" i="10"/>
  <c r="E6829" i="10" s="1"/>
  <c r="D6830" i="10"/>
  <c r="E6830" i="10" s="1"/>
  <c r="D6831" i="10"/>
  <c r="E6831" i="10" s="1"/>
  <c r="D6832" i="10"/>
  <c r="E6832" i="10" s="1"/>
  <c r="D6833" i="10"/>
  <c r="E6833" i="10" s="1"/>
  <c r="D6834" i="10"/>
  <c r="E6834" i="10" s="1"/>
  <c r="D6835" i="10"/>
  <c r="E6835" i="10" s="1"/>
  <c r="D6836" i="10"/>
  <c r="E6836" i="10" s="1"/>
  <c r="D6837" i="10"/>
  <c r="E6837" i="10" s="1"/>
  <c r="D6838" i="10"/>
  <c r="E6838" i="10" s="1"/>
  <c r="D6839" i="10"/>
  <c r="E6839" i="10" s="1"/>
  <c r="D6840" i="10"/>
  <c r="E6840" i="10" s="1"/>
  <c r="D6841" i="10"/>
  <c r="E6841" i="10" s="1"/>
  <c r="D6842" i="10"/>
  <c r="E6842" i="10" s="1"/>
  <c r="D6843" i="10"/>
  <c r="E6843" i="10" s="1"/>
  <c r="D6844" i="10"/>
  <c r="E6844" i="10" s="1"/>
  <c r="D6845" i="10"/>
  <c r="E6845" i="10" s="1"/>
  <c r="D6846" i="10"/>
  <c r="E6846" i="10" s="1"/>
  <c r="D6847" i="10"/>
  <c r="E6847" i="10" s="1"/>
  <c r="D6848" i="10"/>
  <c r="E6848" i="10" s="1"/>
  <c r="D6849" i="10"/>
  <c r="E6849" i="10" s="1"/>
  <c r="D6850" i="10"/>
  <c r="E6850" i="10" s="1"/>
  <c r="D6851" i="10"/>
  <c r="E6851" i="10" s="1"/>
  <c r="D6852" i="10"/>
  <c r="E6852" i="10" s="1"/>
  <c r="D6853" i="10"/>
  <c r="E6853" i="10" s="1"/>
  <c r="D6854" i="10"/>
  <c r="E6854" i="10" s="1"/>
  <c r="D6855" i="10"/>
  <c r="E6855" i="10" s="1"/>
  <c r="D6856" i="10"/>
  <c r="E6856" i="10" s="1"/>
  <c r="D6857" i="10"/>
  <c r="E6857" i="10" s="1"/>
  <c r="D6858" i="10"/>
  <c r="E6858" i="10" s="1"/>
  <c r="D6859" i="10"/>
  <c r="E6859" i="10" s="1"/>
  <c r="D6860" i="10"/>
  <c r="E6860" i="10" s="1"/>
  <c r="D6861" i="10"/>
  <c r="E6861" i="10" s="1"/>
  <c r="D6862" i="10"/>
  <c r="E6862" i="10" s="1"/>
  <c r="D6863" i="10"/>
  <c r="E6863" i="10" s="1"/>
  <c r="D6864" i="10"/>
  <c r="E6864" i="10" s="1"/>
  <c r="D6865" i="10"/>
  <c r="E6865" i="10" s="1"/>
  <c r="D6866" i="10"/>
  <c r="E6866" i="10" s="1"/>
  <c r="D6867" i="10"/>
  <c r="E6867" i="10" s="1"/>
  <c r="D6868" i="10"/>
  <c r="E6868" i="10" s="1"/>
  <c r="D6869" i="10"/>
  <c r="E6869" i="10" s="1"/>
  <c r="D6870" i="10"/>
  <c r="E6870" i="10" s="1"/>
  <c r="D6871" i="10"/>
  <c r="E6871" i="10" s="1"/>
  <c r="D6872" i="10"/>
  <c r="E6872" i="10" s="1"/>
  <c r="D6873" i="10"/>
  <c r="E6873" i="10" s="1"/>
  <c r="D6874" i="10"/>
  <c r="E6874" i="10" s="1"/>
  <c r="D6875" i="10"/>
  <c r="E6875" i="10" s="1"/>
  <c r="D6876" i="10"/>
  <c r="E6876" i="10" s="1"/>
  <c r="D6877" i="10"/>
  <c r="E6877" i="10" s="1"/>
  <c r="D6878" i="10"/>
  <c r="E6878" i="10" s="1"/>
  <c r="D6879" i="10"/>
  <c r="E6879" i="10" s="1"/>
  <c r="D6880" i="10"/>
  <c r="E6880" i="10" s="1"/>
  <c r="D6881" i="10"/>
  <c r="E6881" i="10" s="1"/>
  <c r="D6882" i="10"/>
  <c r="E6882" i="10" s="1"/>
  <c r="D6883" i="10"/>
  <c r="E6883" i="10" s="1"/>
  <c r="D6884" i="10"/>
  <c r="E6884" i="10" s="1"/>
  <c r="D6885" i="10"/>
  <c r="E6885" i="10" s="1"/>
  <c r="D6886" i="10"/>
  <c r="E6886" i="10" s="1"/>
  <c r="D6887" i="10"/>
  <c r="E6887" i="10" s="1"/>
  <c r="D6888" i="10"/>
  <c r="E6888" i="10" s="1"/>
  <c r="D6889" i="10"/>
  <c r="E6889" i="10" s="1"/>
  <c r="D6890" i="10"/>
  <c r="E6890" i="10" s="1"/>
  <c r="D6891" i="10"/>
  <c r="E6891" i="10" s="1"/>
  <c r="D6892" i="10"/>
  <c r="E6892" i="10" s="1"/>
  <c r="D6893" i="10"/>
  <c r="E6893" i="10" s="1"/>
  <c r="D6894" i="10"/>
  <c r="E6894" i="10" s="1"/>
  <c r="D6895" i="10"/>
  <c r="E6895" i="10" s="1"/>
  <c r="D6896" i="10"/>
  <c r="E6896" i="10" s="1"/>
  <c r="D6897" i="10"/>
  <c r="E6897" i="10" s="1"/>
  <c r="D6898" i="10"/>
  <c r="E6898" i="10" s="1"/>
  <c r="D6899" i="10"/>
  <c r="E6899" i="10" s="1"/>
  <c r="D6900" i="10"/>
  <c r="E6900" i="10" s="1"/>
  <c r="D6901" i="10"/>
  <c r="E6901" i="10" s="1"/>
  <c r="D6902" i="10"/>
  <c r="E6902" i="10" s="1"/>
  <c r="D6903" i="10"/>
  <c r="E6903" i="10" s="1"/>
  <c r="D6904" i="10"/>
  <c r="E6904" i="10" s="1"/>
  <c r="D6905" i="10"/>
  <c r="E6905" i="10" s="1"/>
  <c r="D6906" i="10"/>
  <c r="E6906" i="10" s="1"/>
  <c r="D6907" i="10"/>
  <c r="E6907" i="10" s="1"/>
  <c r="D6908" i="10"/>
  <c r="E6908" i="10" s="1"/>
  <c r="D6909" i="10"/>
  <c r="E6909" i="10" s="1"/>
  <c r="D6910" i="10"/>
  <c r="E6910" i="10" s="1"/>
  <c r="D6911" i="10"/>
  <c r="E6911" i="10" s="1"/>
  <c r="D6912" i="10"/>
  <c r="E6912" i="10" s="1"/>
  <c r="D6913" i="10"/>
  <c r="E6913" i="10" s="1"/>
  <c r="D6914" i="10"/>
  <c r="E6914" i="10" s="1"/>
  <c r="D6915" i="10"/>
  <c r="E6915" i="10" s="1"/>
  <c r="D6916" i="10"/>
  <c r="E6916" i="10" s="1"/>
  <c r="D6917" i="10"/>
  <c r="E6917" i="10" s="1"/>
  <c r="D6918" i="10"/>
  <c r="E6918" i="10" s="1"/>
  <c r="D6919" i="10"/>
  <c r="E6919" i="10" s="1"/>
  <c r="D6920" i="10"/>
  <c r="E6920" i="10" s="1"/>
  <c r="D6921" i="10"/>
  <c r="E6921" i="10" s="1"/>
  <c r="D6922" i="10"/>
  <c r="E6922" i="10" s="1"/>
  <c r="D6923" i="10"/>
  <c r="E6923" i="10" s="1"/>
  <c r="D6924" i="10"/>
  <c r="E6924" i="10" s="1"/>
  <c r="D6925" i="10"/>
  <c r="E6925" i="10" s="1"/>
  <c r="D6926" i="10"/>
  <c r="E6926" i="10" s="1"/>
  <c r="D6927" i="10"/>
  <c r="E6927" i="10" s="1"/>
  <c r="D6928" i="10"/>
  <c r="E6928" i="10" s="1"/>
  <c r="D6929" i="10"/>
  <c r="E6929" i="10" s="1"/>
  <c r="D6930" i="10"/>
  <c r="E6930" i="10" s="1"/>
  <c r="D6931" i="10"/>
  <c r="E6931" i="10" s="1"/>
  <c r="D6932" i="10"/>
  <c r="E6932" i="10" s="1"/>
  <c r="D6933" i="10"/>
  <c r="E6933" i="10" s="1"/>
  <c r="D6934" i="10"/>
  <c r="E6934" i="10" s="1"/>
  <c r="D6935" i="10"/>
  <c r="E6935" i="10" s="1"/>
  <c r="D6936" i="10"/>
  <c r="E6936" i="10" s="1"/>
  <c r="D6937" i="10"/>
  <c r="E6937" i="10" s="1"/>
  <c r="D6938" i="10"/>
  <c r="E6938" i="10" s="1"/>
  <c r="D6939" i="10"/>
  <c r="E6939" i="10" s="1"/>
  <c r="D6940" i="10"/>
  <c r="E6940" i="10" s="1"/>
  <c r="D6941" i="10"/>
  <c r="E6941" i="10" s="1"/>
  <c r="D6942" i="10"/>
  <c r="E6942" i="10" s="1"/>
  <c r="D6943" i="10"/>
  <c r="E6943" i="10" s="1"/>
  <c r="D6944" i="10"/>
  <c r="E6944" i="10" s="1"/>
  <c r="D6945" i="10"/>
  <c r="E6945" i="10" s="1"/>
  <c r="D6946" i="10"/>
  <c r="E6946" i="10" s="1"/>
  <c r="D6947" i="10"/>
  <c r="E6947" i="10" s="1"/>
  <c r="D6948" i="10"/>
  <c r="E6948" i="10" s="1"/>
  <c r="D6949" i="10"/>
  <c r="E6949" i="10" s="1"/>
  <c r="D6950" i="10"/>
  <c r="E6950" i="10" s="1"/>
  <c r="D6951" i="10"/>
  <c r="E6951" i="10" s="1"/>
  <c r="D6952" i="10"/>
  <c r="E6952" i="10" s="1"/>
  <c r="D6953" i="10"/>
  <c r="E6953" i="10" s="1"/>
  <c r="D6954" i="10"/>
  <c r="E6954" i="10" s="1"/>
  <c r="D6955" i="10"/>
  <c r="E6955" i="10" s="1"/>
  <c r="D6956" i="10"/>
  <c r="E6956" i="10" s="1"/>
  <c r="D6957" i="10"/>
  <c r="E6957" i="10" s="1"/>
  <c r="D6958" i="10"/>
  <c r="E6958" i="10" s="1"/>
  <c r="D6959" i="10"/>
  <c r="E6959" i="10" s="1"/>
  <c r="D6960" i="10"/>
  <c r="E6960" i="10" s="1"/>
  <c r="D6961" i="10"/>
  <c r="E6961" i="10" s="1"/>
  <c r="D6962" i="10"/>
  <c r="E6962" i="10" s="1"/>
  <c r="D6963" i="10"/>
  <c r="E6963" i="10" s="1"/>
  <c r="D6964" i="10"/>
  <c r="E6964" i="10" s="1"/>
  <c r="D6965" i="10"/>
  <c r="E6965" i="10" s="1"/>
  <c r="D6966" i="10"/>
  <c r="E6966" i="10" s="1"/>
  <c r="D6967" i="10"/>
  <c r="E6967" i="10" s="1"/>
  <c r="D6968" i="10"/>
  <c r="E6968" i="10" s="1"/>
  <c r="D6969" i="10"/>
  <c r="E6969" i="10" s="1"/>
  <c r="D6970" i="10"/>
  <c r="E6970" i="10" s="1"/>
  <c r="D6971" i="10"/>
  <c r="E6971" i="10" s="1"/>
  <c r="D6972" i="10"/>
  <c r="E6972" i="10" s="1"/>
  <c r="D6973" i="10"/>
  <c r="E6973" i="10" s="1"/>
  <c r="D6974" i="10"/>
  <c r="E6974" i="10" s="1"/>
  <c r="D6975" i="10"/>
  <c r="E6975" i="10" s="1"/>
  <c r="D6976" i="10"/>
  <c r="E6976" i="10" s="1"/>
  <c r="D6977" i="10"/>
  <c r="E6977" i="10" s="1"/>
  <c r="D6978" i="10"/>
  <c r="E6978" i="10" s="1"/>
  <c r="D6979" i="10"/>
  <c r="E6979" i="10" s="1"/>
  <c r="D6980" i="10"/>
  <c r="E6980" i="10" s="1"/>
  <c r="D6981" i="10"/>
  <c r="E6981" i="10" s="1"/>
  <c r="D6982" i="10"/>
  <c r="E6982" i="10" s="1"/>
  <c r="D6983" i="10"/>
  <c r="E6983" i="10" s="1"/>
  <c r="D6984" i="10"/>
  <c r="E6984" i="10" s="1"/>
  <c r="D6985" i="10"/>
  <c r="E6985" i="10" s="1"/>
  <c r="D6986" i="10"/>
  <c r="E6986" i="10" s="1"/>
  <c r="D6987" i="10"/>
  <c r="E6987" i="10" s="1"/>
  <c r="D6988" i="10"/>
  <c r="E6988" i="10" s="1"/>
  <c r="D6989" i="10"/>
  <c r="E6989" i="10" s="1"/>
  <c r="D6990" i="10"/>
  <c r="E6990" i="10" s="1"/>
  <c r="D6991" i="10"/>
  <c r="E6991" i="10" s="1"/>
  <c r="D6992" i="10"/>
  <c r="E6992" i="10" s="1"/>
  <c r="D6993" i="10"/>
  <c r="E6993" i="10" s="1"/>
  <c r="D6994" i="10"/>
  <c r="E6994" i="10" s="1"/>
  <c r="D6995" i="10"/>
  <c r="E6995" i="10" s="1"/>
  <c r="D6996" i="10"/>
  <c r="E6996" i="10" s="1"/>
  <c r="D6997" i="10"/>
  <c r="E6997" i="10" s="1"/>
  <c r="D6998" i="10"/>
  <c r="E6998" i="10" s="1"/>
  <c r="D6999" i="10"/>
  <c r="E6999" i="10" s="1"/>
  <c r="D7000" i="10"/>
  <c r="E7000" i="10" s="1"/>
  <c r="D7001" i="10"/>
  <c r="E7001" i="10" s="1"/>
  <c r="D7002" i="10"/>
  <c r="E7002" i="10" s="1"/>
  <c r="D7003" i="10"/>
  <c r="E7003" i="10" s="1"/>
  <c r="D7004" i="10"/>
  <c r="E7004" i="10" s="1"/>
  <c r="D7005" i="10"/>
  <c r="E7005" i="10" s="1"/>
  <c r="D7006" i="10"/>
  <c r="E7006" i="10" s="1"/>
  <c r="D7007" i="10"/>
  <c r="E7007" i="10" s="1"/>
  <c r="D7008" i="10"/>
  <c r="E7008" i="10" s="1"/>
  <c r="D7009" i="10"/>
  <c r="E7009" i="10" s="1"/>
  <c r="D7010" i="10"/>
  <c r="E7010" i="10" s="1"/>
  <c r="D7011" i="10"/>
  <c r="E7011" i="10" s="1"/>
  <c r="D7012" i="10"/>
  <c r="E7012" i="10" s="1"/>
  <c r="D7013" i="10"/>
  <c r="E7013" i="10" s="1"/>
  <c r="D7014" i="10"/>
  <c r="E7014" i="10" s="1"/>
  <c r="D7015" i="10"/>
  <c r="E7015" i="10" s="1"/>
  <c r="D7016" i="10"/>
  <c r="E7016" i="10" s="1"/>
  <c r="D7017" i="10"/>
  <c r="E7017" i="10" s="1"/>
  <c r="D7018" i="10"/>
  <c r="E7018" i="10" s="1"/>
  <c r="D7019" i="10"/>
  <c r="E7019" i="10" s="1"/>
  <c r="D7020" i="10"/>
  <c r="E7020" i="10" s="1"/>
  <c r="D7021" i="10"/>
  <c r="E7021" i="10" s="1"/>
  <c r="D7022" i="10"/>
  <c r="E7022" i="10" s="1"/>
  <c r="D7023" i="10"/>
  <c r="E7023" i="10" s="1"/>
  <c r="D7024" i="10"/>
  <c r="E7024" i="10" s="1"/>
  <c r="D7025" i="10"/>
  <c r="E7025" i="10" s="1"/>
  <c r="D7026" i="10"/>
  <c r="E7026" i="10" s="1"/>
  <c r="D7027" i="10"/>
  <c r="E7027" i="10" s="1"/>
  <c r="D7028" i="10"/>
  <c r="E7028" i="10" s="1"/>
  <c r="D7029" i="10"/>
  <c r="E7029" i="10" s="1"/>
  <c r="D7030" i="10"/>
  <c r="E7030" i="10" s="1"/>
  <c r="D7031" i="10"/>
  <c r="E7031" i="10" s="1"/>
  <c r="D7032" i="10"/>
  <c r="E7032" i="10" s="1"/>
  <c r="D7033" i="10"/>
  <c r="E7033" i="10" s="1"/>
  <c r="D7034" i="10"/>
  <c r="E7034" i="10" s="1"/>
  <c r="D7035" i="10"/>
  <c r="E7035" i="10" s="1"/>
  <c r="D7036" i="10"/>
  <c r="E7036" i="10" s="1"/>
  <c r="D7037" i="10"/>
  <c r="E7037" i="10" s="1"/>
  <c r="D7038" i="10"/>
  <c r="E7038" i="10" s="1"/>
  <c r="D7039" i="10"/>
  <c r="E7039" i="10" s="1"/>
  <c r="D7040" i="10"/>
  <c r="E7040" i="10" s="1"/>
  <c r="D7041" i="10"/>
  <c r="E7041" i="10" s="1"/>
  <c r="D7042" i="10"/>
  <c r="E7042" i="10" s="1"/>
  <c r="D7043" i="10"/>
  <c r="E7043" i="10" s="1"/>
  <c r="D7044" i="10"/>
  <c r="E7044" i="10" s="1"/>
  <c r="D7045" i="10"/>
  <c r="E7045" i="10" s="1"/>
  <c r="D7046" i="10"/>
  <c r="E7046" i="10" s="1"/>
  <c r="D7047" i="10"/>
  <c r="E7047" i="10" s="1"/>
  <c r="D7048" i="10"/>
  <c r="E7048" i="10" s="1"/>
  <c r="D7049" i="10"/>
  <c r="E7049" i="10" s="1"/>
  <c r="D7050" i="10"/>
  <c r="E7050" i="10" s="1"/>
  <c r="D7051" i="10"/>
  <c r="E7051" i="10" s="1"/>
  <c r="D7052" i="10"/>
  <c r="E7052" i="10" s="1"/>
  <c r="D7053" i="10"/>
  <c r="E7053" i="10" s="1"/>
  <c r="D7054" i="10"/>
  <c r="E7054" i="10" s="1"/>
  <c r="D7055" i="10"/>
  <c r="E7055" i="10" s="1"/>
  <c r="D7056" i="10"/>
  <c r="E7056" i="10" s="1"/>
  <c r="D7057" i="10"/>
  <c r="E7057" i="10" s="1"/>
  <c r="D7058" i="10"/>
  <c r="E7058" i="10" s="1"/>
  <c r="D7059" i="10"/>
  <c r="E7059" i="10" s="1"/>
  <c r="D7060" i="10"/>
  <c r="E7060" i="10" s="1"/>
  <c r="D7061" i="10"/>
  <c r="E7061" i="10" s="1"/>
  <c r="D7062" i="10"/>
  <c r="E7062" i="10" s="1"/>
  <c r="D7063" i="10"/>
  <c r="E7063" i="10" s="1"/>
  <c r="D7064" i="10"/>
  <c r="E7064" i="10" s="1"/>
  <c r="D7065" i="10"/>
  <c r="E7065" i="10" s="1"/>
  <c r="D7066" i="10"/>
  <c r="E7066" i="10" s="1"/>
  <c r="D7067" i="10"/>
  <c r="E7067" i="10" s="1"/>
  <c r="D7068" i="10"/>
  <c r="E7068" i="10" s="1"/>
  <c r="D7069" i="10"/>
  <c r="E7069" i="10" s="1"/>
  <c r="D7070" i="10"/>
  <c r="E7070" i="10" s="1"/>
  <c r="D7071" i="10"/>
  <c r="E7071" i="10" s="1"/>
  <c r="D7072" i="10"/>
  <c r="E7072" i="10" s="1"/>
  <c r="D7073" i="10"/>
  <c r="E7073" i="10" s="1"/>
  <c r="D7074" i="10"/>
  <c r="E7074" i="10" s="1"/>
  <c r="D7075" i="10"/>
  <c r="E7075" i="10" s="1"/>
  <c r="D7076" i="10"/>
  <c r="E7076" i="10" s="1"/>
  <c r="D7077" i="10"/>
  <c r="E7077" i="10" s="1"/>
  <c r="D7078" i="10"/>
  <c r="E7078" i="10" s="1"/>
  <c r="D7079" i="10"/>
  <c r="E7079" i="10" s="1"/>
  <c r="D7080" i="10"/>
  <c r="E7080" i="10" s="1"/>
  <c r="D7081" i="10"/>
  <c r="E7081" i="10" s="1"/>
  <c r="D7082" i="10"/>
  <c r="E7082" i="10" s="1"/>
  <c r="D7083" i="10"/>
  <c r="E7083" i="10" s="1"/>
  <c r="D7084" i="10"/>
  <c r="E7084" i="10" s="1"/>
  <c r="D7085" i="10"/>
  <c r="E7085" i="10" s="1"/>
  <c r="D7086" i="10"/>
  <c r="E7086" i="10" s="1"/>
  <c r="D7087" i="10"/>
  <c r="E7087" i="10" s="1"/>
  <c r="D7088" i="10"/>
  <c r="E7088" i="10" s="1"/>
  <c r="D7089" i="10"/>
  <c r="E7089" i="10" s="1"/>
  <c r="D7090" i="10"/>
  <c r="E7090" i="10" s="1"/>
  <c r="D7091" i="10"/>
  <c r="E7091" i="10" s="1"/>
  <c r="D7092" i="10"/>
  <c r="E7092" i="10" s="1"/>
  <c r="D7093" i="10"/>
  <c r="E7093" i="10" s="1"/>
  <c r="D7094" i="10"/>
  <c r="E7094" i="10" s="1"/>
  <c r="D7095" i="10"/>
  <c r="E7095" i="10" s="1"/>
  <c r="D7096" i="10"/>
  <c r="E7096" i="10" s="1"/>
  <c r="D7097" i="10"/>
  <c r="E7097" i="10" s="1"/>
  <c r="D7098" i="10"/>
  <c r="E7098" i="10" s="1"/>
  <c r="D7099" i="10"/>
  <c r="E7099" i="10" s="1"/>
  <c r="D7100" i="10"/>
  <c r="E7100" i="10" s="1"/>
  <c r="D7101" i="10"/>
  <c r="E7101" i="10" s="1"/>
  <c r="D7102" i="10"/>
  <c r="E7102" i="10" s="1"/>
  <c r="D7103" i="10"/>
  <c r="E7103" i="10" s="1"/>
  <c r="D7104" i="10"/>
  <c r="E7104" i="10" s="1"/>
  <c r="D7105" i="10"/>
  <c r="E7105" i="10" s="1"/>
  <c r="D7106" i="10"/>
  <c r="E7106" i="10" s="1"/>
  <c r="D7107" i="10"/>
  <c r="E7107" i="10" s="1"/>
  <c r="D7108" i="10"/>
  <c r="E7108" i="10" s="1"/>
  <c r="D7109" i="10"/>
  <c r="E7109" i="10" s="1"/>
  <c r="D7110" i="10"/>
  <c r="E7110" i="10" s="1"/>
  <c r="D7111" i="10"/>
  <c r="E7111" i="10" s="1"/>
  <c r="D7112" i="10"/>
  <c r="E7112" i="10" s="1"/>
  <c r="D7113" i="10"/>
  <c r="E7113" i="10" s="1"/>
  <c r="D7114" i="10"/>
  <c r="E7114" i="10" s="1"/>
  <c r="D7115" i="10"/>
  <c r="E7115" i="10" s="1"/>
  <c r="D7116" i="10"/>
  <c r="E7116" i="10" s="1"/>
  <c r="D7117" i="10"/>
  <c r="E7117" i="10" s="1"/>
  <c r="D7118" i="10"/>
  <c r="E7118" i="10" s="1"/>
  <c r="D7119" i="10"/>
  <c r="E7119" i="10" s="1"/>
  <c r="D7120" i="10"/>
  <c r="E7120" i="10" s="1"/>
  <c r="D7121" i="10"/>
  <c r="E7121" i="10" s="1"/>
  <c r="D7122" i="10"/>
  <c r="E7122" i="10" s="1"/>
  <c r="D7123" i="10"/>
  <c r="E7123" i="10" s="1"/>
  <c r="D7124" i="10"/>
  <c r="E7124" i="10" s="1"/>
  <c r="D7125" i="10"/>
  <c r="E7125" i="10" s="1"/>
  <c r="D7126" i="10"/>
  <c r="E7126" i="10" s="1"/>
  <c r="D7127" i="10"/>
  <c r="E7127" i="10" s="1"/>
  <c r="D7128" i="10"/>
  <c r="E7128" i="10" s="1"/>
  <c r="D7129" i="10"/>
  <c r="E7129" i="10" s="1"/>
  <c r="D7130" i="10"/>
  <c r="E7130" i="10" s="1"/>
  <c r="D7131" i="10"/>
  <c r="E7131" i="10" s="1"/>
  <c r="D7132" i="10"/>
  <c r="E7132" i="10" s="1"/>
  <c r="D7133" i="10"/>
  <c r="E7133" i="10" s="1"/>
  <c r="D7134" i="10"/>
  <c r="E7134" i="10" s="1"/>
  <c r="D7135" i="10"/>
  <c r="E7135" i="10" s="1"/>
  <c r="D7136" i="10"/>
  <c r="E7136" i="10" s="1"/>
  <c r="D7137" i="10"/>
  <c r="E7137" i="10" s="1"/>
  <c r="D7138" i="10"/>
  <c r="E7138" i="10" s="1"/>
  <c r="D7139" i="10"/>
  <c r="E7139" i="10" s="1"/>
  <c r="D7140" i="10"/>
  <c r="E7140" i="10" s="1"/>
  <c r="D7141" i="10"/>
  <c r="E7141" i="10" s="1"/>
  <c r="D7142" i="10"/>
  <c r="E7142" i="10" s="1"/>
  <c r="D7143" i="10"/>
  <c r="E7143" i="10" s="1"/>
  <c r="D7144" i="10"/>
  <c r="E7144" i="10" s="1"/>
  <c r="D7145" i="10"/>
  <c r="E7145" i="10" s="1"/>
  <c r="D7146" i="10"/>
  <c r="E7146" i="10" s="1"/>
  <c r="D7147" i="10"/>
  <c r="E7147" i="10" s="1"/>
  <c r="D7148" i="10"/>
  <c r="E7148" i="10" s="1"/>
  <c r="D7149" i="10"/>
  <c r="E7149" i="10" s="1"/>
  <c r="D7150" i="10"/>
  <c r="E7150" i="10" s="1"/>
  <c r="D7151" i="10"/>
  <c r="E7151" i="10" s="1"/>
  <c r="D7152" i="10"/>
  <c r="E7152" i="10" s="1"/>
  <c r="D7153" i="10"/>
  <c r="E7153" i="10" s="1"/>
  <c r="D7154" i="10"/>
  <c r="E7154" i="10" s="1"/>
  <c r="D7155" i="10"/>
  <c r="E7155" i="10" s="1"/>
  <c r="D7156" i="10"/>
  <c r="E7156" i="10" s="1"/>
  <c r="D7157" i="10"/>
  <c r="E7157" i="10" s="1"/>
  <c r="D7158" i="10"/>
  <c r="E7158" i="10" s="1"/>
  <c r="D7159" i="10"/>
  <c r="E7159" i="10" s="1"/>
  <c r="D7160" i="10"/>
  <c r="E7160" i="10" s="1"/>
  <c r="D7161" i="10"/>
  <c r="E7161" i="10" s="1"/>
  <c r="D7162" i="10"/>
  <c r="E7162" i="10" s="1"/>
  <c r="D7163" i="10"/>
  <c r="E7163" i="10" s="1"/>
  <c r="D7164" i="10"/>
  <c r="E7164" i="10" s="1"/>
  <c r="D7165" i="10"/>
  <c r="E7165" i="10" s="1"/>
  <c r="D7166" i="10"/>
  <c r="E7166" i="10" s="1"/>
  <c r="D7167" i="10"/>
  <c r="E7167" i="10" s="1"/>
  <c r="D7168" i="10"/>
  <c r="E7168" i="10" s="1"/>
  <c r="D7169" i="10"/>
  <c r="E7169" i="10" s="1"/>
  <c r="D7170" i="10"/>
  <c r="E7170" i="10" s="1"/>
  <c r="D7171" i="10"/>
  <c r="E7171" i="10" s="1"/>
  <c r="D7172" i="10"/>
  <c r="E7172" i="10" s="1"/>
  <c r="D7173" i="10"/>
  <c r="E7173" i="10" s="1"/>
  <c r="D7174" i="10"/>
  <c r="E7174" i="10" s="1"/>
  <c r="D7175" i="10"/>
  <c r="E7175" i="10" s="1"/>
  <c r="D7176" i="10"/>
  <c r="E7176" i="10" s="1"/>
  <c r="D7177" i="10"/>
  <c r="E7177" i="10" s="1"/>
  <c r="D7178" i="10"/>
  <c r="E7178" i="10" s="1"/>
  <c r="D7179" i="10"/>
  <c r="E7179" i="10" s="1"/>
  <c r="D7180" i="10"/>
  <c r="E7180" i="10" s="1"/>
  <c r="D7181" i="10"/>
  <c r="E7181" i="10" s="1"/>
  <c r="D7182" i="10"/>
  <c r="E7182" i="10" s="1"/>
  <c r="D7183" i="10"/>
  <c r="E7183" i="10" s="1"/>
  <c r="D7184" i="10"/>
  <c r="E7184" i="10" s="1"/>
  <c r="D7185" i="10"/>
  <c r="E7185" i="10" s="1"/>
  <c r="D7186" i="10"/>
  <c r="E7186" i="10" s="1"/>
  <c r="D7187" i="10"/>
  <c r="E7187" i="10" s="1"/>
  <c r="D7188" i="10"/>
  <c r="E7188" i="10" s="1"/>
  <c r="D7189" i="10"/>
  <c r="E7189" i="10" s="1"/>
  <c r="D7190" i="10"/>
  <c r="E7190" i="10" s="1"/>
  <c r="D7191" i="10"/>
  <c r="E7191" i="10" s="1"/>
  <c r="D7192" i="10"/>
  <c r="E7192" i="10" s="1"/>
  <c r="D7193" i="10"/>
  <c r="E7193" i="10" s="1"/>
  <c r="D7194" i="10"/>
  <c r="E7194" i="10" s="1"/>
  <c r="D7195" i="10"/>
  <c r="E7195" i="10" s="1"/>
  <c r="D7196" i="10"/>
  <c r="E7196" i="10" s="1"/>
  <c r="D7197" i="10"/>
  <c r="E7197" i="10" s="1"/>
  <c r="D7198" i="10"/>
  <c r="E7198" i="10" s="1"/>
  <c r="D7199" i="10"/>
  <c r="E7199" i="10" s="1"/>
  <c r="D7200" i="10"/>
  <c r="E7200" i="10" s="1"/>
  <c r="D7201" i="10"/>
  <c r="E7201" i="10" s="1"/>
  <c r="D7202" i="10"/>
  <c r="E7202" i="10" s="1"/>
  <c r="D7203" i="10"/>
  <c r="E7203" i="10" s="1"/>
  <c r="D7204" i="10"/>
  <c r="E7204" i="10" s="1"/>
  <c r="D7205" i="10"/>
  <c r="E7205" i="10" s="1"/>
  <c r="D7206" i="10"/>
  <c r="E7206" i="10" s="1"/>
  <c r="D7207" i="10"/>
  <c r="E7207" i="10" s="1"/>
  <c r="D7208" i="10"/>
  <c r="E7208" i="10" s="1"/>
  <c r="D7209" i="10"/>
  <c r="E7209" i="10" s="1"/>
  <c r="D7210" i="10"/>
  <c r="E7210" i="10" s="1"/>
  <c r="D7211" i="10"/>
  <c r="E7211" i="10" s="1"/>
  <c r="D7212" i="10"/>
  <c r="E7212" i="10" s="1"/>
  <c r="D7213" i="10"/>
  <c r="E7213" i="10" s="1"/>
  <c r="D7214" i="10"/>
  <c r="E7214" i="10" s="1"/>
  <c r="D7215" i="10"/>
  <c r="E7215" i="10" s="1"/>
  <c r="D7216" i="10"/>
  <c r="E7216" i="10" s="1"/>
  <c r="D7217" i="10"/>
  <c r="E7217" i="10" s="1"/>
  <c r="D7218" i="10"/>
  <c r="E7218" i="10" s="1"/>
  <c r="D7219" i="10"/>
  <c r="E7219" i="10" s="1"/>
  <c r="D7220" i="10"/>
  <c r="E7220" i="10" s="1"/>
  <c r="D7221" i="10"/>
  <c r="E7221" i="10" s="1"/>
  <c r="D7222" i="10"/>
  <c r="E7222" i="10" s="1"/>
  <c r="D7223" i="10"/>
  <c r="E7223" i="10" s="1"/>
  <c r="D7224" i="10"/>
  <c r="E7224" i="10" s="1"/>
  <c r="D7225" i="10"/>
  <c r="E7225" i="10" s="1"/>
  <c r="D7226" i="10"/>
  <c r="E7226" i="10" s="1"/>
  <c r="D7227" i="10"/>
  <c r="E7227" i="10" s="1"/>
  <c r="D7228" i="10"/>
  <c r="E7228" i="10" s="1"/>
  <c r="D7229" i="10"/>
  <c r="E7229" i="10" s="1"/>
  <c r="D7230" i="10"/>
  <c r="E7230" i="10" s="1"/>
  <c r="D7231" i="10"/>
  <c r="E7231" i="10" s="1"/>
  <c r="D7232" i="10"/>
  <c r="E7232" i="10" s="1"/>
  <c r="D7233" i="10"/>
  <c r="E7233" i="10" s="1"/>
  <c r="D7234" i="10"/>
  <c r="E7234" i="10" s="1"/>
  <c r="D7235" i="10"/>
  <c r="E7235" i="10" s="1"/>
  <c r="D7236" i="10"/>
  <c r="E7236" i="10" s="1"/>
  <c r="D7237" i="10"/>
  <c r="E7237" i="10" s="1"/>
  <c r="D7238" i="10"/>
  <c r="E7238" i="10" s="1"/>
  <c r="D7239" i="10"/>
  <c r="E7239" i="10" s="1"/>
  <c r="D7240" i="10"/>
  <c r="E7240" i="10" s="1"/>
  <c r="D7241" i="10"/>
  <c r="E7241" i="10" s="1"/>
  <c r="D7242" i="10"/>
  <c r="E7242" i="10" s="1"/>
  <c r="D7243" i="10"/>
  <c r="E7243" i="10" s="1"/>
  <c r="D7244" i="10"/>
  <c r="E7244" i="10" s="1"/>
  <c r="D7245" i="10"/>
  <c r="E7245" i="10" s="1"/>
  <c r="D7246" i="10"/>
  <c r="E7246" i="10" s="1"/>
  <c r="D7247" i="10"/>
  <c r="E7247" i="10" s="1"/>
  <c r="D7248" i="10"/>
  <c r="E7248" i="10" s="1"/>
  <c r="D7249" i="10"/>
  <c r="E7249" i="10" s="1"/>
  <c r="D7250" i="10"/>
  <c r="E7250" i="10" s="1"/>
  <c r="D7251" i="10"/>
  <c r="E7251" i="10" s="1"/>
  <c r="D7252" i="10"/>
  <c r="E7252" i="10" s="1"/>
  <c r="D7253" i="10"/>
  <c r="E7253" i="10" s="1"/>
  <c r="D7254" i="10"/>
  <c r="E7254" i="10" s="1"/>
  <c r="D7255" i="10"/>
  <c r="E7255" i="10" s="1"/>
  <c r="D7256" i="10"/>
  <c r="E7256" i="10" s="1"/>
  <c r="D7257" i="10"/>
  <c r="E7257" i="10" s="1"/>
  <c r="D7258" i="10"/>
  <c r="E7258" i="10" s="1"/>
  <c r="D7259" i="10"/>
  <c r="E7259" i="10" s="1"/>
  <c r="D7260" i="10"/>
  <c r="E7260" i="10" s="1"/>
  <c r="D7261" i="10"/>
  <c r="E7261" i="10" s="1"/>
  <c r="D7262" i="10"/>
  <c r="E7262" i="10" s="1"/>
  <c r="D7263" i="10"/>
  <c r="E7263" i="10" s="1"/>
  <c r="D7264" i="10"/>
  <c r="E7264" i="10" s="1"/>
  <c r="D7265" i="10"/>
  <c r="E7265" i="10" s="1"/>
  <c r="D7266" i="10"/>
  <c r="E7266" i="10" s="1"/>
  <c r="D7267" i="10"/>
  <c r="E7267" i="10" s="1"/>
  <c r="D7268" i="10"/>
  <c r="E7268" i="10" s="1"/>
  <c r="D7269" i="10"/>
  <c r="E7269" i="10" s="1"/>
  <c r="D7270" i="10"/>
  <c r="E7270" i="10" s="1"/>
  <c r="D7271" i="10"/>
  <c r="E7271" i="10" s="1"/>
  <c r="D7272" i="10"/>
  <c r="E7272" i="10" s="1"/>
  <c r="D7273" i="10"/>
  <c r="E7273" i="10" s="1"/>
  <c r="D7274" i="10"/>
  <c r="E7274" i="10" s="1"/>
  <c r="D7275" i="10"/>
  <c r="E7275" i="10" s="1"/>
  <c r="D7276" i="10"/>
  <c r="E7276" i="10" s="1"/>
  <c r="D7277" i="10"/>
  <c r="E7277" i="10" s="1"/>
  <c r="D7278" i="10"/>
  <c r="E7278" i="10" s="1"/>
  <c r="D7279" i="10"/>
  <c r="E7279" i="10" s="1"/>
  <c r="D7280" i="10"/>
  <c r="E7280" i="10" s="1"/>
  <c r="D7281" i="10"/>
  <c r="E7281" i="10" s="1"/>
  <c r="D7282" i="10"/>
  <c r="E7282" i="10" s="1"/>
  <c r="D7283" i="10"/>
  <c r="E7283" i="10" s="1"/>
  <c r="D7284" i="10"/>
  <c r="E7284" i="10" s="1"/>
  <c r="D7285" i="10"/>
  <c r="E7285" i="10" s="1"/>
  <c r="D7286" i="10"/>
  <c r="E7286" i="10" s="1"/>
  <c r="D7287" i="10"/>
  <c r="E7287" i="10" s="1"/>
  <c r="D7288" i="10"/>
  <c r="E7288" i="10" s="1"/>
  <c r="D7289" i="10"/>
  <c r="E7289" i="10" s="1"/>
  <c r="D7290" i="10"/>
  <c r="E7290" i="10" s="1"/>
  <c r="D7291" i="10"/>
  <c r="E7291" i="10" s="1"/>
  <c r="D7292" i="10"/>
  <c r="E7292" i="10" s="1"/>
  <c r="D7293" i="10"/>
  <c r="E7293" i="10" s="1"/>
  <c r="D7294" i="10"/>
  <c r="E7294" i="10" s="1"/>
  <c r="D7295" i="10"/>
  <c r="E7295" i="10" s="1"/>
  <c r="D7296" i="10"/>
  <c r="E7296" i="10" s="1"/>
  <c r="D7297" i="10"/>
  <c r="E7297" i="10" s="1"/>
  <c r="D7298" i="10"/>
  <c r="E7298" i="10" s="1"/>
  <c r="D7299" i="10"/>
  <c r="E7299" i="10" s="1"/>
  <c r="D7300" i="10"/>
  <c r="E7300" i="10" s="1"/>
  <c r="D7301" i="10"/>
  <c r="E7301" i="10" s="1"/>
  <c r="D7302" i="10"/>
  <c r="E7302" i="10" s="1"/>
  <c r="D7303" i="10"/>
  <c r="E7303" i="10" s="1"/>
  <c r="D7304" i="10"/>
  <c r="E7304" i="10" s="1"/>
  <c r="D7305" i="10"/>
  <c r="E7305" i="10" s="1"/>
  <c r="D7306" i="10"/>
  <c r="E7306" i="10" s="1"/>
  <c r="D7307" i="10"/>
  <c r="E7307" i="10" s="1"/>
  <c r="D7308" i="10"/>
  <c r="E7308" i="10" s="1"/>
  <c r="D7309" i="10"/>
  <c r="E7309" i="10" s="1"/>
  <c r="D7310" i="10"/>
  <c r="E7310" i="10" s="1"/>
  <c r="D7311" i="10"/>
  <c r="E7311" i="10" s="1"/>
  <c r="D7312" i="10"/>
  <c r="E7312" i="10" s="1"/>
  <c r="D7313" i="10"/>
  <c r="E7313" i="10" s="1"/>
  <c r="D7314" i="10"/>
  <c r="E7314" i="10" s="1"/>
  <c r="D7315" i="10"/>
  <c r="E7315" i="10" s="1"/>
  <c r="D7316" i="10"/>
  <c r="E7316" i="10" s="1"/>
  <c r="D7317" i="10"/>
  <c r="E7317" i="10" s="1"/>
  <c r="D7318" i="10"/>
  <c r="E7318" i="10" s="1"/>
  <c r="D7319" i="10"/>
  <c r="E7319" i="10" s="1"/>
  <c r="D7320" i="10"/>
  <c r="E7320" i="10" s="1"/>
  <c r="D7321" i="10"/>
  <c r="E7321" i="10" s="1"/>
  <c r="D7322" i="10"/>
  <c r="E7322" i="10" s="1"/>
  <c r="D7323" i="10"/>
  <c r="E7323" i="10" s="1"/>
  <c r="D7324" i="10"/>
  <c r="E7324" i="10" s="1"/>
  <c r="D7325" i="10"/>
  <c r="E7325" i="10" s="1"/>
  <c r="D7326" i="10"/>
  <c r="E7326" i="10" s="1"/>
  <c r="D7327" i="10"/>
  <c r="E7327" i="10" s="1"/>
  <c r="D7328" i="10"/>
  <c r="E7328" i="10" s="1"/>
  <c r="D7329" i="10"/>
  <c r="E7329" i="10" s="1"/>
  <c r="D7330" i="10"/>
  <c r="E7330" i="10" s="1"/>
  <c r="D7331" i="10"/>
  <c r="E7331" i="10" s="1"/>
  <c r="D7332" i="10"/>
  <c r="E7332" i="10" s="1"/>
  <c r="D7333" i="10"/>
  <c r="E7333" i="10" s="1"/>
  <c r="D7334" i="10"/>
  <c r="E7334" i="10" s="1"/>
  <c r="D7335" i="10"/>
  <c r="E7335" i="10" s="1"/>
  <c r="D7336" i="10"/>
  <c r="E7336" i="10" s="1"/>
  <c r="D7337" i="10"/>
  <c r="E7337" i="10" s="1"/>
  <c r="D7338" i="10"/>
  <c r="E7338" i="10" s="1"/>
  <c r="D7339" i="10"/>
  <c r="E7339" i="10" s="1"/>
  <c r="D7340" i="10"/>
  <c r="E7340" i="10" s="1"/>
  <c r="D7341" i="10"/>
  <c r="E7341" i="10" s="1"/>
  <c r="D7342" i="10"/>
  <c r="E7342" i="10" s="1"/>
  <c r="D7343" i="10"/>
  <c r="E7343" i="10" s="1"/>
  <c r="D7344" i="10"/>
  <c r="E7344" i="10" s="1"/>
  <c r="D7345" i="10"/>
  <c r="E7345" i="10" s="1"/>
  <c r="D7346" i="10"/>
  <c r="E7346" i="10" s="1"/>
  <c r="D7347" i="10"/>
  <c r="E7347" i="10" s="1"/>
  <c r="D7348" i="10"/>
  <c r="E7348" i="10" s="1"/>
  <c r="D7349" i="10"/>
  <c r="E7349" i="10" s="1"/>
  <c r="D7350" i="10"/>
  <c r="E7350" i="10" s="1"/>
  <c r="D7351" i="10"/>
  <c r="E7351" i="10" s="1"/>
  <c r="D7352" i="10"/>
  <c r="E7352" i="10" s="1"/>
  <c r="D7353" i="10"/>
  <c r="E7353" i="10" s="1"/>
  <c r="D7354" i="10"/>
  <c r="E7354" i="10" s="1"/>
  <c r="D7355" i="10"/>
  <c r="E7355" i="10" s="1"/>
  <c r="D7356" i="10"/>
  <c r="E7356" i="10" s="1"/>
  <c r="D7357" i="10"/>
  <c r="E7357" i="10" s="1"/>
  <c r="D7358" i="10"/>
  <c r="E7358" i="10" s="1"/>
  <c r="D7359" i="10"/>
  <c r="E7359" i="10" s="1"/>
  <c r="D7360" i="10"/>
  <c r="E7360" i="10" s="1"/>
  <c r="D7361" i="10"/>
  <c r="E7361" i="10" s="1"/>
  <c r="D7362" i="10"/>
  <c r="E7362" i="10" s="1"/>
  <c r="D7363" i="10"/>
  <c r="E7363" i="10" s="1"/>
  <c r="D7364" i="10"/>
  <c r="E7364" i="10" s="1"/>
  <c r="D7365" i="10"/>
  <c r="E7365" i="10" s="1"/>
  <c r="D7366" i="10"/>
  <c r="E7366" i="10" s="1"/>
  <c r="D7367" i="10"/>
  <c r="E7367" i="10" s="1"/>
  <c r="D7368" i="10"/>
  <c r="E7368" i="10" s="1"/>
  <c r="D7369" i="10"/>
  <c r="E7369" i="10" s="1"/>
  <c r="D7370" i="10"/>
  <c r="E7370" i="10" s="1"/>
  <c r="D7371" i="10"/>
  <c r="E7371" i="10" s="1"/>
  <c r="D7372" i="10"/>
  <c r="E7372" i="10" s="1"/>
  <c r="D7373" i="10"/>
  <c r="E7373" i="10" s="1"/>
  <c r="D7374" i="10"/>
  <c r="E7374" i="10" s="1"/>
  <c r="D7375" i="10"/>
  <c r="E7375" i="10" s="1"/>
  <c r="D7376" i="10"/>
  <c r="E7376" i="10" s="1"/>
  <c r="D7377" i="10"/>
  <c r="E7377" i="10" s="1"/>
  <c r="D7378" i="10"/>
  <c r="E7378" i="10" s="1"/>
  <c r="D7379" i="10"/>
  <c r="E7379" i="10" s="1"/>
  <c r="D7380" i="10"/>
  <c r="E7380" i="10" s="1"/>
  <c r="D7381" i="10"/>
  <c r="E7381" i="10" s="1"/>
  <c r="D7382" i="10"/>
  <c r="E7382" i="10" s="1"/>
  <c r="D7383" i="10"/>
  <c r="E7383" i="10" s="1"/>
  <c r="D7384" i="10"/>
  <c r="E7384" i="10" s="1"/>
  <c r="D7385" i="10"/>
  <c r="E7385" i="10" s="1"/>
  <c r="D7386" i="10"/>
  <c r="E7386" i="10" s="1"/>
  <c r="D7387" i="10"/>
  <c r="E7387" i="10" s="1"/>
  <c r="D7388" i="10"/>
  <c r="E7388" i="10" s="1"/>
  <c r="D7389" i="10"/>
  <c r="E7389" i="10" s="1"/>
  <c r="D7390" i="10"/>
  <c r="E7390" i="10" s="1"/>
  <c r="D7391" i="10"/>
  <c r="E7391" i="10" s="1"/>
  <c r="D7392" i="10"/>
  <c r="E7392" i="10" s="1"/>
  <c r="D7393" i="10"/>
  <c r="E7393" i="10" s="1"/>
  <c r="D7394" i="10"/>
  <c r="E7394" i="10" s="1"/>
  <c r="D7395" i="10"/>
  <c r="E7395" i="10" s="1"/>
  <c r="D7396" i="10"/>
  <c r="E7396" i="10" s="1"/>
  <c r="D7397" i="10"/>
  <c r="E7397" i="10" s="1"/>
  <c r="D7398" i="10"/>
  <c r="E7398" i="10" s="1"/>
  <c r="D7399" i="10"/>
  <c r="E7399" i="10" s="1"/>
  <c r="D7400" i="10"/>
  <c r="E7400" i="10" s="1"/>
  <c r="D7401" i="10"/>
  <c r="E7401" i="10" s="1"/>
  <c r="D7402" i="10"/>
  <c r="E7402" i="10" s="1"/>
  <c r="D7403" i="10"/>
  <c r="E7403" i="10" s="1"/>
  <c r="D7404" i="10"/>
  <c r="E7404" i="10" s="1"/>
  <c r="D7405" i="10"/>
  <c r="E7405" i="10" s="1"/>
  <c r="D7406" i="10"/>
  <c r="E7406" i="10" s="1"/>
  <c r="D7407" i="10"/>
  <c r="E7407" i="10" s="1"/>
  <c r="D7408" i="10"/>
  <c r="E7408" i="10" s="1"/>
  <c r="D7409" i="10"/>
  <c r="E7409" i="10" s="1"/>
  <c r="D7410" i="10"/>
  <c r="E7410" i="10" s="1"/>
  <c r="D7411" i="10"/>
  <c r="E7411" i="10" s="1"/>
  <c r="D7412" i="10"/>
  <c r="E7412" i="10" s="1"/>
  <c r="D7413" i="10"/>
  <c r="E7413" i="10" s="1"/>
  <c r="D7414" i="10"/>
  <c r="E7414" i="10" s="1"/>
  <c r="D7415" i="10"/>
  <c r="E7415" i="10" s="1"/>
  <c r="D7416" i="10"/>
  <c r="E7416" i="10" s="1"/>
  <c r="D7417" i="10"/>
  <c r="E7417" i="10" s="1"/>
  <c r="D7418" i="10"/>
  <c r="E7418" i="10" s="1"/>
  <c r="D7419" i="10"/>
  <c r="E7419" i="10" s="1"/>
  <c r="D7420" i="10"/>
  <c r="E7420" i="10" s="1"/>
  <c r="D7421" i="10"/>
  <c r="E7421" i="10" s="1"/>
  <c r="D7422" i="10"/>
  <c r="E7422" i="10" s="1"/>
  <c r="D7423" i="10"/>
  <c r="E7423" i="10" s="1"/>
  <c r="D7424" i="10"/>
  <c r="E7424" i="10" s="1"/>
  <c r="D7425" i="10"/>
  <c r="E7425" i="10" s="1"/>
  <c r="D7426" i="10"/>
  <c r="E7426" i="10" s="1"/>
  <c r="D7427" i="10"/>
  <c r="E7427" i="10" s="1"/>
  <c r="D7428" i="10"/>
  <c r="E7428" i="10" s="1"/>
  <c r="D7429" i="10"/>
  <c r="E7429" i="10" s="1"/>
  <c r="D7430" i="10"/>
  <c r="E7430" i="10" s="1"/>
  <c r="D7431" i="10"/>
  <c r="E7431" i="10" s="1"/>
  <c r="D7432" i="10"/>
  <c r="E7432" i="10" s="1"/>
  <c r="D7433" i="10"/>
  <c r="E7433" i="10" s="1"/>
  <c r="D7434" i="10"/>
  <c r="E7434" i="10" s="1"/>
  <c r="D7435" i="10"/>
  <c r="E7435" i="10" s="1"/>
  <c r="D7436" i="10"/>
  <c r="E7436" i="10" s="1"/>
  <c r="D7437" i="10"/>
  <c r="E7437" i="10" s="1"/>
  <c r="D7438" i="10"/>
  <c r="E7438" i="10" s="1"/>
  <c r="D7439" i="10"/>
  <c r="E7439" i="10" s="1"/>
  <c r="D7440" i="10"/>
  <c r="E7440" i="10" s="1"/>
  <c r="D7441" i="10"/>
  <c r="E7441" i="10" s="1"/>
  <c r="D7442" i="10"/>
  <c r="E7442" i="10" s="1"/>
  <c r="D7443" i="10"/>
  <c r="E7443" i="10" s="1"/>
  <c r="D7444" i="10"/>
  <c r="E7444" i="10" s="1"/>
  <c r="D7445" i="10"/>
  <c r="E7445" i="10" s="1"/>
  <c r="D7446" i="10"/>
  <c r="E7446" i="10" s="1"/>
  <c r="D7447" i="10"/>
  <c r="E7447" i="10" s="1"/>
  <c r="D7448" i="10"/>
  <c r="E7448" i="10" s="1"/>
  <c r="D7449" i="10"/>
  <c r="E7449" i="10" s="1"/>
  <c r="D7450" i="10"/>
  <c r="E7450" i="10" s="1"/>
  <c r="D7451" i="10"/>
  <c r="E7451" i="10" s="1"/>
  <c r="D7452" i="10"/>
  <c r="E7452" i="10" s="1"/>
  <c r="D7453" i="10"/>
  <c r="E7453" i="10" s="1"/>
  <c r="D7454" i="10"/>
  <c r="E7454" i="10" s="1"/>
  <c r="D7455" i="10"/>
  <c r="E7455" i="10" s="1"/>
  <c r="D7456" i="10"/>
  <c r="E7456" i="10" s="1"/>
  <c r="D7457" i="10"/>
  <c r="E7457" i="10" s="1"/>
  <c r="D7458" i="10"/>
  <c r="E7458" i="10" s="1"/>
  <c r="D7459" i="10"/>
  <c r="E7459" i="10" s="1"/>
  <c r="D7460" i="10"/>
  <c r="E7460" i="10" s="1"/>
  <c r="D7461" i="10"/>
  <c r="E7461" i="10" s="1"/>
  <c r="D7462" i="10"/>
  <c r="E7462" i="10" s="1"/>
  <c r="D7463" i="10"/>
  <c r="E7463" i="10" s="1"/>
  <c r="D7464" i="10"/>
  <c r="E7464" i="10" s="1"/>
  <c r="D7465" i="10"/>
  <c r="E7465" i="10" s="1"/>
  <c r="D7466" i="10"/>
  <c r="E7466" i="10" s="1"/>
  <c r="D7467" i="10"/>
  <c r="E7467" i="10" s="1"/>
  <c r="D7468" i="10"/>
  <c r="E7468" i="10" s="1"/>
  <c r="D7469" i="10"/>
  <c r="E7469" i="10" s="1"/>
  <c r="D7470" i="10"/>
  <c r="E7470" i="10" s="1"/>
  <c r="D7471" i="10"/>
  <c r="E7471" i="10" s="1"/>
  <c r="D7472" i="10"/>
  <c r="E7472" i="10" s="1"/>
  <c r="D7473" i="10"/>
  <c r="E7473" i="10" s="1"/>
  <c r="D7474" i="10"/>
  <c r="E7474" i="10" s="1"/>
  <c r="D7475" i="10"/>
  <c r="E7475" i="10" s="1"/>
  <c r="D7476" i="10"/>
  <c r="E7476" i="10" s="1"/>
  <c r="D7477" i="10"/>
  <c r="E7477" i="10" s="1"/>
  <c r="D7478" i="10"/>
  <c r="E7478" i="10" s="1"/>
  <c r="D7479" i="10"/>
  <c r="E7479" i="10" s="1"/>
  <c r="D7480" i="10"/>
  <c r="E7480" i="10" s="1"/>
  <c r="D7481" i="10"/>
  <c r="E7481" i="10" s="1"/>
  <c r="D7482" i="10"/>
  <c r="E7482" i="10" s="1"/>
  <c r="D7483" i="10"/>
  <c r="E7483" i="10" s="1"/>
  <c r="D7484" i="10"/>
  <c r="E7484" i="10" s="1"/>
  <c r="D7485" i="10"/>
  <c r="E7485" i="10" s="1"/>
  <c r="D7486" i="10"/>
  <c r="E7486" i="10" s="1"/>
  <c r="D7487" i="10"/>
  <c r="E7487" i="10" s="1"/>
  <c r="D7488" i="10"/>
  <c r="E7488" i="10" s="1"/>
  <c r="D7489" i="10"/>
  <c r="E7489" i="10" s="1"/>
  <c r="D7490" i="10"/>
  <c r="E7490" i="10" s="1"/>
  <c r="D7491" i="10"/>
  <c r="E7491" i="10" s="1"/>
  <c r="D7492" i="10"/>
  <c r="E7492" i="10" s="1"/>
  <c r="D7493" i="10"/>
  <c r="E7493" i="10" s="1"/>
  <c r="D7494" i="10"/>
  <c r="E7494" i="10" s="1"/>
  <c r="D7495" i="10"/>
  <c r="E7495" i="10" s="1"/>
  <c r="D7496" i="10"/>
  <c r="E7496" i="10" s="1"/>
  <c r="D7497" i="10"/>
  <c r="E7497" i="10" s="1"/>
  <c r="D7498" i="10"/>
  <c r="E7498" i="10" s="1"/>
  <c r="D7499" i="10"/>
  <c r="E7499" i="10" s="1"/>
  <c r="D7500" i="10"/>
  <c r="E7500" i="10" s="1"/>
  <c r="D7501" i="10"/>
  <c r="E7501" i="10" s="1"/>
  <c r="D7502" i="10"/>
  <c r="E7502" i="10" s="1"/>
  <c r="D7503" i="10"/>
  <c r="E7503" i="10" s="1"/>
  <c r="D7504" i="10"/>
  <c r="E7504" i="10" s="1"/>
  <c r="D7505" i="10"/>
  <c r="E7505" i="10" s="1"/>
  <c r="D7506" i="10"/>
  <c r="E7506" i="10" s="1"/>
  <c r="D7507" i="10"/>
  <c r="E7507" i="10" s="1"/>
  <c r="D7508" i="10"/>
  <c r="E7508" i="10" s="1"/>
  <c r="D7509" i="10"/>
  <c r="E7509" i="10" s="1"/>
  <c r="D7510" i="10"/>
  <c r="E7510" i="10" s="1"/>
  <c r="D7511" i="10"/>
  <c r="E7511" i="10" s="1"/>
  <c r="D7512" i="10"/>
  <c r="E7512" i="10" s="1"/>
  <c r="D7513" i="10"/>
  <c r="E7513" i="10" s="1"/>
  <c r="D7514" i="10"/>
  <c r="E7514" i="10" s="1"/>
  <c r="D7515" i="10"/>
  <c r="E7515" i="10" s="1"/>
  <c r="D7516" i="10"/>
  <c r="E7516" i="10" s="1"/>
  <c r="D7517" i="10"/>
  <c r="E7517" i="10" s="1"/>
  <c r="D7518" i="10"/>
  <c r="E7518" i="10" s="1"/>
  <c r="D7519" i="10"/>
  <c r="E7519" i="10" s="1"/>
  <c r="D7520" i="10"/>
  <c r="E7520" i="10" s="1"/>
  <c r="D7521" i="10"/>
  <c r="E7521" i="10" s="1"/>
  <c r="D7522" i="10"/>
  <c r="E7522" i="10" s="1"/>
  <c r="D7523" i="10"/>
  <c r="E7523" i="10" s="1"/>
  <c r="D7524" i="10"/>
  <c r="E7524" i="10" s="1"/>
  <c r="D7525" i="10"/>
  <c r="E7525" i="10" s="1"/>
  <c r="D7526" i="10"/>
  <c r="E7526" i="10" s="1"/>
  <c r="D7527" i="10"/>
  <c r="E7527" i="10" s="1"/>
  <c r="D7528" i="10"/>
  <c r="E7528" i="10" s="1"/>
  <c r="D7529" i="10"/>
  <c r="E7529" i="10" s="1"/>
  <c r="D7530" i="10"/>
  <c r="E7530" i="10" s="1"/>
  <c r="D7531" i="10"/>
  <c r="E7531" i="10" s="1"/>
  <c r="D7532" i="10"/>
  <c r="E7532" i="10" s="1"/>
  <c r="D7533" i="10"/>
  <c r="E7533" i="10" s="1"/>
  <c r="D7534" i="10"/>
  <c r="E7534" i="10" s="1"/>
  <c r="D7535" i="10"/>
  <c r="E7535" i="10" s="1"/>
  <c r="D7536" i="10"/>
  <c r="E7536" i="10" s="1"/>
  <c r="D7537" i="10"/>
  <c r="E7537" i="10" s="1"/>
  <c r="D7538" i="10"/>
  <c r="E7538" i="10" s="1"/>
  <c r="D7539" i="10"/>
  <c r="E7539" i="10" s="1"/>
  <c r="D7540" i="10"/>
  <c r="E7540" i="10" s="1"/>
  <c r="D7541" i="10"/>
  <c r="E7541" i="10" s="1"/>
  <c r="D7542" i="10"/>
  <c r="E7542" i="10" s="1"/>
  <c r="D7543" i="10"/>
  <c r="E7543" i="10" s="1"/>
  <c r="D7544" i="10"/>
  <c r="E7544" i="10" s="1"/>
  <c r="D7545" i="10"/>
  <c r="E7545" i="10" s="1"/>
  <c r="D7546" i="10"/>
  <c r="E7546" i="10" s="1"/>
  <c r="D7547" i="10"/>
  <c r="E7547" i="10" s="1"/>
  <c r="D7548" i="10"/>
  <c r="E7548" i="10" s="1"/>
  <c r="D7549" i="10"/>
  <c r="E7549" i="10" s="1"/>
  <c r="D7550" i="10"/>
  <c r="E7550" i="10" s="1"/>
  <c r="D7551" i="10"/>
  <c r="E7551" i="10" s="1"/>
  <c r="D7552" i="10"/>
  <c r="E7552" i="10" s="1"/>
  <c r="D7553" i="10"/>
  <c r="E7553" i="10" s="1"/>
  <c r="D7554" i="10"/>
  <c r="E7554" i="10" s="1"/>
  <c r="D7555" i="10"/>
  <c r="E7555" i="10" s="1"/>
  <c r="D7556" i="10"/>
  <c r="E7556" i="10" s="1"/>
  <c r="D7557" i="10"/>
  <c r="E7557" i="10" s="1"/>
  <c r="D7558" i="10"/>
  <c r="E7558" i="10" s="1"/>
  <c r="D7559" i="10"/>
  <c r="E7559" i="10" s="1"/>
  <c r="D7560" i="10"/>
  <c r="E7560" i="10" s="1"/>
  <c r="D7561" i="10"/>
  <c r="E7561" i="10" s="1"/>
  <c r="D7562" i="10"/>
  <c r="E7562" i="10" s="1"/>
  <c r="D7563" i="10"/>
  <c r="E7563" i="10" s="1"/>
  <c r="D7564" i="10"/>
  <c r="E7564" i="10" s="1"/>
  <c r="D7565" i="10"/>
  <c r="E7565" i="10" s="1"/>
  <c r="D7566" i="10"/>
  <c r="E7566" i="10" s="1"/>
  <c r="D7567" i="10"/>
  <c r="E7567" i="10" s="1"/>
  <c r="D7568" i="10"/>
  <c r="E7568" i="10" s="1"/>
  <c r="D7569" i="10"/>
  <c r="E7569" i="10" s="1"/>
  <c r="D7570" i="10"/>
  <c r="E7570" i="10" s="1"/>
  <c r="D7571" i="10"/>
  <c r="E7571" i="10" s="1"/>
  <c r="D7572" i="10"/>
  <c r="E7572" i="10" s="1"/>
  <c r="D7573" i="10"/>
  <c r="E7573" i="10" s="1"/>
  <c r="D7574" i="10"/>
  <c r="E7574" i="10" s="1"/>
  <c r="D7575" i="10"/>
  <c r="E7575" i="10" s="1"/>
  <c r="D7576" i="10"/>
  <c r="E7576" i="10" s="1"/>
  <c r="D7577" i="10"/>
  <c r="E7577" i="10" s="1"/>
  <c r="D7578" i="10"/>
  <c r="E7578" i="10" s="1"/>
  <c r="D7579" i="10"/>
  <c r="E7579" i="10" s="1"/>
  <c r="D7580" i="10"/>
  <c r="E7580" i="10" s="1"/>
  <c r="D7581" i="10"/>
  <c r="E7581" i="10" s="1"/>
  <c r="D7582" i="10"/>
  <c r="E7582" i="10" s="1"/>
  <c r="D7583" i="10"/>
  <c r="E7583" i="10" s="1"/>
  <c r="D7584" i="10"/>
  <c r="E7584" i="10" s="1"/>
  <c r="D7585" i="10"/>
  <c r="E7585" i="10" s="1"/>
  <c r="D7586" i="10"/>
  <c r="E7586" i="10" s="1"/>
  <c r="D7587" i="10"/>
  <c r="E7587" i="10" s="1"/>
  <c r="D7588" i="10"/>
  <c r="E7588" i="10" s="1"/>
  <c r="D7589" i="10"/>
  <c r="E7589" i="10" s="1"/>
  <c r="D7590" i="10"/>
  <c r="E7590" i="10" s="1"/>
  <c r="D7591" i="10"/>
  <c r="E7591" i="10" s="1"/>
  <c r="D7592" i="10"/>
  <c r="E7592" i="10" s="1"/>
  <c r="D7593" i="10"/>
  <c r="E7593" i="10" s="1"/>
  <c r="D7594" i="10"/>
  <c r="E7594" i="10" s="1"/>
  <c r="D7595" i="10"/>
  <c r="E7595" i="10" s="1"/>
  <c r="D7596" i="10"/>
  <c r="E7596" i="10" s="1"/>
  <c r="D7597" i="10"/>
  <c r="E7597" i="10" s="1"/>
  <c r="D7598" i="10"/>
  <c r="E7598" i="10" s="1"/>
  <c r="D7599" i="10"/>
  <c r="E7599" i="10" s="1"/>
  <c r="D7600" i="10"/>
  <c r="E7600" i="10" s="1"/>
  <c r="D7601" i="10"/>
  <c r="E7601" i="10" s="1"/>
  <c r="D7602" i="10"/>
  <c r="E7602" i="10" s="1"/>
  <c r="D7603" i="10"/>
  <c r="E7603" i="10" s="1"/>
  <c r="D7604" i="10"/>
  <c r="E7604" i="10" s="1"/>
  <c r="D7605" i="10"/>
  <c r="E7605" i="10" s="1"/>
  <c r="D7606" i="10"/>
  <c r="E7606" i="10" s="1"/>
  <c r="D7607" i="10"/>
  <c r="E7607" i="10" s="1"/>
  <c r="D7608" i="10"/>
  <c r="E7608" i="10" s="1"/>
  <c r="D7609" i="10"/>
  <c r="E7609" i="10" s="1"/>
  <c r="D7610" i="10"/>
  <c r="E7610" i="10" s="1"/>
  <c r="D7611" i="10"/>
  <c r="E7611" i="10" s="1"/>
  <c r="D7612" i="10"/>
  <c r="E7612" i="10" s="1"/>
  <c r="D7613" i="10"/>
  <c r="E7613" i="10" s="1"/>
  <c r="D7614" i="10"/>
  <c r="E7614" i="10" s="1"/>
  <c r="D7615" i="10"/>
  <c r="E7615" i="10" s="1"/>
  <c r="D7616" i="10"/>
  <c r="E7616" i="10" s="1"/>
  <c r="D7617" i="10"/>
  <c r="E7617" i="10" s="1"/>
  <c r="D7618" i="10"/>
  <c r="E7618" i="10" s="1"/>
  <c r="D7619" i="10"/>
  <c r="E7619" i="10" s="1"/>
  <c r="D7620" i="10"/>
  <c r="E7620" i="10" s="1"/>
  <c r="D7621" i="10"/>
  <c r="E7621" i="10" s="1"/>
  <c r="D7622" i="10"/>
  <c r="E7622" i="10" s="1"/>
  <c r="D7623" i="10"/>
  <c r="E7623" i="10" s="1"/>
  <c r="D7624" i="10"/>
  <c r="E7624" i="10" s="1"/>
  <c r="D7625" i="10"/>
  <c r="E7625" i="10" s="1"/>
  <c r="D7626" i="10"/>
  <c r="E7626" i="10" s="1"/>
  <c r="D7627" i="10"/>
  <c r="E7627" i="10" s="1"/>
  <c r="D7628" i="10"/>
  <c r="E7628" i="10" s="1"/>
  <c r="D7629" i="10"/>
  <c r="E7629" i="10" s="1"/>
  <c r="D7630" i="10"/>
  <c r="E7630" i="10" s="1"/>
  <c r="D7631" i="10"/>
  <c r="E7631" i="10" s="1"/>
  <c r="D7632" i="10"/>
  <c r="E7632" i="10" s="1"/>
  <c r="D7633" i="10"/>
  <c r="E7633" i="10" s="1"/>
  <c r="D7634" i="10"/>
  <c r="E7634" i="10" s="1"/>
  <c r="D7635" i="10"/>
  <c r="E7635" i="10" s="1"/>
  <c r="D7636" i="10"/>
  <c r="E7636" i="10" s="1"/>
  <c r="D7637" i="10"/>
  <c r="E7637" i="10" s="1"/>
  <c r="D7638" i="10"/>
  <c r="E7638" i="10" s="1"/>
  <c r="D7639" i="10"/>
  <c r="E7639" i="10" s="1"/>
  <c r="D7640" i="10"/>
  <c r="E7640" i="10" s="1"/>
  <c r="D7641" i="10"/>
  <c r="E7641" i="10" s="1"/>
  <c r="D7642" i="10"/>
  <c r="E7642" i="10" s="1"/>
  <c r="D7643" i="10"/>
  <c r="E7643" i="10" s="1"/>
  <c r="D7644" i="10"/>
  <c r="E7644" i="10" s="1"/>
  <c r="D7645" i="10"/>
  <c r="E7645" i="10" s="1"/>
  <c r="D7646" i="10"/>
  <c r="E7646" i="10" s="1"/>
  <c r="D7647" i="10"/>
  <c r="E7647" i="10" s="1"/>
  <c r="D7648" i="10"/>
  <c r="E7648" i="10" s="1"/>
  <c r="D7649" i="10"/>
  <c r="E7649" i="10" s="1"/>
  <c r="D7650" i="10"/>
  <c r="E7650" i="10" s="1"/>
  <c r="D7651" i="10"/>
  <c r="E7651" i="10" s="1"/>
  <c r="D7652" i="10"/>
  <c r="E7652" i="10" s="1"/>
  <c r="D7653" i="10"/>
  <c r="E7653" i="10" s="1"/>
  <c r="D7654" i="10"/>
  <c r="E7654" i="10" s="1"/>
  <c r="D7655" i="10"/>
  <c r="E7655" i="10" s="1"/>
  <c r="D7656" i="10"/>
  <c r="E7656" i="10" s="1"/>
  <c r="D7657" i="10"/>
  <c r="E7657" i="10" s="1"/>
  <c r="D7658" i="10"/>
  <c r="E7658" i="10" s="1"/>
  <c r="D7659" i="10"/>
  <c r="E7659" i="10" s="1"/>
  <c r="D7660" i="10"/>
  <c r="E7660" i="10" s="1"/>
  <c r="D7661" i="10"/>
  <c r="E7661" i="10" s="1"/>
  <c r="D7662" i="10"/>
  <c r="E7662" i="10" s="1"/>
  <c r="D7663" i="10"/>
  <c r="E7663" i="10" s="1"/>
  <c r="D7664" i="10"/>
  <c r="E7664" i="10" s="1"/>
  <c r="D7665" i="10"/>
  <c r="E7665" i="10" s="1"/>
  <c r="D7666" i="10"/>
  <c r="E7666" i="10" s="1"/>
  <c r="D7667" i="10"/>
  <c r="E7667" i="10" s="1"/>
  <c r="D7668" i="10"/>
  <c r="E7668" i="10" s="1"/>
  <c r="D7669" i="10"/>
  <c r="E7669" i="10" s="1"/>
  <c r="D7670" i="10"/>
  <c r="E7670" i="10" s="1"/>
  <c r="D7671" i="10"/>
  <c r="E7671" i="10" s="1"/>
  <c r="D7672" i="10"/>
  <c r="E7672" i="10" s="1"/>
  <c r="D7673" i="10"/>
  <c r="E7673" i="10" s="1"/>
  <c r="D7674" i="10"/>
  <c r="E7674" i="10" s="1"/>
  <c r="D7675" i="10"/>
  <c r="E7675" i="10" s="1"/>
  <c r="D7676" i="10"/>
  <c r="E7676" i="10" s="1"/>
  <c r="D7677" i="10"/>
  <c r="E7677" i="10" s="1"/>
  <c r="D7678" i="10"/>
  <c r="E7678" i="10" s="1"/>
  <c r="D7679" i="10"/>
  <c r="E7679" i="10" s="1"/>
  <c r="D7680" i="10"/>
  <c r="E7680" i="10" s="1"/>
  <c r="D7681" i="10"/>
  <c r="E7681" i="10" s="1"/>
  <c r="D7682" i="10"/>
  <c r="E7682" i="10" s="1"/>
  <c r="D7683" i="10"/>
  <c r="E7683" i="10" s="1"/>
  <c r="D7684" i="10"/>
  <c r="E7684" i="10" s="1"/>
  <c r="D7685" i="10"/>
  <c r="E7685" i="10" s="1"/>
  <c r="D7686" i="10"/>
  <c r="E7686" i="10" s="1"/>
  <c r="D7687" i="10"/>
  <c r="E7687" i="10" s="1"/>
  <c r="D7688" i="10"/>
  <c r="E7688" i="10" s="1"/>
  <c r="D7689" i="10"/>
  <c r="E7689" i="10" s="1"/>
  <c r="D7690" i="10"/>
  <c r="E7690" i="10" s="1"/>
  <c r="D7691" i="10"/>
  <c r="E7691" i="10" s="1"/>
  <c r="D7692" i="10"/>
  <c r="E7692" i="10" s="1"/>
  <c r="D7693" i="10"/>
  <c r="E7693" i="10" s="1"/>
  <c r="D7694" i="10"/>
  <c r="E7694" i="10" s="1"/>
  <c r="D7695" i="10"/>
  <c r="E7695" i="10" s="1"/>
  <c r="D7696" i="10"/>
  <c r="E7696" i="10" s="1"/>
  <c r="D7697" i="10"/>
  <c r="E7697" i="10" s="1"/>
  <c r="D7698" i="10"/>
  <c r="E7698" i="10" s="1"/>
  <c r="D7699" i="10"/>
  <c r="E7699" i="10" s="1"/>
  <c r="D7700" i="10"/>
  <c r="E7700" i="10" s="1"/>
  <c r="D7701" i="10"/>
  <c r="E7701" i="10" s="1"/>
  <c r="D7702" i="10"/>
  <c r="E7702" i="10" s="1"/>
  <c r="D7703" i="10"/>
  <c r="E7703" i="10" s="1"/>
  <c r="D7704" i="10"/>
  <c r="E7704" i="10" s="1"/>
  <c r="D7705" i="10"/>
  <c r="E7705" i="10" s="1"/>
  <c r="D7706" i="10"/>
  <c r="E7706" i="10" s="1"/>
  <c r="D7707" i="10"/>
  <c r="E7707" i="10" s="1"/>
  <c r="D7708" i="10"/>
  <c r="E7708" i="10" s="1"/>
  <c r="D7709" i="10"/>
  <c r="E7709" i="10" s="1"/>
  <c r="D7710" i="10"/>
  <c r="E7710" i="10" s="1"/>
  <c r="D7711" i="10"/>
  <c r="E7711" i="10" s="1"/>
  <c r="D7712" i="10"/>
  <c r="E7712" i="10" s="1"/>
  <c r="D7713" i="10"/>
  <c r="E7713" i="10" s="1"/>
  <c r="D7714" i="10"/>
  <c r="E7714" i="10" s="1"/>
  <c r="D7715" i="10"/>
  <c r="E7715" i="10" s="1"/>
  <c r="D7716" i="10"/>
  <c r="E7716" i="10" s="1"/>
  <c r="D7717" i="10"/>
  <c r="E7717" i="10" s="1"/>
  <c r="D7718" i="10"/>
  <c r="E7718" i="10" s="1"/>
  <c r="D7719" i="10"/>
  <c r="E7719" i="10" s="1"/>
  <c r="D7720" i="10"/>
  <c r="E7720" i="10" s="1"/>
  <c r="D7721" i="10"/>
  <c r="E7721" i="10" s="1"/>
  <c r="D7722" i="10"/>
  <c r="E7722" i="10" s="1"/>
  <c r="D7723" i="10"/>
  <c r="E7723" i="10" s="1"/>
  <c r="D7724" i="10"/>
  <c r="E7724" i="10" s="1"/>
  <c r="D7725" i="10"/>
  <c r="E7725" i="10" s="1"/>
  <c r="D7726" i="10"/>
  <c r="E7726" i="10" s="1"/>
  <c r="D7727" i="10"/>
  <c r="E7727" i="10" s="1"/>
  <c r="D7728" i="10"/>
  <c r="E7728" i="10" s="1"/>
  <c r="D7729" i="10"/>
  <c r="E7729" i="10" s="1"/>
  <c r="D7730" i="10"/>
  <c r="E7730" i="10" s="1"/>
  <c r="D7731" i="10"/>
  <c r="E7731" i="10" s="1"/>
  <c r="D7732" i="10"/>
  <c r="E7732" i="10" s="1"/>
  <c r="D7733" i="10"/>
  <c r="E7733" i="10" s="1"/>
  <c r="D7734" i="10"/>
  <c r="E7734" i="10" s="1"/>
  <c r="D7735" i="10"/>
  <c r="E7735" i="10" s="1"/>
  <c r="D7736" i="10"/>
  <c r="E7736" i="10" s="1"/>
  <c r="D7737" i="10"/>
  <c r="E7737" i="10" s="1"/>
  <c r="D7738" i="10"/>
  <c r="E7738" i="10" s="1"/>
  <c r="D7739" i="10"/>
  <c r="E7739" i="10" s="1"/>
  <c r="D7740" i="10"/>
  <c r="E7740" i="10" s="1"/>
  <c r="D7741" i="10"/>
  <c r="E7741" i="10" s="1"/>
  <c r="D7742" i="10"/>
  <c r="E7742" i="10" s="1"/>
  <c r="D7743" i="10"/>
  <c r="E7743" i="10" s="1"/>
  <c r="D7744" i="10"/>
  <c r="E7744" i="10" s="1"/>
  <c r="D7745" i="10"/>
  <c r="E7745" i="10" s="1"/>
  <c r="D7746" i="10"/>
  <c r="E7746" i="10" s="1"/>
  <c r="D7747" i="10"/>
  <c r="E7747" i="10" s="1"/>
  <c r="D7748" i="10"/>
  <c r="E7748" i="10" s="1"/>
  <c r="D7749" i="10"/>
  <c r="E7749" i="10" s="1"/>
  <c r="D7750" i="10"/>
  <c r="E7750" i="10" s="1"/>
  <c r="D7751" i="10"/>
  <c r="E7751" i="10" s="1"/>
  <c r="D7752" i="10"/>
  <c r="E7752" i="10" s="1"/>
  <c r="D7753" i="10"/>
  <c r="E7753" i="10" s="1"/>
  <c r="D7754" i="10"/>
  <c r="E7754" i="10" s="1"/>
  <c r="D7755" i="10"/>
  <c r="E7755" i="10" s="1"/>
  <c r="D7756" i="10"/>
  <c r="E7756" i="10" s="1"/>
  <c r="D7757" i="10"/>
  <c r="E7757" i="10" s="1"/>
  <c r="D7758" i="10"/>
  <c r="E7758" i="10" s="1"/>
  <c r="D7759" i="10"/>
  <c r="E7759" i="10" s="1"/>
  <c r="D7760" i="10"/>
  <c r="E7760" i="10" s="1"/>
  <c r="D7761" i="10"/>
  <c r="E7761" i="10" s="1"/>
  <c r="D7762" i="10"/>
  <c r="E7762" i="10" s="1"/>
  <c r="D7763" i="10"/>
  <c r="E7763" i="10" s="1"/>
  <c r="D7764" i="10"/>
  <c r="E7764" i="10" s="1"/>
  <c r="D7765" i="10"/>
  <c r="E7765" i="10" s="1"/>
  <c r="D7766" i="10"/>
  <c r="E7766" i="10" s="1"/>
  <c r="D7767" i="10"/>
  <c r="E7767" i="10" s="1"/>
  <c r="D7768" i="10"/>
  <c r="E7768" i="10" s="1"/>
  <c r="D7769" i="10"/>
  <c r="E7769" i="10" s="1"/>
  <c r="D7770" i="10"/>
  <c r="E7770" i="10" s="1"/>
  <c r="D7771" i="10"/>
  <c r="E7771" i="10" s="1"/>
  <c r="D7772" i="10"/>
  <c r="E7772" i="10" s="1"/>
  <c r="D7773" i="10"/>
  <c r="E7773" i="10" s="1"/>
  <c r="D7774" i="10"/>
  <c r="E7774" i="10" s="1"/>
  <c r="D7775" i="10"/>
  <c r="E7775" i="10" s="1"/>
  <c r="D7776" i="10"/>
  <c r="E7776" i="10" s="1"/>
  <c r="D7777" i="10"/>
  <c r="E7777" i="10" s="1"/>
  <c r="D7778" i="10"/>
  <c r="E7778" i="10" s="1"/>
  <c r="D7779" i="10"/>
  <c r="E7779" i="10" s="1"/>
  <c r="D7780" i="10"/>
  <c r="E7780" i="10" s="1"/>
  <c r="D7781" i="10"/>
  <c r="E7781" i="10" s="1"/>
  <c r="D7782" i="10"/>
  <c r="E7782" i="10" s="1"/>
  <c r="D7783" i="10"/>
  <c r="E7783" i="10" s="1"/>
  <c r="D7784" i="10"/>
  <c r="E7784" i="10" s="1"/>
  <c r="D7785" i="10"/>
  <c r="E7785" i="10" s="1"/>
  <c r="D7786" i="10"/>
  <c r="E7786" i="10" s="1"/>
  <c r="D7787" i="10"/>
  <c r="E7787" i="10" s="1"/>
  <c r="D7788" i="10"/>
  <c r="E7788" i="10" s="1"/>
  <c r="D7789" i="10"/>
  <c r="E7789" i="10" s="1"/>
  <c r="D7790" i="10"/>
  <c r="E7790" i="10" s="1"/>
  <c r="D7791" i="10"/>
  <c r="E7791" i="10" s="1"/>
  <c r="D7792" i="10"/>
  <c r="E7792" i="10" s="1"/>
  <c r="D7793" i="10"/>
  <c r="E7793" i="10" s="1"/>
  <c r="D7794" i="10"/>
  <c r="E7794" i="10" s="1"/>
  <c r="D7795" i="10"/>
  <c r="E7795" i="10" s="1"/>
  <c r="D7796" i="10"/>
  <c r="E7796" i="10" s="1"/>
  <c r="D7797" i="10"/>
  <c r="E7797" i="10" s="1"/>
  <c r="D7798" i="10"/>
  <c r="E7798" i="10" s="1"/>
  <c r="D7799" i="10"/>
  <c r="E7799" i="10" s="1"/>
  <c r="D7800" i="10"/>
  <c r="E7800" i="10" s="1"/>
  <c r="D7801" i="10"/>
  <c r="E7801" i="10" s="1"/>
  <c r="D7802" i="10"/>
  <c r="E7802" i="10" s="1"/>
  <c r="D7803" i="10"/>
  <c r="E7803" i="10" s="1"/>
  <c r="D7804" i="10"/>
  <c r="E7804" i="10" s="1"/>
  <c r="D7805" i="10"/>
  <c r="E7805" i="10" s="1"/>
  <c r="D7806" i="10"/>
  <c r="E7806" i="10" s="1"/>
  <c r="D7807" i="10"/>
  <c r="E7807" i="10" s="1"/>
  <c r="D7808" i="10"/>
  <c r="E7808" i="10" s="1"/>
  <c r="D7809" i="10"/>
  <c r="E7809" i="10" s="1"/>
  <c r="D7810" i="10"/>
  <c r="E7810" i="10" s="1"/>
  <c r="D7811" i="10"/>
  <c r="E7811" i="10" s="1"/>
  <c r="D7812" i="10"/>
  <c r="E7812" i="10" s="1"/>
  <c r="D7813" i="10"/>
  <c r="E7813" i="10" s="1"/>
  <c r="D7814" i="10"/>
  <c r="E7814" i="10" s="1"/>
  <c r="D7815" i="10"/>
  <c r="E7815" i="10" s="1"/>
  <c r="D7816" i="10"/>
  <c r="E7816" i="10" s="1"/>
  <c r="D7817" i="10"/>
  <c r="E7817" i="10" s="1"/>
  <c r="D7818" i="10"/>
  <c r="E7818" i="10" s="1"/>
  <c r="D7819" i="10"/>
  <c r="E7819" i="10" s="1"/>
  <c r="D7820" i="10"/>
  <c r="E7820" i="10" s="1"/>
  <c r="D7821" i="10"/>
  <c r="E7821" i="10" s="1"/>
  <c r="D7822" i="10"/>
  <c r="E7822" i="10" s="1"/>
  <c r="D7823" i="10"/>
  <c r="E7823" i="10" s="1"/>
  <c r="D7824" i="10"/>
  <c r="E7824" i="10" s="1"/>
  <c r="D7825" i="10"/>
  <c r="E7825" i="10" s="1"/>
  <c r="D7826" i="10"/>
  <c r="E7826" i="10" s="1"/>
  <c r="D7827" i="10"/>
  <c r="E7827" i="10" s="1"/>
  <c r="D7828" i="10"/>
  <c r="E7828" i="10" s="1"/>
  <c r="D7829" i="10"/>
  <c r="E7829" i="10" s="1"/>
  <c r="D7830" i="10"/>
  <c r="E7830" i="10" s="1"/>
  <c r="D7831" i="10"/>
  <c r="E7831" i="10" s="1"/>
  <c r="D7832" i="10"/>
  <c r="E7832" i="10" s="1"/>
  <c r="D7833" i="10"/>
  <c r="E7833" i="10" s="1"/>
  <c r="D7834" i="10"/>
  <c r="E7834" i="10" s="1"/>
  <c r="D7835" i="10"/>
  <c r="E7835" i="10" s="1"/>
  <c r="D7836" i="10"/>
  <c r="E7836" i="10" s="1"/>
  <c r="D7837" i="10"/>
  <c r="E7837" i="10" s="1"/>
  <c r="D7838" i="10"/>
  <c r="E7838" i="10" s="1"/>
  <c r="D7839" i="10"/>
  <c r="E7839" i="10" s="1"/>
  <c r="D7840" i="10"/>
  <c r="E7840" i="10" s="1"/>
  <c r="D7841" i="10"/>
  <c r="E7841" i="10" s="1"/>
  <c r="D7842" i="10"/>
  <c r="E7842" i="10" s="1"/>
  <c r="D7843" i="10"/>
  <c r="E7843" i="10" s="1"/>
  <c r="D7844" i="10"/>
  <c r="E7844" i="10" s="1"/>
  <c r="D7845" i="10"/>
  <c r="E7845" i="10" s="1"/>
  <c r="D7846" i="10"/>
  <c r="E7846" i="10" s="1"/>
  <c r="D7847" i="10"/>
  <c r="E7847" i="10" s="1"/>
  <c r="D7848" i="10"/>
  <c r="E7848" i="10" s="1"/>
  <c r="D7849" i="10"/>
  <c r="E7849" i="10" s="1"/>
  <c r="D7850" i="10"/>
  <c r="E7850" i="10" s="1"/>
  <c r="D7851" i="10"/>
  <c r="E7851" i="10" s="1"/>
  <c r="D7852" i="10"/>
  <c r="E7852" i="10" s="1"/>
  <c r="D7853" i="10"/>
  <c r="E7853" i="10" s="1"/>
  <c r="D7854" i="10"/>
  <c r="E7854" i="10" s="1"/>
  <c r="D7855" i="10"/>
  <c r="E7855" i="10" s="1"/>
  <c r="D7856" i="10"/>
  <c r="E7856" i="10" s="1"/>
  <c r="D7857" i="10"/>
  <c r="E7857" i="10" s="1"/>
  <c r="D7858" i="10"/>
  <c r="E7858" i="10" s="1"/>
  <c r="D7859" i="10"/>
  <c r="E7859" i="10" s="1"/>
  <c r="D7860" i="10"/>
  <c r="E7860" i="10" s="1"/>
  <c r="D7861" i="10"/>
  <c r="E7861" i="10" s="1"/>
  <c r="D7862" i="10"/>
  <c r="E7862" i="10" s="1"/>
  <c r="D7863" i="10"/>
  <c r="E7863" i="10" s="1"/>
  <c r="D7864" i="10"/>
  <c r="E7864" i="10" s="1"/>
  <c r="D7865" i="10"/>
  <c r="E7865" i="10" s="1"/>
  <c r="D7866" i="10"/>
  <c r="E7866" i="10" s="1"/>
  <c r="D7867" i="10"/>
  <c r="E7867" i="10" s="1"/>
  <c r="D7868" i="10"/>
  <c r="E7868" i="10" s="1"/>
  <c r="D7869" i="10"/>
  <c r="E7869" i="10" s="1"/>
  <c r="D7870" i="10"/>
  <c r="E7870" i="10" s="1"/>
  <c r="D7871" i="10"/>
  <c r="E7871" i="10" s="1"/>
  <c r="D7872" i="10"/>
  <c r="E7872" i="10" s="1"/>
  <c r="D7873" i="10"/>
  <c r="E7873" i="10" s="1"/>
  <c r="D7874" i="10"/>
  <c r="E7874" i="10" s="1"/>
  <c r="D7875" i="10"/>
  <c r="E7875" i="10" s="1"/>
  <c r="D7876" i="10"/>
  <c r="E7876" i="10" s="1"/>
  <c r="D7877" i="10"/>
  <c r="E7877" i="10" s="1"/>
  <c r="D7878" i="10"/>
  <c r="E7878" i="10" s="1"/>
  <c r="D7879" i="10"/>
  <c r="E7879" i="10" s="1"/>
  <c r="D7880" i="10"/>
  <c r="E7880" i="10" s="1"/>
  <c r="D7881" i="10"/>
  <c r="E7881" i="10" s="1"/>
  <c r="D7882" i="10"/>
  <c r="E7882" i="10" s="1"/>
  <c r="D7883" i="10"/>
  <c r="E7883" i="10" s="1"/>
  <c r="D7884" i="10"/>
  <c r="E7884" i="10" s="1"/>
  <c r="D7885" i="10"/>
  <c r="E7885" i="10" s="1"/>
  <c r="D7886" i="10"/>
  <c r="E7886" i="10" s="1"/>
  <c r="D7887" i="10"/>
  <c r="E7887" i="10" s="1"/>
  <c r="D7888" i="10"/>
  <c r="E7888" i="10" s="1"/>
  <c r="D7889" i="10"/>
  <c r="E7889" i="10" s="1"/>
  <c r="D7890" i="10"/>
  <c r="E7890" i="10" s="1"/>
  <c r="D7891" i="10"/>
  <c r="E7891" i="10" s="1"/>
  <c r="D7892" i="10"/>
  <c r="E7892" i="10" s="1"/>
  <c r="D7893" i="10"/>
  <c r="E7893" i="10" s="1"/>
  <c r="D7894" i="10"/>
  <c r="E7894" i="10" s="1"/>
  <c r="D7895" i="10"/>
  <c r="E7895" i="10" s="1"/>
  <c r="D7896" i="10"/>
  <c r="E7896" i="10" s="1"/>
  <c r="D7897" i="10"/>
  <c r="E7897" i="10" s="1"/>
  <c r="D7898" i="10"/>
  <c r="E7898" i="10" s="1"/>
  <c r="D7899" i="10"/>
  <c r="E7899" i="10" s="1"/>
  <c r="D7900" i="10"/>
  <c r="E7900" i="10" s="1"/>
  <c r="D7901" i="10"/>
  <c r="E7901" i="10" s="1"/>
  <c r="D7902" i="10"/>
  <c r="E7902" i="10" s="1"/>
  <c r="D7903" i="10"/>
  <c r="E7903" i="10" s="1"/>
  <c r="D7904" i="10"/>
  <c r="E7904" i="10" s="1"/>
  <c r="D7905" i="10"/>
  <c r="E7905" i="10" s="1"/>
  <c r="D7906" i="10"/>
  <c r="E7906" i="10" s="1"/>
  <c r="D7907" i="10"/>
  <c r="E7907" i="10" s="1"/>
  <c r="D7908" i="10"/>
  <c r="E7908" i="10" s="1"/>
  <c r="D7909" i="10"/>
  <c r="E7909" i="10" s="1"/>
  <c r="D7910" i="10"/>
  <c r="E7910" i="10" s="1"/>
  <c r="D7911" i="10"/>
  <c r="E7911" i="10" s="1"/>
  <c r="D7912" i="10"/>
  <c r="E7912" i="10" s="1"/>
  <c r="D7913" i="10"/>
  <c r="E7913" i="10" s="1"/>
  <c r="D7914" i="10"/>
  <c r="E7914" i="10" s="1"/>
  <c r="D7915" i="10"/>
  <c r="E7915" i="10" s="1"/>
  <c r="D7916" i="10"/>
  <c r="E7916" i="10" s="1"/>
  <c r="D7917" i="10"/>
  <c r="E7917" i="10" s="1"/>
  <c r="D7918" i="10"/>
  <c r="E7918" i="10" s="1"/>
  <c r="D7919" i="10"/>
  <c r="E7919" i="10" s="1"/>
  <c r="D7920" i="10"/>
  <c r="E7920" i="10" s="1"/>
  <c r="D7921" i="10"/>
  <c r="E7921" i="10" s="1"/>
  <c r="D7922" i="10"/>
  <c r="E7922" i="10" s="1"/>
  <c r="D7923" i="10"/>
  <c r="E7923" i="10" s="1"/>
  <c r="D7924" i="10"/>
  <c r="E7924" i="10" s="1"/>
  <c r="D7925" i="10"/>
  <c r="E7925" i="10" s="1"/>
  <c r="D7926" i="10"/>
  <c r="E7926" i="10" s="1"/>
  <c r="D7927" i="10"/>
  <c r="E7927" i="10" s="1"/>
  <c r="D7928" i="10"/>
  <c r="E7928" i="10" s="1"/>
  <c r="D7929" i="10"/>
  <c r="E7929" i="10" s="1"/>
  <c r="D7930" i="10"/>
  <c r="E7930" i="10" s="1"/>
  <c r="D7931" i="10"/>
  <c r="E7931" i="10" s="1"/>
  <c r="D7932" i="10"/>
  <c r="E7932" i="10" s="1"/>
  <c r="D7933" i="10"/>
  <c r="E7933" i="10" s="1"/>
  <c r="D7934" i="10"/>
  <c r="E7934" i="10" s="1"/>
  <c r="D7935" i="10"/>
  <c r="E7935" i="10" s="1"/>
  <c r="D7936" i="10"/>
  <c r="E7936" i="10" s="1"/>
  <c r="D7937" i="10"/>
  <c r="E7937" i="10" s="1"/>
  <c r="D7938" i="10"/>
  <c r="E7938" i="10" s="1"/>
  <c r="D7939" i="10"/>
  <c r="E7939" i="10" s="1"/>
  <c r="D7940" i="10"/>
  <c r="E7940" i="10" s="1"/>
  <c r="D7941" i="10"/>
  <c r="E7941" i="10" s="1"/>
  <c r="D7942" i="10"/>
  <c r="E7942" i="10" s="1"/>
  <c r="D7943" i="10"/>
  <c r="E7943" i="10" s="1"/>
  <c r="D7944" i="10"/>
  <c r="E7944" i="10" s="1"/>
  <c r="D7945" i="10"/>
  <c r="E7945" i="10" s="1"/>
  <c r="D7946" i="10"/>
  <c r="E7946" i="10" s="1"/>
  <c r="D7947" i="10"/>
  <c r="E7947" i="10" s="1"/>
  <c r="D7948" i="10"/>
  <c r="E7948" i="10" s="1"/>
  <c r="D7949" i="10"/>
  <c r="E7949" i="10" s="1"/>
  <c r="D7950" i="10"/>
  <c r="E7950" i="10" s="1"/>
  <c r="D7951" i="10"/>
  <c r="E7951" i="10" s="1"/>
  <c r="D7952" i="10"/>
  <c r="E7952" i="10" s="1"/>
  <c r="D7953" i="10"/>
  <c r="E7953" i="10" s="1"/>
  <c r="D7954" i="10"/>
  <c r="E7954" i="10" s="1"/>
  <c r="D7955" i="10"/>
  <c r="E7955" i="10" s="1"/>
  <c r="D7956" i="10"/>
  <c r="E7956" i="10" s="1"/>
  <c r="D7957" i="10"/>
  <c r="E7957" i="10" s="1"/>
  <c r="D7958" i="10"/>
  <c r="E7958" i="10" s="1"/>
  <c r="D7959" i="10"/>
  <c r="E7959" i="10" s="1"/>
  <c r="D7960" i="10"/>
  <c r="E7960" i="10" s="1"/>
  <c r="D7961" i="10"/>
  <c r="E7961" i="10" s="1"/>
  <c r="D7962" i="10"/>
  <c r="E7962" i="10" s="1"/>
  <c r="D7963" i="10"/>
  <c r="E7963" i="10" s="1"/>
  <c r="D7964" i="10"/>
  <c r="E7964" i="10" s="1"/>
  <c r="D7965" i="10"/>
  <c r="E7965" i="10" s="1"/>
  <c r="D7966" i="10"/>
  <c r="E7966" i="10" s="1"/>
  <c r="D7967" i="10"/>
  <c r="E7967" i="10" s="1"/>
  <c r="D7968" i="10"/>
  <c r="E7968" i="10" s="1"/>
  <c r="D7969" i="10"/>
  <c r="E7969" i="10" s="1"/>
  <c r="D7970" i="10"/>
  <c r="E7970" i="10" s="1"/>
  <c r="D7971" i="10"/>
  <c r="E7971" i="10" s="1"/>
  <c r="D7972" i="10"/>
  <c r="E7972" i="10" s="1"/>
  <c r="D7973" i="10"/>
  <c r="E7973" i="10" s="1"/>
  <c r="D7974" i="10"/>
  <c r="E7974" i="10" s="1"/>
  <c r="D7975" i="10"/>
  <c r="E7975" i="10" s="1"/>
  <c r="D7976" i="10"/>
  <c r="E7976" i="10" s="1"/>
  <c r="D7977" i="10"/>
  <c r="E7977" i="10" s="1"/>
  <c r="D7978" i="10"/>
  <c r="E7978" i="10" s="1"/>
  <c r="D7979" i="10"/>
  <c r="E7979" i="10" s="1"/>
  <c r="D7980" i="10"/>
  <c r="E7980" i="10" s="1"/>
  <c r="D7981" i="10"/>
  <c r="E7981" i="10" s="1"/>
  <c r="D7982" i="10"/>
  <c r="E7982" i="10" s="1"/>
  <c r="D7983" i="10"/>
  <c r="E7983" i="10" s="1"/>
  <c r="D7984" i="10"/>
  <c r="E7984" i="10" s="1"/>
  <c r="D7985" i="10"/>
  <c r="E7985" i="10" s="1"/>
  <c r="D7986" i="10"/>
  <c r="E7986" i="10" s="1"/>
  <c r="D7987" i="10"/>
  <c r="E7987" i="10" s="1"/>
  <c r="D7988" i="10"/>
  <c r="E7988" i="10" s="1"/>
  <c r="D7989" i="10"/>
  <c r="E7989" i="10" s="1"/>
  <c r="D7990" i="10"/>
  <c r="E7990" i="10" s="1"/>
  <c r="D7991" i="10"/>
  <c r="E7991" i="10" s="1"/>
  <c r="D7992" i="10"/>
  <c r="E7992" i="10" s="1"/>
  <c r="D7993" i="10"/>
  <c r="E7993" i="10" s="1"/>
  <c r="D7994" i="10"/>
  <c r="E7994" i="10" s="1"/>
  <c r="D7995" i="10"/>
  <c r="E7995" i="10" s="1"/>
  <c r="D7996" i="10"/>
  <c r="E7996" i="10" s="1"/>
  <c r="D7997" i="10"/>
  <c r="E7997" i="10" s="1"/>
  <c r="D7998" i="10"/>
  <c r="E7998" i="10" s="1"/>
  <c r="D7999" i="10"/>
  <c r="E7999" i="10" s="1"/>
  <c r="D8000" i="10"/>
  <c r="E8000" i="10" s="1"/>
  <c r="D8001" i="10"/>
  <c r="E8001" i="10" s="1"/>
  <c r="D8002" i="10"/>
  <c r="E8002" i="10" s="1"/>
  <c r="D8003" i="10"/>
  <c r="E8003" i="10" s="1"/>
  <c r="D8004" i="10"/>
  <c r="E8004" i="10" s="1"/>
  <c r="D8005" i="10"/>
  <c r="E8005" i="10" s="1"/>
  <c r="D8006" i="10"/>
  <c r="E8006" i="10" s="1"/>
  <c r="D8007" i="10"/>
  <c r="E8007" i="10" s="1"/>
  <c r="D8008" i="10"/>
  <c r="E8008" i="10" s="1"/>
  <c r="D8009" i="10"/>
  <c r="E8009" i="10" s="1"/>
  <c r="D8010" i="10"/>
  <c r="E8010" i="10" s="1"/>
  <c r="D8011" i="10"/>
  <c r="E8011" i="10" s="1"/>
  <c r="D8012" i="10"/>
  <c r="E8012" i="10" s="1"/>
  <c r="D8013" i="10"/>
  <c r="E8013" i="10" s="1"/>
  <c r="D8014" i="10"/>
  <c r="E8014" i="10" s="1"/>
  <c r="D8015" i="10"/>
  <c r="E8015" i="10" s="1"/>
  <c r="D8016" i="10"/>
  <c r="E8016" i="10" s="1"/>
  <c r="D8017" i="10"/>
  <c r="E8017" i="10" s="1"/>
  <c r="D8018" i="10"/>
  <c r="E8018" i="10" s="1"/>
  <c r="D8019" i="10"/>
  <c r="E8019" i="10" s="1"/>
  <c r="D8020" i="10"/>
  <c r="E8020" i="10" s="1"/>
  <c r="D8021" i="10"/>
  <c r="E8021" i="10" s="1"/>
  <c r="D8022" i="10"/>
  <c r="E8022" i="10" s="1"/>
  <c r="D8023" i="10"/>
  <c r="E8023" i="10" s="1"/>
  <c r="D8024" i="10"/>
  <c r="E8024" i="10" s="1"/>
  <c r="D8025" i="10"/>
  <c r="E8025" i="10" s="1"/>
  <c r="D8026" i="10"/>
  <c r="E8026" i="10" s="1"/>
  <c r="D8027" i="10"/>
  <c r="E8027" i="10" s="1"/>
  <c r="D8028" i="10"/>
  <c r="E8028" i="10" s="1"/>
  <c r="D8029" i="10"/>
  <c r="E8029" i="10" s="1"/>
  <c r="D8030" i="10"/>
  <c r="E8030" i="10" s="1"/>
  <c r="D8031" i="10"/>
  <c r="E8031" i="10" s="1"/>
  <c r="D8032" i="10"/>
  <c r="E8032" i="10" s="1"/>
  <c r="D8033" i="10"/>
  <c r="E8033" i="10" s="1"/>
  <c r="D8034" i="10"/>
  <c r="E8034" i="10" s="1"/>
  <c r="D8035" i="10"/>
  <c r="E8035" i="10" s="1"/>
  <c r="D8036" i="10"/>
  <c r="E8036" i="10" s="1"/>
  <c r="D8037" i="10"/>
  <c r="E8037" i="10" s="1"/>
  <c r="D8038" i="10"/>
  <c r="E8038" i="10" s="1"/>
  <c r="D8039" i="10"/>
  <c r="E8039" i="10" s="1"/>
  <c r="D8040" i="10"/>
  <c r="E8040" i="10" s="1"/>
  <c r="D8041" i="10"/>
  <c r="E8041" i="10" s="1"/>
  <c r="D8042" i="10"/>
  <c r="E8042" i="10" s="1"/>
  <c r="D8043" i="10"/>
  <c r="E8043" i="10" s="1"/>
  <c r="D8044" i="10"/>
  <c r="E8044" i="10" s="1"/>
  <c r="D8045" i="10"/>
  <c r="E8045" i="10" s="1"/>
  <c r="D8046" i="10"/>
  <c r="E8046" i="10" s="1"/>
  <c r="D8047" i="10"/>
  <c r="E8047" i="10" s="1"/>
  <c r="D8048" i="10"/>
  <c r="E8048" i="10" s="1"/>
  <c r="D8049" i="10"/>
  <c r="E8049" i="10" s="1"/>
  <c r="D8050" i="10"/>
  <c r="E8050" i="10" s="1"/>
  <c r="D8051" i="10"/>
  <c r="E8051" i="10" s="1"/>
  <c r="D8052" i="10"/>
  <c r="E8052" i="10" s="1"/>
  <c r="D8053" i="10"/>
  <c r="E8053" i="10" s="1"/>
  <c r="D8054" i="10"/>
  <c r="E8054" i="10" s="1"/>
  <c r="D8055" i="10"/>
  <c r="E8055" i="10" s="1"/>
  <c r="D8056" i="10"/>
  <c r="E8056" i="10" s="1"/>
  <c r="D8057" i="10"/>
  <c r="E8057" i="10" s="1"/>
  <c r="D8058" i="10"/>
  <c r="E8058" i="10" s="1"/>
  <c r="D8059" i="10"/>
  <c r="E8059" i="10" s="1"/>
  <c r="D8060" i="10"/>
  <c r="E8060" i="10" s="1"/>
  <c r="D8061" i="10"/>
  <c r="E8061" i="10" s="1"/>
  <c r="D8062" i="10"/>
  <c r="E8062" i="10" s="1"/>
  <c r="D8063" i="10"/>
  <c r="E8063" i="10" s="1"/>
  <c r="D8064" i="10"/>
  <c r="E8064" i="10" s="1"/>
  <c r="D8065" i="10"/>
  <c r="E8065" i="10" s="1"/>
  <c r="D8066" i="10"/>
  <c r="E8066" i="10" s="1"/>
  <c r="D8067" i="10"/>
  <c r="E8067" i="10" s="1"/>
  <c r="D8068" i="10"/>
  <c r="E8068" i="10" s="1"/>
  <c r="D8069" i="10"/>
  <c r="E8069" i="10" s="1"/>
  <c r="D8070" i="10"/>
  <c r="E8070" i="10" s="1"/>
  <c r="D8071" i="10"/>
  <c r="E8071" i="10" s="1"/>
  <c r="D8072" i="10"/>
  <c r="E8072" i="10" s="1"/>
  <c r="D8073" i="10"/>
  <c r="E8073" i="10" s="1"/>
  <c r="D8074" i="10"/>
  <c r="E8074" i="10" s="1"/>
  <c r="D8075" i="10"/>
  <c r="E8075" i="10" s="1"/>
  <c r="D8076" i="10"/>
  <c r="E8076" i="10" s="1"/>
  <c r="D8077" i="10"/>
  <c r="E8077" i="10" s="1"/>
  <c r="D8078" i="10"/>
  <c r="E8078" i="10" s="1"/>
  <c r="D8079" i="10"/>
  <c r="E8079" i="10" s="1"/>
  <c r="D8080" i="10"/>
  <c r="E8080" i="10" s="1"/>
  <c r="D8081" i="10"/>
  <c r="E8081" i="10" s="1"/>
  <c r="D8082" i="10"/>
  <c r="E8082" i="10" s="1"/>
  <c r="D8083" i="10"/>
  <c r="E8083" i="10" s="1"/>
  <c r="D8084" i="10"/>
  <c r="E8084" i="10" s="1"/>
  <c r="D8085" i="10"/>
  <c r="E8085" i="10" s="1"/>
  <c r="D8086" i="10"/>
  <c r="E8086" i="10" s="1"/>
  <c r="D8087" i="10"/>
  <c r="E8087" i="10" s="1"/>
  <c r="D8088" i="10"/>
  <c r="E8088" i="10" s="1"/>
  <c r="D8089" i="10"/>
  <c r="E8089" i="10" s="1"/>
  <c r="D8090" i="10"/>
  <c r="E8090" i="10" s="1"/>
  <c r="D8091" i="10"/>
  <c r="E8091" i="10" s="1"/>
  <c r="D8092" i="10"/>
  <c r="E8092" i="10" s="1"/>
  <c r="D8093" i="10"/>
  <c r="E8093" i="10" s="1"/>
  <c r="D8094" i="10"/>
  <c r="E8094" i="10" s="1"/>
  <c r="D8095" i="10"/>
  <c r="E8095" i="10" s="1"/>
  <c r="D8096" i="10"/>
  <c r="E8096" i="10" s="1"/>
  <c r="D8097" i="10"/>
  <c r="E8097" i="10" s="1"/>
  <c r="D8098" i="10"/>
  <c r="E8098" i="10" s="1"/>
  <c r="D8099" i="10"/>
  <c r="E8099" i="10" s="1"/>
  <c r="D8100" i="10"/>
  <c r="E8100" i="10" s="1"/>
  <c r="D8101" i="10"/>
  <c r="E8101" i="10" s="1"/>
  <c r="D8102" i="10"/>
  <c r="E8102" i="10" s="1"/>
  <c r="D8103" i="10"/>
  <c r="E8103" i="10" s="1"/>
  <c r="D8104" i="10"/>
  <c r="E8104" i="10" s="1"/>
  <c r="D8105" i="10"/>
  <c r="E8105" i="10" s="1"/>
  <c r="D8106" i="10"/>
  <c r="E8106" i="10" s="1"/>
  <c r="D8107" i="10"/>
  <c r="E8107" i="10" s="1"/>
  <c r="D8108" i="10"/>
  <c r="E8108" i="10" s="1"/>
  <c r="D8109" i="10"/>
  <c r="E8109" i="10" s="1"/>
  <c r="D8110" i="10"/>
  <c r="E8110" i="10" s="1"/>
  <c r="D8111" i="10"/>
  <c r="E8111" i="10" s="1"/>
  <c r="D8112" i="10"/>
  <c r="E8112" i="10" s="1"/>
  <c r="D8113" i="10"/>
  <c r="E8113" i="10" s="1"/>
  <c r="D8114" i="10"/>
  <c r="E8114" i="10" s="1"/>
  <c r="D8115" i="10"/>
  <c r="E8115" i="10" s="1"/>
  <c r="D8116" i="10"/>
  <c r="E8116" i="10" s="1"/>
  <c r="D8117" i="10"/>
  <c r="E8117" i="10" s="1"/>
  <c r="D8118" i="10"/>
  <c r="E8118" i="10" s="1"/>
  <c r="D8119" i="10"/>
  <c r="E8119" i="10" s="1"/>
  <c r="D8120" i="10"/>
  <c r="E8120" i="10" s="1"/>
  <c r="D8121" i="10"/>
  <c r="E8121" i="10" s="1"/>
  <c r="D8122" i="10"/>
  <c r="E8122" i="10" s="1"/>
  <c r="D8123" i="10"/>
  <c r="E8123" i="10" s="1"/>
  <c r="D8124" i="10"/>
  <c r="E8124" i="10" s="1"/>
  <c r="D8125" i="10"/>
  <c r="E8125" i="10" s="1"/>
  <c r="D8126" i="10"/>
  <c r="E8126" i="10" s="1"/>
  <c r="D8127" i="10"/>
  <c r="E8127" i="10" s="1"/>
  <c r="D8128" i="10"/>
  <c r="E8128" i="10" s="1"/>
  <c r="D8129" i="10"/>
  <c r="E8129" i="10" s="1"/>
  <c r="D8130" i="10"/>
  <c r="E8130" i="10" s="1"/>
  <c r="D8131" i="10"/>
  <c r="E8131" i="10" s="1"/>
  <c r="D8132" i="10"/>
  <c r="E8132" i="10" s="1"/>
  <c r="D8133" i="10"/>
  <c r="E8133" i="10" s="1"/>
  <c r="D8134" i="10"/>
  <c r="E8134" i="10" s="1"/>
  <c r="D8135" i="10"/>
  <c r="E8135" i="10" s="1"/>
  <c r="D8136" i="10"/>
  <c r="E8136" i="10" s="1"/>
  <c r="D8137" i="10"/>
  <c r="E8137" i="10" s="1"/>
  <c r="D8138" i="10"/>
  <c r="E8138" i="10" s="1"/>
  <c r="D8139" i="10"/>
  <c r="E8139" i="10" s="1"/>
  <c r="D8140" i="10"/>
  <c r="E8140" i="10" s="1"/>
  <c r="D8141" i="10"/>
  <c r="E8141" i="10" s="1"/>
  <c r="D8142" i="10"/>
  <c r="E8142" i="10" s="1"/>
  <c r="D8143" i="10"/>
  <c r="E8143" i="10" s="1"/>
  <c r="D8144" i="10"/>
  <c r="E8144" i="10" s="1"/>
  <c r="D8145" i="10"/>
  <c r="E8145" i="10" s="1"/>
  <c r="D8146" i="10"/>
  <c r="E8146" i="10" s="1"/>
  <c r="D8147" i="10"/>
  <c r="E8147" i="10" s="1"/>
  <c r="D8148" i="10"/>
  <c r="E8148" i="10" s="1"/>
  <c r="D8149" i="10"/>
  <c r="E8149" i="10" s="1"/>
  <c r="D8150" i="10"/>
  <c r="E8150" i="10" s="1"/>
  <c r="D8151" i="10"/>
  <c r="E8151" i="10" s="1"/>
  <c r="D8152" i="10"/>
  <c r="E8152" i="10" s="1"/>
  <c r="D8153" i="10"/>
  <c r="E8153" i="10" s="1"/>
  <c r="D8154" i="10"/>
  <c r="E8154" i="10" s="1"/>
  <c r="D8155" i="10"/>
  <c r="E8155" i="10" s="1"/>
  <c r="D8156" i="10"/>
  <c r="E8156" i="10" s="1"/>
  <c r="D8157" i="10"/>
  <c r="E8157" i="10" s="1"/>
  <c r="D8158" i="10"/>
  <c r="E8158" i="10" s="1"/>
  <c r="D8159" i="10"/>
  <c r="E8159" i="10" s="1"/>
  <c r="D8160" i="10"/>
  <c r="E8160" i="10" s="1"/>
  <c r="D8161" i="10"/>
  <c r="E8161" i="10" s="1"/>
  <c r="D8162" i="10"/>
  <c r="E8162" i="10" s="1"/>
  <c r="D8163" i="10"/>
  <c r="E8163" i="10" s="1"/>
  <c r="D8164" i="10"/>
  <c r="E8164" i="10" s="1"/>
  <c r="D8165" i="10"/>
  <c r="E8165" i="10" s="1"/>
  <c r="D8166" i="10"/>
  <c r="E8166" i="10" s="1"/>
  <c r="D8167" i="10"/>
  <c r="E8167" i="10" s="1"/>
  <c r="D8168" i="10"/>
  <c r="E8168" i="10" s="1"/>
  <c r="D8169" i="10"/>
  <c r="E8169" i="10" s="1"/>
  <c r="D8170" i="10"/>
  <c r="E8170" i="10" s="1"/>
  <c r="D8171" i="10"/>
  <c r="E8171" i="10" s="1"/>
  <c r="D8172" i="10"/>
  <c r="E8172" i="10" s="1"/>
  <c r="D8173" i="10"/>
  <c r="E8173" i="10" s="1"/>
  <c r="D8174" i="10"/>
  <c r="E8174" i="10" s="1"/>
  <c r="D8175" i="10"/>
  <c r="E8175" i="10" s="1"/>
  <c r="D8176" i="10"/>
  <c r="E8176" i="10" s="1"/>
  <c r="D8177" i="10"/>
  <c r="E8177" i="10" s="1"/>
  <c r="D8178" i="10"/>
  <c r="E8178" i="10" s="1"/>
  <c r="D8179" i="10"/>
  <c r="E8179" i="10" s="1"/>
  <c r="D8180" i="10"/>
  <c r="E8180" i="10" s="1"/>
  <c r="D8181" i="10"/>
  <c r="E8181" i="10" s="1"/>
  <c r="D8182" i="10"/>
  <c r="E8182" i="10" s="1"/>
  <c r="D8183" i="10"/>
  <c r="E8183" i="10" s="1"/>
  <c r="D8184" i="10"/>
  <c r="E8184" i="10" s="1"/>
  <c r="D8185" i="10"/>
  <c r="E8185" i="10" s="1"/>
  <c r="D8186" i="10"/>
  <c r="E8186" i="10" s="1"/>
  <c r="D8187" i="10"/>
  <c r="E8187" i="10" s="1"/>
  <c r="D8188" i="10"/>
  <c r="E8188" i="10" s="1"/>
  <c r="D8189" i="10"/>
  <c r="E8189" i="10" s="1"/>
  <c r="D8190" i="10"/>
  <c r="E8190" i="10" s="1"/>
  <c r="D8191" i="10"/>
  <c r="E8191" i="10" s="1"/>
  <c r="D8192" i="10"/>
  <c r="E8192" i="10" s="1"/>
  <c r="D8193" i="10"/>
  <c r="E8193" i="10" s="1"/>
  <c r="D8194" i="10"/>
  <c r="E8194" i="10" s="1"/>
  <c r="D8195" i="10"/>
  <c r="E8195" i="10" s="1"/>
  <c r="D8196" i="10"/>
  <c r="E8196" i="10" s="1"/>
  <c r="D8197" i="10"/>
  <c r="E8197" i="10" s="1"/>
  <c r="D8198" i="10"/>
  <c r="E8198" i="10" s="1"/>
  <c r="D8199" i="10"/>
  <c r="E8199" i="10" s="1"/>
  <c r="D8200" i="10"/>
  <c r="E8200" i="10" s="1"/>
  <c r="D8201" i="10"/>
  <c r="E8201" i="10" s="1"/>
  <c r="D8202" i="10"/>
  <c r="E8202" i="10" s="1"/>
  <c r="D8203" i="10"/>
  <c r="E8203" i="10" s="1"/>
  <c r="D8204" i="10"/>
  <c r="E8204" i="10" s="1"/>
  <c r="D8205" i="10"/>
  <c r="E8205" i="10" s="1"/>
  <c r="D8206" i="10"/>
  <c r="E8206" i="10" s="1"/>
  <c r="D8207" i="10"/>
  <c r="E8207" i="10" s="1"/>
  <c r="D8208" i="10"/>
  <c r="E8208" i="10" s="1"/>
  <c r="D8209" i="10"/>
  <c r="E8209" i="10" s="1"/>
  <c r="D8210" i="10"/>
  <c r="E8210" i="10" s="1"/>
  <c r="D8211" i="10"/>
  <c r="E8211" i="10" s="1"/>
  <c r="D8212" i="10"/>
  <c r="E8212" i="10" s="1"/>
  <c r="D8213" i="10"/>
  <c r="E8213" i="10" s="1"/>
  <c r="D8214" i="10"/>
  <c r="E8214" i="10" s="1"/>
  <c r="D8215" i="10"/>
  <c r="E8215" i="10" s="1"/>
  <c r="D8216" i="10"/>
  <c r="E8216" i="10" s="1"/>
  <c r="D8217" i="10"/>
  <c r="E8217" i="10" s="1"/>
  <c r="D8218" i="10"/>
  <c r="E8218" i="10" s="1"/>
  <c r="D8219" i="10"/>
  <c r="E8219" i="10" s="1"/>
  <c r="D8220" i="10"/>
  <c r="E8220" i="10" s="1"/>
  <c r="D8221" i="10"/>
  <c r="E8221" i="10" s="1"/>
  <c r="D8222" i="10"/>
  <c r="E8222" i="10" s="1"/>
  <c r="D8223" i="10"/>
  <c r="E8223" i="10" s="1"/>
  <c r="D8224" i="10"/>
  <c r="E8224" i="10" s="1"/>
  <c r="D8225" i="10"/>
  <c r="E8225" i="10" s="1"/>
  <c r="D8226" i="10"/>
  <c r="E8226" i="10" s="1"/>
  <c r="D8227" i="10"/>
  <c r="E8227" i="10" s="1"/>
  <c r="D8228" i="10"/>
  <c r="E8228" i="10" s="1"/>
  <c r="D8229" i="10"/>
  <c r="E8229" i="10" s="1"/>
  <c r="D8230" i="10"/>
  <c r="E8230" i="10" s="1"/>
  <c r="D8231" i="10"/>
  <c r="E8231" i="10" s="1"/>
  <c r="D8232" i="10"/>
  <c r="E8232" i="10" s="1"/>
  <c r="D8233" i="10"/>
  <c r="E8233" i="10" s="1"/>
  <c r="D8234" i="10"/>
  <c r="E8234" i="10" s="1"/>
  <c r="D8235" i="10"/>
  <c r="E8235" i="10" s="1"/>
  <c r="D8236" i="10"/>
  <c r="E8236" i="10" s="1"/>
  <c r="D8237" i="10"/>
  <c r="E8237" i="10" s="1"/>
  <c r="D8238" i="10"/>
  <c r="E8238" i="10" s="1"/>
  <c r="D8239" i="10"/>
  <c r="E8239" i="10" s="1"/>
  <c r="D8240" i="10"/>
  <c r="E8240" i="10" s="1"/>
  <c r="D8241" i="10"/>
  <c r="E8241" i="10" s="1"/>
  <c r="D8242" i="10"/>
  <c r="E8242" i="10" s="1"/>
  <c r="D8243" i="10"/>
  <c r="E8243" i="10" s="1"/>
  <c r="D8244" i="10"/>
  <c r="E8244" i="10" s="1"/>
  <c r="D8245" i="10"/>
  <c r="E8245" i="10" s="1"/>
  <c r="D8246" i="10"/>
  <c r="E8246" i="10" s="1"/>
  <c r="D8247" i="10"/>
  <c r="E8247" i="10" s="1"/>
  <c r="D8248" i="10"/>
  <c r="E8248" i="10" s="1"/>
  <c r="D8249" i="10"/>
  <c r="E8249" i="10" s="1"/>
  <c r="D8250" i="10"/>
  <c r="E8250" i="10" s="1"/>
  <c r="D8251" i="10"/>
  <c r="E8251" i="10" s="1"/>
  <c r="D8252" i="10"/>
  <c r="E8252" i="10" s="1"/>
  <c r="D8253" i="10"/>
  <c r="E8253" i="10" s="1"/>
  <c r="D8254" i="10"/>
  <c r="E8254" i="10" s="1"/>
  <c r="D8255" i="10"/>
  <c r="E8255" i="10" s="1"/>
  <c r="D8256" i="10"/>
  <c r="E8256" i="10" s="1"/>
  <c r="D8257" i="10"/>
  <c r="E8257" i="10" s="1"/>
  <c r="D8258" i="10"/>
  <c r="E8258" i="10" s="1"/>
  <c r="D8259" i="10"/>
  <c r="E8259" i="10" s="1"/>
  <c r="D8260" i="10"/>
  <c r="E8260" i="10" s="1"/>
  <c r="D8261" i="10"/>
  <c r="E8261" i="10" s="1"/>
  <c r="D8262" i="10"/>
  <c r="E8262" i="10" s="1"/>
  <c r="D8263" i="10"/>
  <c r="E8263" i="10" s="1"/>
  <c r="D8264" i="10"/>
  <c r="E8264" i="10" s="1"/>
  <c r="D8265" i="10"/>
  <c r="E8265" i="10" s="1"/>
  <c r="D8266" i="10"/>
  <c r="E8266" i="10" s="1"/>
  <c r="D8267" i="10"/>
  <c r="E8267" i="10" s="1"/>
  <c r="D8268" i="10"/>
  <c r="E8268" i="10" s="1"/>
  <c r="D8269" i="10"/>
  <c r="E8269" i="10" s="1"/>
  <c r="D8270" i="10"/>
  <c r="E8270" i="10" s="1"/>
  <c r="D8271" i="10"/>
  <c r="E8271" i="10" s="1"/>
  <c r="D8272" i="10"/>
  <c r="E8272" i="10" s="1"/>
  <c r="D8273" i="10"/>
  <c r="E8273" i="10" s="1"/>
  <c r="D8274" i="10"/>
  <c r="E8274" i="10" s="1"/>
  <c r="D8275" i="10"/>
  <c r="E8275" i="10" s="1"/>
  <c r="D8276" i="10"/>
  <c r="E8276" i="10" s="1"/>
  <c r="D8277" i="10"/>
  <c r="E8277" i="10" s="1"/>
  <c r="D8278" i="10"/>
  <c r="E8278" i="10" s="1"/>
  <c r="D8279" i="10"/>
  <c r="E8279" i="10" s="1"/>
  <c r="D8280" i="10"/>
  <c r="E8280" i="10" s="1"/>
  <c r="D8281" i="10"/>
  <c r="E8281" i="10" s="1"/>
  <c r="D8282" i="10"/>
  <c r="E8282" i="10" s="1"/>
  <c r="D8283" i="10"/>
  <c r="E8283" i="10" s="1"/>
  <c r="D8284" i="10"/>
  <c r="E8284" i="10" s="1"/>
  <c r="D8285" i="10"/>
  <c r="E8285" i="10" s="1"/>
  <c r="D8286" i="10"/>
  <c r="E8286" i="10" s="1"/>
  <c r="D8287" i="10"/>
  <c r="E8287" i="10" s="1"/>
  <c r="D8288" i="10"/>
  <c r="E8288" i="10" s="1"/>
  <c r="D8289" i="10"/>
  <c r="E8289" i="10" s="1"/>
  <c r="D8290" i="10"/>
  <c r="E8290" i="10" s="1"/>
  <c r="D8291" i="10"/>
  <c r="E8291" i="10" s="1"/>
  <c r="D8292" i="10"/>
  <c r="E8292" i="10" s="1"/>
  <c r="D8293" i="10"/>
  <c r="E8293" i="10" s="1"/>
  <c r="D8294" i="10"/>
  <c r="E8294" i="10" s="1"/>
  <c r="D8295" i="10"/>
  <c r="E8295" i="10" s="1"/>
  <c r="D8296" i="10"/>
  <c r="E8296" i="10" s="1"/>
  <c r="D8297" i="10"/>
  <c r="E8297" i="10" s="1"/>
  <c r="D8298" i="10"/>
  <c r="E8298" i="10" s="1"/>
  <c r="D8299" i="10"/>
  <c r="E8299" i="10" s="1"/>
  <c r="D8300" i="10"/>
  <c r="E8300" i="10" s="1"/>
  <c r="D8301" i="10"/>
  <c r="E8301" i="10" s="1"/>
  <c r="D8302" i="10"/>
  <c r="E8302" i="10" s="1"/>
  <c r="D8303" i="10"/>
  <c r="E8303" i="10" s="1"/>
  <c r="D8304" i="10"/>
  <c r="E8304" i="10" s="1"/>
  <c r="D8305" i="10"/>
  <c r="E8305" i="10" s="1"/>
  <c r="D8306" i="10"/>
  <c r="E8306" i="10" s="1"/>
  <c r="D8307" i="10"/>
  <c r="E8307" i="10" s="1"/>
  <c r="D8308" i="10"/>
  <c r="E8308" i="10" s="1"/>
  <c r="D8309" i="10"/>
  <c r="E8309" i="10" s="1"/>
  <c r="D8310" i="10"/>
  <c r="E8310" i="10" s="1"/>
  <c r="D8311" i="10"/>
  <c r="E8311" i="10" s="1"/>
  <c r="D8312" i="10"/>
  <c r="E8312" i="10" s="1"/>
  <c r="D8313" i="10"/>
  <c r="E8313" i="10" s="1"/>
  <c r="D8314" i="10"/>
  <c r="E8314" i="10" s="1"/>
  <c r="D8315" i="10"/>
  <c r="E8315" i="10" s="1"/>
  <c r="D8316" i="10"/>
  <c r="E8316" i="10" s="1"/>
  <c r="D8317" i="10"/>
  <c r="E8317" i="10" s="1"/>
  <c r="D8318" i="10"/>
  <c r="E8318" i="10" s="1"/>
  <c r="D8319" i="10"/>
  <c r="E8319" i="10" s="1"/>
  <c r="D8320" i="10"/>
  <c r="E8320" i="10" s="1"/>
  <c r="D8321" i="10"/>
  <c r="E8321" i="10" s="1"/>
  <c r="D8322" i="10"/>
  <c r="E8322" i="10" s="1"/>
  <c r="D8323" i="10"/>
  <c r="E8323" i="10" s="1"/>
  <c r="D8324" i="10"/>
  <c r="E8324" i="10" s="1"/>
  <c r="D8325" i="10"/>
  <c r="E8325" i="10" s="1"/>
  <c r="D8326" i="10"/>
  <c r="E8326" i="10" s="1"/>
  <c r="D8327" i="10"/>
  <c r="E8327" i="10" s="1"/>
  <c r="D8328" i="10"/>
  <c r="E8328" i="10" s="1"/>
  <c r="D8329" i="10"/>
  <c r="E8329" i="10" s="1"/>
  <c r="D8330" i="10"/>
  <c r="E8330" i="10" s="1"/>
  <c r="D8331" i="10"/>
  <c r="E8331" i="10" s="1"/>
  <c r="D8332" i="10"/>
  <c r="E8332" i="10" s="1"/>
  <c r="D8333" i="10"/>
  <c r="E8333" i="10" s="1"/>
  <c r="D8334" i="10"/>
  <c r="E8334" i="10" s="1"/>
  <c r="D8335" i="10"/>
  <c r="E8335" i="10" s="1"/>
  <c r="D8336" i="10"/>
  <c r="E8336" i="10" s="1"/>
  <c r="D8337" i="10"/>
  <c r="E8337" i="10" s="1"/>
  <c r="D8338" i="10"/>
  <c r="E8338" i="10" s="1"/>
  <c r="D8339" i="10"/>
  <c r="E8339" i="10" s="1"/>
  <c r="D8340" i="10"/>
  <c r="E8340" i="10" s="1"/>
  <c r="D8341" i="10"/>
  <c r="E8341" i="10" s="1"/>
  <c r="D8342" i="10"/>
  <c r="E8342" i="10" s="1"/>
  <c r="D8343" i="10"/>
  <c r="E8343" i="10" s="1"/>
  <c r="D8344" i="10"/>
  <c r="E8344" i="10" s="1"/>
  <c r="D8345" i="10"/>
  <c r="E8345" i="10" s="1"/>
  <c r="D8346" i="10"/>
  <c r="E8346" i="10" s="1"/>
  <c r="D8347" i="10"/>
  <c r="E8347" i="10" s="1"/>
  <c r="D8348" i="10"/>
  <c r="E8348" i="10" s="1"/>
  <c r="D8349" i="10"/>
  <c r="E8349" i="10" s="1"/>
  <c r="D8350" i="10"/>
  <c r="E8350" i="10" s="1"/>
  <c r="D8351" i="10"/>
  <c r="E8351" i="10" s="1"/>
  <c r="D8352" i="10"/>
  <c r="E8352" i="10" s="1"/>
  <c r="D8353" i="10"/>
  <c r="E8353" i="10" s="1"/>
  <c r="D8354" i="10"/>
  <c r="E8354" i="10" s="1"/>
  <c r="D8355" i="10"/>
  <c r="E8355" i="10" s="1"/>
  <c r="D8356" i="10"/>
  <c r="E8356" i="10" s="1"/>
  <c r="D8357" i="10"/>
  <c r="E8357" i="10" s="1"/>
  <c r="D8358" i="10"/>
  <c r="E8358" i="10" s="1"/>
  <c r="D8359" i="10"/>
  <c r="E8359" i="10" s="1"/>
  <c r="D8360" i="10"/>
  <c r="E8360" i="10" s="1"/>
  <c r="D8361" i="10"/>
  <c r="E8361" i="10" s="1"/>
  <c r="D8362" i="10"/>
  <c r="E8362" i="10" s="1"/>
  <c r="D8363" i="10"/>
  <c r="E8363" i="10" s="1"/>
  <c r="D8364" i="10"/>
  <c r="E8364" i="10" s="1"/>
  <c r="D8365" i="10"/>
  <c r="E8365" i="10" s="1"/>
  <c r="D8366" i="10"/>
  <c r="E8366" i="10" s="1"/>
  <c r="D8367" i="10"/>
  <c r="E8367" i="10" s="1"/>
  <c r="D8368" i="10"/>
  <c r="E8368" i="10" s="1"/>
  <c r="D8369" i="10"/>
  <c r="E8369" i="10" s="1"/>
  <c r="D8370" i="10"/>
  <c r="E8370" i="10" s="1"/>
  <c r="D8371" i="10"/>
  <c r="E8371" i="10" s="1"/>
  <c r="D8372" i="10"/>
  <c r="E8372" i="10" s="1"/>
  <c r="D8373" i="10"/>
  <c r="E8373" i="10" s="1"/>
  <c r="D8374" i="10"/>
  <c r="E8374" i="10" s="1"/>
  <c r="D8375" i="10"/>
  <c r="E8375" i="10" s="1"/>
  <c r="D8376" i="10"/>
  <c r="E8376" i="10" s="1"/>
  <c r="D8377" i="10"/>
  <c r="E8377" i="10" s="1"/>
  <c r="D8378" i="10"/>
  <c r="E8378" i="10" s="1"/>
  <c r="D8379" i="10"/>
  <c r="E8379" i="10" s="1"/>
  <c r="D8380" i="10"/>
  <c r="E8380" i="10" s="1"/>
  <c r="D8381" i="10"/>
  <c r="E8381" i="10" s="1"/>
  <c r="D8382" i="10"/>
  <c r="E8382" i="10" s="1"/>
  <c r="D8383" i="10"/>
  <c r="E8383" i="10" s="1"/>
  <c r="D8384" i="10"/>
  <c r="E8384" i="10" s="1"/>
  <c r="D8385" i="10"/>
  <c r="E8385" i="10" s="1"/>
  <c r="D8386" i="10"/>
  <c r="E8386" i="10" s="1"/>
  <c r="D8387" i="10"/>
  <c r="E8387" i="10" s="1"/>
  <c r="D8388" i="10"/>
  <c r="E8388" i="10" s="1"/>
  <c r="D8389" i="10"/>
  <c r="E8389" i="10" s="1"/>
  <c r="D8390" i="10"/>
  <c r="E8390" i="10" s="1"/>
  <c r="D8391" i="10"/>
  <c r="E8391" i="10" s="1"/>
  <c r="D8392" i="10"/>
  <c r="E8392" i="10" s="1"/>
  <c r="D8393" i="10"/>
  <c r="E8393" i="10" s="1"/>
  <c r="D8394" i="10"/>
  <c r="E8394" i="10" s="1"/>
  <c r="D8395" i="10"/>
  <c r="E8395" i="10" s="1"/>
  <c r="D8396" i="10"/>
  <c r="E8396" i="10" s="1"/>
  <c r="D8397" i="10"/>
  <c r="E8397" i="10" s="1"/>
  <c r="D8398" i="10"/>
  <c r="E8398" i="10" s="1"/>
  <c r="D8399" i="10"/>
  <c r="E8399" i="10" s="1"/>
  <c r="D8400" i="10"/>
  <c r="E8400" i="10" s="1"/>
  <c r="D8401" i="10"/>
  <c r="E8401" i="10" s="1"/>
  <c r="D8402" i="10"/>
  <c r="E8402" i="10" s="1"/>
  <c r="D8403" i="10"/>
  <c r="E8403" i="10" s="1"/>
  <c r="D8404" i="10"/>
  <c r="E8404" i="10" s="1"/>
  <c r="D8405" i="10"/>
  <c r="E8405" i="10" s="1"/>
  <c r="D8406" i="10"/>
  <c r="E8406" i="10" s="1"/>
  <c r="D8407" i="10"/>
  <c r="E8407" i="10" s="1"/>
  <c r="D8408" i="10"/>
  <c r="E8408" i="10" s="1"/>
  <c r="D8409" i="10"/>
  <c r="E8409" i="10" s="1"/>
  <c r="D8410" i="10"/>
  <c r="E8410" i="10" s="1"/>
  <c r="D8411" i="10"/>
  <c r="E8411" i="10" s="1"/>
  <c r="D8412" i="10"/>
  <c r="E8412" i="10" s="1"/>
  <c r="D8413" i="10"/>
  <c r="E8413" i="10" s="1"/>
  <c r="D8414" i="10"/>
  <c r="E8414" i="10" s="1"/>
  <c r="D8415" i="10"/>
  <c r="E8415" i="10" s="1"/>
  <c r="D8416" i="10"/>
  <c r="E8416" i="10" s="1"/>
  <c r="D8417" i="10"/>
  <c r="E8417" i="10" s="1"/>
  <c r="D8418" i="10"/>
  <c r="E8418" i="10" s="1"/>
  <c r="D8419" i="10"/>
  <c r="E8419" i="10" s="1"/>
  <c r="D8420" i="10"/>
  <c r="E8420" i="10" s="1"/>
  <c r="D8421" i="10"/>
  <c r="E8421" i="10" s="1"/>
  <c r="D8422" i="10"/>
  <c r="E8422" i="10" s="1"/>
  <c r="D8423" i="10"/>
  <c r="E8423" i="10" s="1"/>
  <c r="D8424" i="10"/>
  <c r="E8424" i="10" s="1"/>
  <c r="D8425" i="10"/>
  <c r="E8425" i="10" s="1"/>
  <c r="D8426" i="10"/>
  <c r="E8426" i="10" s="1"/>
  <c r="D8427" i="10"/>
  <c r="E8427" i="10" s="1"/>
  <c r="D8428" i="10"/>
  <c r="E8428" i="10" s="1"/>
  <c r="D8429" i="10"/>
  <c r="E8429" i="10" s="1"/>
  <c r="D8430" i="10"/>
  <c r="E8430" i="10" s="1"/>
  <c r="D8431" i="10"/>
  <c r="E8431" i="10" s="1"/>
  <c r="D8432" i="10"/>
  <c r="E8432" i="10" s="1"/>
  <c r="D8433" i="10"/>
  <c r="E8433" i="10" s="1"/>
  <c r="D8434" i="10"/>
  <c r="E8434" i="10" s="1"/>
  <c r="D8435" i="10"/>
  <c r="E8435" i="10" s="1"/>
  <c r="D8436" i="10"/>
  <c r="E8436" i="10" s="1"/>
  <c r="D8437" i="10"/>
  <c r="E8437" i="10" s="1"/>
  <c r="D8438" i="10"/>
  <c r="E8438" i="10" s="1"/>
  <c r="D8439" i="10"/>
  <c r="E8439" i="10" s="1"/>
  <c r="D8440" i="10"/>
  <c r="E8440" i="10" s="1"/>
  <c r="D8441" i="10"/>
  <c r="E8441" i="10" s="1"/>
  <c r="D8442" i="10"/>
  <c r="E8442" i="10" s="1"/>
  <c r="D8443" i="10"/>
  <c r="E8443" i="10" s="1"/>
  <c r="D8444" i="10"/>
  <c r="E8444" i="10" s="1"/>
  <c r="D8445" i="10"/>
  <c r="E8445" i="10" s="1"/>
  <c r="D8446" i="10"/>
  <c r="E8446" i="10" s="1"/>
  <c r="D8447" i="10"/>
  <c r="E8447" i="10" s="1"/>
  <c r="D8448" i="10"/>
  <c r="E8448" i="10" s="1"/>
  <c r="D8449" i="10"/>
  <c r="E8449" i="10" s="1"/>
  <c r="D8450" i="10"/>
  <c r="E8450" i="10" s="1"/>
  <c r="D8451" i="10"/>
  <c r="E8451" i="10" s="1"/>
  <c r="D8452" i="10"/>
  <c r="E8452" i="10" s="1"/>
  <c r="D8453" i="10"/>
  <c r="E8453" i="10" s="1"/>
  <c r="D8454" i="10"/>
  <c r="E8454" i="10" s="1"/>
  <c r="D8455" i="10"/>
  <c r="E8455" i="10" s="1"/>
  <c r="D8456" i="10"/>
  <c r="E8456" i="10" s="1"/>
  <c r="D8457" i="10"/>
  <c r="E8457" i="10" s="1"/>
  <c r="D8458" i="10"/>
  <c r="E8458" i="10" s="1"/>
  <c r="D8459" i="10"/>
  <c r="E8459" i="10" s="1"/>
  <c r="D8460" i="10"/>
  <c r="E8460" i="10" s="1"/>
  <c r="D8461" i="10"/>
  <c r="E8461" i="10" s="1"/>
  <c r="D8462" i="10"/>
  <c r="E8462" i="10" s="1"/>
  <c r="D8463" i="10"/>
  <c r="E8463" i="10" s="1"/>
  <c r="D8464" i="10"/>
  <c r="E8464" i="10" s="1"/>
  <c r="D8465" i="10"/>
  <c r="E8465" i="10" s="1"/>
  <c r="D8466" i="10"/>
  <c r="E8466" i="10" s="1"/>
  <c r="D8467" i="10"/>
  <c r="E8467" i="10" s="1"/>
  <c r="D8468" i="10"/>
  <c r="E8468" i="10" s="1"/>
  <c r="D8469" i="10"/>
  <c r="E8469" i="10" s="1"/>
  <c r="D8470" i="10"/>
  <c r="E8470" i="10" s="1"/>
  <c r="D8471" i="10"/>
  <c r="E8471" i="10" s="1"/>
  <c r="D8472" i="10"/>
  <c r="E8472" i="10" s="1"/>
  <c r="D8473" i="10"/>
  <c r="E8473" i="10" s="1"/>
  <c r="D8474" i="10"/>
  <c r="E8474" i="10" s="1"/>
  <c r="D8475" i="10"/>
  <c r="E8475" i="10" s="1"/>
  <c r="D8476" i="10"/>
  <c r="E8476" i="10" s="1"/>
  <c r="D8477" i="10"/>
  <c r="E8477" i="10" s="1"/>
  <c r="D8478" i="10"/>
  <c r="E8478" i="10" s="1"/>
  <c r="D8479" i="10"/>
  <c r="E8479" i="10" s="1"/>
  <c r="D8480" i="10"/>
  <c r="E8480" i="10" s="1"/>
  <c r="D8481" i="10"/>
  <c r="E8481" i="10" s="1"/>
  <c r="D8482" i="10"/>
  <c r="E8482" i="10" s="1"/>
  <c r="D8483" i="10"/>
  <c r="E8483" i="10" s="1"/>
  <c r="D8484" i="10"/>
  <c r="E8484" i="10" s="1"/>
  <c r="D8485" i="10"/>
  <c r="E8485" i="10" s="1"/>
  <c r="D8486" i="10"/>
  <c r="E8486" i="10" s="1"/>
  <c r="D8487" i="10"/>
  <c r="E8487" i="10" s="1"/>
  <c r="D8488" i="10"/>
  <c r="E8488" i="10" s="1"/>
  <c r="D8489" i="10"/>
  <c r="E8489" i="10" s="1"/>
  <c r="D8490" i="10"/>
  <c r="E8490" i="10" s="1"/>
  <c r="D8491" i="10"/>
  <c r="E8491" i="10" s="1"/>
  <c r="D8492" i="10"/>
  <c r="E8492" i="10" s="1"/>
  <c r="D8493" i="10"/>
  <c r="E8493" i="10" s="1"/>
  <c r="D8494" i="10"/>
  <c r="E8494" i="10" s="1"/>
  <c r="D8495" i="10"/>
  <c r="E8495" i="10" s="1"/>
  <c r="D8496" i="10"/>
  <c r="E8496" i="10" s="1"/>
  <c r="D8497" i="10"/>
  <c r="E8497" i="10" s="1"/>
  <c r="D8498" i="10"/>
  <c r="E8498" i="10" s="1"/>
  <c r="D8499" i="10"/>
  <c r="E8499" i="10" s="1"/>
  <c r="D8500" i="10"/>
  <c r="E8500" i="10" s="1"/>
  <c r="D8501" i="10"/>
  <c r="E8501" i="10" s="1"/>
  <c r="D8502" i="10"/>
  <c r="E8502" i="10" s="1"/>
  <c r="D8503" i="10"/>
  <c r="E8503" i="10" s="1"/>
  <c r="D8504" i="10"/>
  <c r="E8504" i="10" s="1"/>
  <c r="D8505" i="10"/>
  <c r="E8505" i="10" s="1"/>
  <c r="D8506" i="10"/>
  <c r="E8506" i="10" s="1"/>
  <c r="D8507" i="10"/>
  <c r="E8507" i="10" s="1"/>
  <c r="D8508" i="10"/>
  <c r="E8508" i="10" s="1"/>
  <c r="D8509" i="10"/>
  <c r="E8509" i="10" s="1"/>
  <c r="D8510" i="10"/>
  <c r="E8510" i="10" s="1"/>
  <c r="D8511" i="10"/>
  <c r="E8511" i="10" s="1"/>
  <c r="D8512" i="10"/>
  <c r="E8512" i="10" s="1"/>
  <c r="D8513" i="10"/>
  <c r="E8513" i="10" s="1"/>
  <c r="D8514" i="10"/>
  <c r="E8514" i="10" s="1"/>
  <c r="D8515" i="10"/>
  <c r="E8515" i="10" s="1"/>
  <c r="D8516" i="10"/>
  <c r="E8516" i="10" s="1"/>
  <c r="D8517" i="10"/>
  <c r="E8517" i="10" s="1"/>
  <c r="D8518" i="10"/>
  <c r="E8518" i="10" s="1"/>
  <c r="D8519" i="10"/>
  <c r="E8519" i="10" s="1"/>
  <c r="D8520" i="10"/>
  <c r="E8520" i="10" s="1"/>
  <c r="D8521" i="10"/>
  <c r="E8521" i="10" s="1"/>
  <c r="D8522" i="10"/>
  <c r="E8522" i="10" s="1"/>
  <c r="D8523" i="10"/>
  <c r="E8523" i="10" s="1"/>
  <c r="D8524" i="10"/>
  <c r="E8524" i="10" s="1"/>
  <c r="D8525" i="10"/>
  <c r="E8525" i="10" s="1"/>
  <c r="D8526" i="10"/>
  <c r="E8526" i="10" s="1"/>
  <c r="D8527" i="10"/>
  <c r="E8527" i="10" s="1"/>
  <c r="D8528" i="10"/>
  <c r="E8528" i="10" s="1"/>
  <c r="D8529" i="10"/>
  <c r="E8529" i="10" s="1"/>
  <c r="D8530" i="10"/>
  <c r="E8530" i="10" s="1"/>
  <c r="D8531" i="10"/>
  <c r="E8531" i="10" s="1"/>
  <c r="D8532" i="10"/>
  <c r="E8532" i="10" s="1"/>
  <c r="D8533" i="10"/>
  <c r="E8533" i="10" s="1"/>
  <c r="D8534" i="10"/>
  <c r="E8534" i="10" s="1"/>
  <c r="D8535" i="10"/>
  <c r="E8535" i="10" s="1"/>
  <c r="D8536" i="10"/>
  <c r="E8536" i="10" s="1"/>
  <c r="D8537" i="10"/>
  <c r="E8537" i="10" s="1"/>
  <c r="D8538" i="10"/>
  <c r="E8538" i="10" s="1"/>
  <c r="D8539" i="10"/>
  <c r="E8539" i="10" s="1"/>
  <c r="D8540" i="10"/>
  <c r="E8540" i="10" s="1"/>
  <c r="D8541" i="10"/>
  <c r="E8541" i="10" s="1"/>
  <c r="D8542" i="10"/>
  <c r="E8542" i="10" s="1"/>
  <c r="D8543" i="10"/>
  <c r="E8543" i="10" s="1"/>
  <c r="D8544" i="10"/>
  <c r="E8544" i="10" s="1"/>
  <c r="D8545" i="10"/>
  <c r="E8545" i="10" s="1"/>
  <c r="D8546" i="10"/>
  <c r="E8546" i="10" s="1"/>
  <c r="D8547" i="10"/>
  <c r="E8547" i="10" s="1"/>
  <c r="D8548" i="10"/>
  <c r="E8548" i="10" s="1"/>
  <c r="D8549" i="10"/>
  <c r="E8549" i="10" s="1"/>
  <c r="D8550" i="10"/>
  <c r="E8550" i="10" s="1"/>
  <c r="D8551" i="10"/>
  <c r="E8551" i="10" s="1"/>
  <c r="D8552" i="10"/>
  <c r="E8552" i="10" s="1"/>
  <c r="D8553" i="10"/>
  <c r="E8553" i="10" s="1"/>
  <c r="D8554" i="10"/>
  <c r="E8554" i="10" s="1"/>
  <c r="D8555" i="10"/>
  <c r="E8555" i="10" s="1"/>
  <c r="D8556" i="10"/>
  <c r="E8556" i="10" s="1"/>
  <c r="D8557" i="10"/>
  <c r="E8557" i="10" s="1"/>
  <c r="D8558" i="10"/>
  <c r="E8558" i="10" s="1"/>
  <c r="D8559" i="10"/>
  <c r="E8559" i="10" s="1"/>
  <c r="D8560" i="10"/>
  <c r="E8560" i="10" s="1"/>
  <c r="D8561" i="10"/>
  <c r="E8561" i="10" s="1"/>
  <c r="D8562" i="10"/>
  <c r="E8562" i="10" s="1"/>
  <c r="D8563" i="10"/>
  <c r="E8563" i="10" s="1"/>
  <c r="D8564" i="10"/>
  <c r="E8564" i="10" s="1"/>
  <c r="D8565" i="10"/>
  <c r="E8565" i="10" s="1"/>
  <c r="D8566" i="10"/>
  <c r="E8566" i="10" s="1"/>
  <c r="D8567" i="10"/>
  <c r="E8567" i="10" s="1"/>
  <c r="D8568" i="10"/>
  <c r="E8568" i="10" s="1"/>
  <c r="D8569" i="10"/>
  <c r="E8569" i="10" s="1"/>
  <c r="D8570" i="10"/>
  <c r="E8570" i="10" s="1"/>
  <c r="D8571" i="10"/>
  <c r="E8571" i="10" s="1"/>
  <c r="D8572" i="10"/>
  <c r="E8572" i="10" s="1"/>
  <c r="D8573" i="10"/>
  <c r="E8573" i="10" s="1"/>
  <c r="D8574" i="10"/>
  <c r="E8574" i="10" s="1"/>
  <c r="D8575" i="10"/>
  <c r="E8575" i="10" s="1"/>
  <c r="D8576" i="10"/>
  <c r="E8576" i="10" s="1"/>
  <c r="D8577" i="10"/>
  <c r="E8577" i="10" s="1"/>
  <c r="D8578" i="10"/>
  <c r="E8578" i="10" s="1"/>
  <c r="D8579" i="10"/>
  <c r="E8579" i="10" s="1"/>
  <c r="D8580" i="10"/>
  <c r="E8580" i="10" s="1"/>
  <c r="D8581" i="10"/>
  <c r="E8581" i="10" s="1"/>
  <c r="D8582" i="10"/>
  <c r="E8582" i="10" s="1"/>
  <c r="D8583" i="10"/>
  <c r="E8583" i="10" s="1"/>
  <c r="D8584" i="10"/>
  <c r="E8584" i="10" s="1"/>
  <c r="D8585" i="10"/>
  <c r="E8585" i="10" s="1"/>
  <c r="D8586" i="10"/>
  <c r="E8586" i="10" s="1"/>
  <c r="D8587" i="10"/>
  <c r="E8587" i="10" s="1"/>
  <c r="D8588" i="10"/>
  <c r="E8588" i="10" s="1"/>
  <c r="D8589" i="10"/>
  <c r="E8589" i="10" s="1"/>
  <c r="D8590" i="10"/>
  <c r="E8590" i="10" s="1"/>
  <c r="D8591" i="10"/>
  <c r="E8591" i="10" s="1"/>
  <c r="D8592" i="10"/>
  <c r="E8592" i="10" s="1"/>
  <c r="D8593" i="10"/>
  <c r="E8593" i="10" s="1"/>
  <c r="D8594" i="10"/>
  <c r="E8594" i="10" s="1"/>
  <c r="D8595" i="10"/>
  <c r="E8595" i="10" s="1"/>
  <c r="D8596" i="10"/>
  <c r="E8596" i="10" s="1"/>
  <c r="D8597" i="10"/>
  <c r="E8597" i="10" s="1"/>
  <c r="D8598" i="10"/>
  <c r="E8598" i="10" s="1"/>
  <c r="D8599" i="10"/>
  <c r="E8599" i="10" s="1"/>
  <c r="D8600" i="10"/>
  <c r="E8600" i="10" s="1"/>
  <c r="D8601" i="10"/>
  <c r="E8601" i="10" s="1"/>
  <c r="D8602" i="10"/>
  <c r="E8602" i="10" s="1"/>
  <c r="D8603" i="10"/>
  <c r="E8603" i="10" s="1"/>
  <c r="D8604" i="10"/>
  <c r="E8604" i="10" s="1"/>
  <c r="D8605" i="10"/>
  <c r="E8605" i="10" s="1"/>
  <c r="D8606" i="10"/>
  <c r="E8606" i="10" s="1"/>
  <c r="D8607" i="10"/>
  <c r="E8607" i="10" s="1"/>
  <c r="D8608" i="10"/>
  <c r="E8608" i="10" s="1"/>
  <c r="D8609" i="10"/>
  <c r="E8609" i="10" s="1"/>
  <c r="D8610" i="10"/>
  <c r="E8610" i="10" s="1"/>
  <c r="D8611" i="10"/>
  <c r="E8611" i="10" s="1"/>
  <c r="D8612" i="10"/>
  <c r="E8612" i="10" s="1"/>
  <c r="D8613" i="10"/>
  <c r="E8613" i="10" s="1"/>
  <c r="D8614" i="10"/>
  <c r="E8614" i="10" s="1"/>
  <c r="D8615" i="10"/>
  <c r="E8615" i="10" s="1"/>
  <c r="D8616" i="10"/>
  <c r="E8616" i="10" s="1"/>
  <c r="D8617" i="10"/>
  <c r="E8617" i="10" s="1"/>
  <c r="D8618" i="10"/>
  <c r="E8618" i="10" s="1"/>
  <c r="D8619" i="10"/>
  <c r="E8619" i="10" s="1"/>
  <c r="D8620" i="10"/>
  <c r="E8620" i="10" s="1"/>
  <c r="D8621" i="10"/>
  <c r="E8621" i="10" s="1"/>
  <c r="D8622" i="10"/>
  <c r="E8622" i="10" s="1"/>
  <c r="D8623" i="10"/>
  <c r="E8623" i="10" s="1"/>
  <c r="D8624" i="10"/>
  <c r="E8624" i="10" s="1"/>
  <c r="D8625" i="10"/>
  <c r="E8625" i="10" s="1"/>
  <c r="D8626" i="10"/>
  <c r="E8626" i="10" s="1"/>
  <c r="D8627" i="10"/>
  <c r="E8627" i="10" s="1"/>
  <c r="D8628" i="10"/>
  <c r="E8628" i="10" s="1"/>
  <c r="D8629" i="10"/>
  <c r="E8629" i="10" s="1"/>
  <c r="D8630" i="10"/>
  <c r="E8630" i="10" s="1"/>
  <c r="D8631" i="10"/>
  <c r="E8631" i="10" s="1"/>
  <c r="D8632" i="10"/>
  <c r="E8632" i="10" s="1"/>
  <c r="D8633" i="10"/>
  <c r="E8633" i="10" s="1"/>
  <c r="D8634" i="10"/>
  <c r="E8634" i="10" s="1"/>
  <c r="D8635" i="10"/>
  <c r="E8635" i="10" s="1"/>
  <c r="D8636" i="10"/>
  <c r="E8636" i="10" s="1"/>
  <c r="D8637" i="10"/>
  <c r="E8637" i="10" s="1"/>
  <c r="D8638" i="10"/>
  <c r="E8638" i="10" s="1"/>
  <c r="D8639" i="10"/>
  <c r="E8639" i="10" s="1"/>
  <c r="D8640" i="10"/>
  <c r="E8640" i="10" s="1"/>
  <c r="D8641" i="10"/>
  <c r="E8641" i="10" s="1"/>
  <c r="D8642" i="10"/>
  <c r="E8642" i="10" s="1"/>
  <c r="D8643" i="10"/>
  <c r="E8643" i="10" s="1"/>
  <c r="D8644" i="10"/>
  <c r="E8644" i="10" s="1"/>
  <c r="D8645" i="10"/>
  <c r="E8645" i="10" s="1"/>
  <c r="D8646" i="10"/>
  <c r="E8646" i="10" s="1"/>
  <c r="D8647" i="10"/>
  <c r="E8647" i="10" s="1"/>
  <c r="D8648" i="10"/>
  <c r="E8648" i="10" s="1"/>
  <c r="D8649" i="10"/>
  <c r="E8649" i="10" s="1"/>
  <c r="D8650" i="10"/>
  <c r="E8650" i="10" s="1"/>
  <c r="D8651" i="10"/>
  <c r="E8651" i="10" s="1"/>
  <c r="D8652" i="10"/>
  <c r="E8652" i="10" s="1"/>
  <c r="D8653" i="10"/>
  <c r="E8653" i="10" s="1"/>
  <c r="D8654" i="10"/>
  <c r="E8654" i="10" s="1"/>
  <c r="D8655" i="10"/>
  <c r="E8655" i="10" s="1"/>
  <c r="D8656" i="10"/>
  <c r="E8656" i="10" s="1"/>
  <c r="D8657" i="10"/>
  <c r="E8657" i="10" s="1"/>
  <c r="D8658" i="10"/>
  <c r="E8658" i="10" s="1"/>
  <c r="D8659" i="10"/>
  <c r="E8659" i="10" s="1"/>
  <c r="D8660" i="10"/>
  <c r="E8660" i="10" s="1"/>
  <c r="D8661" i="10"/>
  <c r="E8661" i="10" s="1"/>
  <c r="D8662" i="10"/>
  <c r="E8662" i="10" s="1"/>
  <c r="D8663" i="10"/>
  <c r="E8663" i="10" s="1"/>
  <c r="D8664" i="10"/>
  <c r="E8664" i="10" s="1"/>
  <c r="D8665" i="10"/>
  <c r="E8665" i="10" s="1"/>
  <c r="D8666" i="10"/>
  <c r="E8666" i="10" s="1"/>
  <c r="D8667" i="10"/>
  <c r="E8667" i="10" s="1"/>
  <c r="D8668" i="10"/>
  <c r="E8668" i="10" s="1"/>
  <c r="D8669" i="10"/>
  <c r="E8669" i="10" s="1"/>
  <c r="D8670" i="10"/>
  <c r="E8670" i="10" s="1"/>
  <c r="D8671" i="10"/>
  <c r="E8671" i="10" s="1"/>
  <c r="D8672" i="10"/>
  <c r="E8672" i="10" s="1"/>
  <c r="D8673" i="10"/>
  <c r="E8673" i="10" s="1"/>
  <c r="D8674" i="10"/>
  <c r="E8674" i="10" s="1"/>
  <c r="D8675" i="10"/>
  <c r="E8675" i="10" s="1"/>
  <c r="D8676" i="10"/>
  <c r="E8676" i="10" s="1"/>
  <c r="D8677" i="10"/>
  <c r="E8677" i="10" s="1"/>
  <c r="D8678" i="10"/>
  <c r="E8678" i="10" s="1"/>
  <c r="D8679" i="10"/>
  <c r="E8679" i="10" s="1"/>
  <c r="D8680" i="10"/>
  <c r="E8680" i="10" s="1"/>
  <c r="D8681" i="10"/>
  <c r="E8681" i="10" s="1"/>
  <c r="D8682" i="10"/>
  <c r="E8682" i="10" s="1"/>
  <c r="D8683" i="10"/>
  <c r="E8683" i="10" s="1"/>
  <c r="D8684" i="10"/>
  <c r="E8684" i="10" s="1"/>
  <c r="D8685" i="10"/>
  <c r="E8685" i="10" s="1"/>
  <c r="D8686" i="10"/>
  <c r="E8686" i="10" s="1"/>
  <c r="D8687" i="10"/>
  <c r="E8687" i="10" s="1"/>
  <c r="D8688" i="10"/>
  <c r="E8688" i="10" s="1"/>
  <c r="D8689" i="10"/>
  <c r="E8689" i="10" s="1"/>
  <c r="D8690" i="10"/>
  <c r="E8690" i="10" s="1"/>
  <c r="D8691" i="10"/>
  <c r="E8691" i="10" s="1"/>
  <c r="D8692" i="10"/>
  <c r="E8692" i="10" s="1"/>
  <c r="D8693" i="10"/>
  <c r="E8693" i="10" s="1"/>
  <c r="D8694" i="10"/>
  <c r="E8694" i="10" s="1"/>
  <c r="D8695" i="10"/>
  <c r="E8695" i="10" s="1"/>
  <c r="D8696" i="10"/>
  <c r="E8696" i="10" s="1"/>
  <c r="D8697" i="10"/>
  <c r="E8697" i="10" s="1"/>
  <c r="D8698" i="10"/>
  <c r="E8698" i="10" s="1"/>
  <c r="D8699" i="10"/>
  <c r="E8699" i="10" s="1"/>
  <c r="D8700" i="10"/>
  <c r="E8700" i="10" s="1"/>
  <c r="D8701" i="10"/>
  <c r="E8701" i="10" s="1"/>
  <c r="D8702" i="10"/>
  <c r="E8702" i="10" s="1"/>
  <c r="D8703" i="10"/>
  <c r="E8703" i="10" s="1"/>
  <c r="D8704" i="10"/>
  <c r="E8704" i="10" s="1"/>
  <c r="D8705" i="10"/>
  <c r="E8705" i="10" s="1"/>
  <c r="D8706" i="10"/>
  <c r="E8706" i="10" s="1"/>
  <c r="D8707" i="10"/>
  <c r="E8707" i="10" s="1"/>
  <c r="D8708" i="10"/>
  <c r="E8708" i="10" s="1"/>
  <c r="D8709" i="10"/>
  <c r="E8709" i="10" s="1"/>
  <c r="D8710" i="10"/>
  <c r="E8710" i="10" s="1"/>
  <c r="D8711" i="10"/>
  <c r="E8711" i="10" s="1"/>
  <c r="D8712" i="10"/>
  <c r="E8712" i="10" s="1"/>
  <c r="D8713" i="10"/>
  <c r="E8713" i="10" s="1"/>
  <c r="D8714" i="10"/>
  <c r="E8714" i="10" s="1"/>
  <c r="D8715" i="10"/>
  <c r="E8715" i="10" s="1"/>
  <c r="D8716" i="10"/>
  <c r="E8716" i="10" s="1"/>
  <c r="D8717" i="10"/>
  <c r="E8717" i="10" s="1"/>
  <c r="D8718" i="10"/>
  <c r="E8718" i="10" s="1"/>
  <c r="D8719" i="10"/>
  <c r="E8719" i="10" s="1"/>
  <c r="D8720" i="10"/>
  <c r="E8720" i="10" s="1"/>
  <c r="D8721" i="10"/>
  <c r="E8721" i="10" s="1"/>
  <c r="D8722" i="10"/>
  <c r="E8722" i="10" s="1"/>
  <c r="D8723" i="10"/>
  <c r="E8723" i="10" s="1"/>
  <c r="D8724" i="10"/>
  <c r="E8724" i="10" s="1"/>
  <c r="D8725" i="10"/>
  <c r="E8725" i="10" s="1"/>
  <c r="D8726" i="10"/>
  <c r="E8726" i="10" s="1"/>
  <c r="D8727" i="10"/>
  <c r="E8727" i="10" s="1"/>
  <c r="D8728" i="10"/>
  <c r="E8728" i="10" s="1"/>
  <c r="D8729" i="10"/>
  <c r="E8729" i="10" s="1"/>
  <c r="D8730" i="10"/>
  <c r="E8730" i="10" s="1"/>
  <c r="D8731" i="10"/>
  <c r="E8731" i="10" s="1"/>
  <c r="D8732" i="10"/>
  <c r="E8732" i="10" s="1"/>
  <c r="D8733" i="10"/>
  <c r="E8733" i="10" s="1"/>
  <c r="D8734" i="10"/>
  <c r="E8734" i="10" s="1"/>
  <c r="D8735" i="10"/>
  <c r="E8735" i="10" s="1"/>
  <c r="D8736" i="10"/>
  <c r="E8736" i="10" s="1"/>
  <c r="D8737" i="10"/>
  <c r="E8737" i="10" s="1"/>
  <c r="D8738" i="10"/>
  <c r="E8738" i="10" s="1"/>
  <c r="D8739" i="10"/>
  <c r="E8739" i="10" s="1"/>
  <c r="D8740" i="10"/>
  <c r="E8740" i="10" s="1"/>
  <c r="D8741" i="10"/>
  <c r="E8741" i="10" s="1"/>
  <c r="D8742" i="10"/>
  <c r="E8742" i="10" s="1"/>
  <c r="D8743" i="10"/>
  <c r="E8743" i="10" s="1"/>
  <c r="D8744" i="10"/>
  <c r="E8744" i="10" s="1"/>
  <c r="D8745" i="10"/>
  <c r="E8745" i="10" s="1"/>
  <c r="D8746" i="10"/>
  <c r="E8746" i="10" s="1"/>
  <c r="D8747" i="10"/>
  <c r="E8747" i="10" s="1"/>
  <c r="D8748" i="10"/>
  <c r="E8748" i="10" s="1"/>
  <c r="D8749" i="10"/>
  <c r="E8749" i="10" s="1"/>
  <c r="D8750" i="10"/>
  <c r="E8750" i="10" s="1"/>
  <c r="D8751" i="10"/>
  <c r="E8751" i="10" s="1"/>
  <c r="D8752" i="10"/>
  <c r="E8752" i="10" s="1"/>
  <c r="D8753" i="10"/>
  <c r="E8753" i="10" s="1"/>
  <c r="D8754" i="10"/>
  <c r="E8754" i="10" s="1"/>
  <c r="D8755" i="10"/>
  <c r="E8755" i="10" s="1"/>
  <c r="D8756" i="10"/>
  <c r="E8756" i="10" s="1"/>
  <c r="D8757" i="10"/>
  <c r="E8757" i="10" s="1"/>
  <c r="D8758" i="10"/>
  <c r="E8758" i="10" s="1"/>
  <c r="D8759" i="10"/>
  <c r="E8759" i="10" s="1"/>
  <c r="D8760" i="10"/>
  <c r="E8760" i="10" s="1"/>
  <c r="D8761" i="10"/>
  <c r="E8761" i="10" s="1"/>
  <c r="D8762" i="10"/>
  <c r="E8762" i="10" s="1"/>
  <c r="D8763" i="10"/>
  <c r="E8763" i="10" s="1"/>
  <c r="D8764" i="10"/>
  <c r="E8764" i="10" s="1"/>
  <c r="D8765" i="10"/>
  <c r="E8765" i="10" s="1"/>
  <c r="D8766" i="10"/>
  <c r="E8766" i="10" s="1"/>
  <c r="D8767" i="10"/>
  <c r="E8767" i="10" s="1"/>
  <c r="D8768" i="10"/>
  <c r="E8768" i="10" s="1"/>
  <c r="D8769" i="10"/>
  <c r="E8769" i="10" s="1"/>
  <c r="D8770" i="10"/>
  <c r="E8770" i="10" s="1"/>
  <c r="D8771" i="10"/>
  <c r="E8771" i="10" s="1"/>
  <c r="D8772" i="10"/>
  <c r="E8772" i="10" s="1"/>
  <c r="D8773" i="10"/>
  <c r="E8773" i="10" s="1"/>
  <c r="D8774" i="10"/>
  <c r="E8774" i="10" s="1"/>
  <c r="D8775" i="10"/>
  <c r="E8775" i="10" s="1"/>
  <c r="D8776" i="10"/>
  <c r="E8776" i="10" s="1"/>
  <c r="D8777" i="10"/>
  <c r="E8777" i="10" s="1"/>
  <c r="D8778" i="10"/>
  <c r="E8778" i="10" s="1"/>
  <c r="D8779" i="10"/>
  <c r="E8779" i="10" s="1"/>
  <c r="D8780" i="10"/>
  <c r="E8780" i="10" s="1"/>
  <c r="D8781" i="10"/>
  <c r="E8781" i="10" s="1"/>
  <c r="D8782" i="10"/>
  <c r="E8782" i="10" s="1"/>
  <c r="D8783" i="10"/>
  <c r="E8783" i="10" s="1"/>
  <c r="D8784" i="10"/>
  <c r="E8784" i="10" s="1"/>
  <c r="D8785" i="10"/>
  <c r="E8785" i="10" s="1"/>
  <c r="D8786" i="10"/>
  <c r="E8786" i="10" s="1"/>
  <c r="D8787" i="10"/>
  <c r="E8787" i="10" s="1"/>
  <c r="D8788" i="10"/>
  <c r="E8788" i="10" s="1"/>
  <c r="D8789" i="10"/>
  <c r="E8789" i="10" s="1"/>
  <c r="D8790" i="10"/>
  <c r="E8790" i="10" s="1"/>
  <c r="D8791" i="10"/>
  <c r="E8791" i="10" s="1"/>
  <c r="D8792" i="10"/>
  <c r="E8792" i="10" s="1"/>
  <c r="D8793" i="10"/>
  <c r="E8793" i="10" s="1"/>
  <c r="D8794" i="10"/>
  <c r="E8794" i="10" s="1"/>
  <c r="D8795" i="10"/>
  <c r="E8795" i="10" s="1"/>
  <c r="D8796" i="10"/>
  <c r="E8796" i="10" s="1"/>
  <c r="D8797" i="10"/>
  <c r="E8797" i="10" s="1"/>
  <c r="D8798" i="10"/>
  <c r="E8798" i="10" s="1"/>
  <c r="D8799" i="10"/>
  <c r="E8799" i="10" s="1"/>
  <c r="D8800" i="10"/>
  <c r="E8800" i="10" s="1"/>
  <c r="D8801" i="10"/>
  <c r="E8801" i="10" s="1"/>
  <c r="D8802" i="10"/>
  <c r="E8802" i="10" s="1"/>
  <c r="D8803" i="10"/>
  <c r="E8803" i="10" s="1"/>
  <c r="D8804" i="10"/>
  <c r="E8804" i="10" s="1"/>
  <c r="D8805" i="10"/>
  <c r="E8805" i="10" s="1"/>
  <c r="D8806" i="10"/>
  <c r="E8806" i="10" s="1"/>
  <c r="D8807" i="10"/>
  <c r="E8807" i="10" s="1"/>
  <c r="D8808" i="10"/>
  <c r="E8808" i="10" s="1"/>
  <c r="D8809" i="10"/>
  <c r="E8809" i="10" s="1"/>
  <c r="D8810" i="10"/>
  <c r="E8810" i="10" s="1"/>
  <c r="D8811" i="10"/>
  <c r="E8811" i="10" s="1"/>
  <c r="D8812" i="10"/>
  <c r="E8812" i="10" s="1"/>
  <c r="D8813" i="10"/>
  <c r="E8813" i="10" s="1"/>
  <c r="D8814" i="10"/>
  <c r="E8814" i="10" s="1"/>
  <c r="D8815" i="10"/>
  <c r="E8815" i="10" s="1"/>
  <c r="D8816" i="10"/>
  <c r="E8816" i="10" s="1"/>
  <c r="D8817" i="10"/>
  <c r="E8817" i="10" s="1"/>
  <c r="D8818" i="10"/>
  <c r="E8818" i="10" s="1"/>
  <c r="D8819" i="10"/>
  <c r="E8819" i="10" s="1"/>
  <c r="D8820" i="10"/>
  <c r="E8820" i="10" s="1"/>
  <c r="D8821" i="10"/>
  <c r="E8821" i="10" s="1"/>
  <c r="D8822" i="10"/>
  <c r="E8822" i="10" s="1"/>
  <c r="D8823" i="10"/>
  <c r="E8823" i="10" s="1"/>
  <c r="D8824" i="10"/>
  <c r="E8824" i="10" s="1"/>
  <c r="D8825" i="10"/>
  <c r="E8825" i="10" s="1"/>
  <c r="D8826" i="10"/>
  <c r="E8826" i="10" s="1"/>
  <c r="D8827" i="10"/>
  <c r="E8827" i="10" s="1"/>
  <c r="D8828" i="10"/>
  <c r="E8828" i="10" s="1"/>
  <c r="D8829" i="10"/>
  <c r="E8829" i="10" s="1"/>
  <c r="D8830" i="10"/>
  <c r="E8830" i="10" s="1"/>
  <c r="D8831" i="10"/>
  <c r="E8831" i="10" s="1"/>
  <c r="D8832" i="10"/>
  <c r="E8832" i="10" s="1"/>
  <c r="D8833" i="10"/>
  <c r="E8833" i="10" s="1"/>
  <c r="D8834" i="10"/>
  <c r="E8834" i="10" s="1"/>
  <c r="D8835" i="10"/>
  <c r="E8835" i="10" s="1"/>
  <c r="D8836" i="10"/>
  <c r="E8836" i="10" s="1"/>
  <c r="D8837" i="10"/>
  <c r="E8837" i="10" s="1"/>
  <c r="D8838" i="10"/>
  <c r="E8838" i="10" s="1"/>
  <c r="D8839" i="10"/>
  <c r="E8839" i="10" s="1"/>
  <c r="D8840" i="10"/>
  <c r="E8840" i="10" s="1"/>
  <c r="D8841" i="10"/>
  <c r="E8841" i="10" s="1"/>
  <c r="D8842" i="10"/>
  <c r="E8842" i="10" s="1"/>
  <c r="D8843" i="10"/>
  <c r="E8843" i="10" s="1"/>
  <c r="D8844" i="10"/>
  <c r="E8844" i="10" s="1"/>
  <c r="D8845" i="10"/>
  <c r="E8845" i="10" s="1"/>
  <c r="D8846" i="10"/>
  <c r="E8846" i="10" s="1"/>
  <c r="D8847" i="10"/>
  <c r="E8847" i="10" s="1"/>
  <c r="D8848" i="10"/>
  <c r="E8848" i="10" s="1"/>
  <c r="D8849" i="10"/>
  <c r="E8849" i="10" s="1"/>
  <c r="D8850" i="10"/>
  <c r="E8850" i="10" s="1"/>
  <c r="D8851" i="10"/>
  <c r="E8851" i="10" s="1"/>
  <c r="D8852" i="10"/>
  <c r="E8852" i="10" s="1"/>
  <c r="D8853" i="10"/>
  <c r="E8853" i="10" s="1"/>
  <c r="D8854" i="10"/>
  <c r="E8854" i="10" s="1"/>
  <c r="D8855" i="10"/>
  <c r="E8855" i="10" s="1"/>
  <c r="D8856" i="10"/>
  <c r="E8856" i="10" s="1"/>
  <c r="D8857" i="10"/>
  <c r="E8857" i="10" s="1"/>
  <c r="D8858" i="10"/>
  <c r="E8858" i="10" s="1"/>
  <c r="D8859" i="10"/>
  <c r="E8859" i="10" s="1"/>
  <c r="D8860" i="10"/>
  <c r="E8860" i="10" s="1"/>
  <c r="D8861" i="10"/>
  <c r="E8861" i="10" s="1"/>
  <c r="D8862" i="10"/>
  <c r="E8862" i="10" s="1"/>
  <c r="D8863" i="10"/>
  <c r="E8863" i="10" s="1"/>
  <c r="D8864" i="10"/>
  <c r="E8864" i="10" s="1"/>
  <c r="D8865" i="10"/>
  <c r="E8865" i="10" s="1"/>
  <c r="D8866" i="10"/>
  <c r="E8866" i="10" s="1"/>
  <c r="D8867" i="10"/>
  <c r="E8867" i="10" s="1"/>
  <c r="D8868" i="10"/>
  <c r="E8868" i="10" s="1"/>
  <c r="D8869" i="10"/>
  <c r="E8869" i="10" s="1"/>
  <c r="D8870" i="10"/>
  <c r="E8870" i="10" s="1"/>
  <c r="D8871" i="10"/>
  <c r="E8871" i="10" s="1"/>
  <c r="D8872" i="10"/>
  <c r="E8872" i="10" s="1"/>
  <c r="D8873" i="10"/>
  <c r="E8873" i="10" s="1"/>
  <c r="D8874" i="10"/>
  <c r="E8874" i="10" s="1"/>
  <c r="D8875" i="10"/>
  <c r="E8875" i="10" s="1"/>
  <c r="D8876" i="10"/>
  <c r="E8876" i="10" s="1"/>
  <c r="D8877" i="10"/>
  <c r="E8877" i="10" s="1"/>
  <c r="D8878" i="10"/>
  <c r="E8878" i="10" s="1"/>
  <c r="D8879" i="10"/>
  <c r="E8879" i="10" s="1"/>
  <c r="D8880" i="10"/>
  <c r="E8880" i="10" s="1"/>
  <c r="D8881" i="10"/>
  <c r="E8881" i="10" s="1"/>
  <c r="D8882" i="10"/>
  <c r="E8882" i="10" s="1"/>
  <c r="D8883" i="10"/>
  <c r="E8883" i="10" s="1"/>
  <c r="D8884" i="10"/>
  <c r="E8884" i="10" s="1"/>
  <c r="D8885" i="10"/>
  <c r="E8885" i="10" s="1"/>
  <c r="D8886" i="10"/>
  <c r="E8886" i="10" s="1"/>
  <c r="D8887" i="10"/>
  <c r="E8887" i="10" s="1"/>
  <c r="D8888" i="10"/>
  <c r="E8888" i="10" s="1"/>
  <c r="D8889" i="10"/>
  <c r="E8889" i="10" s="1"/>
  <c r="D8890" i="10"/>
  <c r="E8890" i="10" s="1"/>
  <c r="D8891" i="10"/>
  <c r="E8891" i="10" s="1"/>
  <c r="D8892" i="10"/>
  <c r="E8892" i="10" s="1"/>
  <c r="D8893" i="10"/>
  <c r="E8893" i="10" s="1"/>
  <c r="D8894" i="10"/>
  <c r="E8894" i="10" s="1"/>
  <c r="D8895" i="10"/>
  <c r="E8895" i="10" s="1"/>
  <c r="D8896" i="10"/>
  <c r="E8896" i="10" s="1"/>
  <c r="D8897" i="10"/>
  <c r="E8897" i="10" s="1"/>
  <c r="D8898" i="10"/>
  <c r="E8898" i="10" s="1"/>
  <c r="D8899" i="10"/>
  <c r="E8899" i="10" s="1"/>
  <c r="D8900" i="10"/>
  <c r="E8900" i="10" s="1"/>
  <c r="D8901" i="10"/>
  <c r="E8901" i="10" s="1"/>
  <c r="D8902" i="10"/>
  <c r="E8902" i="10" s="1"/>
  <c r="D8903" i="10"/>
  <c r="E8903" i="10" s="1"/>
  <c r="D8904" i="10"/>
  <c r="E8904" i="10" s="1"/>
  <c r="D8905" i="10"/>
  <c r="E8905" i="10" s="1"/>
  <c r="D8906" i="10"/>
  <c r="E8906" i="10" s="1"/>
  <c r="D8907" i="10"/>
  <c r="E8907" i="10" s="1"/>
  <c r="D8908" i="10"/>
  <c r="E8908" i="10" s="1"/>
  <c r="D8909" i="10"/>
  <c r="E8909" i="10" s="1"/>
  <c r="D8910" i="10"/>
  <c r="E8910" i="10" s="1"/>
  <c r="D8911" i="10"/>
  <c r="E8911" i="10" s="1"/>
  <c r="D8912" i="10"/>
  <c r="E8912" i="10" s="1"/>
  <c r="D8913" i="10"/>
  <c r="E8913" i="10" s="1"/>
  <c r="D8914" i="10"/>
  <c r="E8914" i="10" s="1"/>
  <c r="D8915" i="10"/>
  <c r="E8915" i="10" s="1"/>
  <c r="D8916" i="10"/>
  <c r="E8916" i="10" s="1"/>
  <c r="D8917" i="10"/>
  <c r="E8917" i="10" s="1"/>
  <c r="D8918" i="10"/>
  <c r="E8918" i="10" s="1"/>
  <c r="D8919" i="10"/>
  <c r="E8919" i="10" s="1"/>
  <c r="D8920" i="10"/>
  <c r="E8920" i="10" s="1"/>
  <c r="D8921" i="10"/>
  <c r="E8921" i="10" s="1"/>
  <c r="D8922" i="10"/>
  <c r="E8922" i="10" s="1"/>
  <c r="D8923" i="10"/>
  <c r="E8923" i="10" s="1"/>
  <c r="D8924" i="10"/>
  <c r="E8924" i="10" s="1"/>
  <c r="D8925" i="10"/>
  <c r="E8925" i="10" s="1"/>
  <c r="D8926" i="10"/>
  <c r="E8926" i="10" s="1"/>
  <c r="D8927" i="10"/>
  <c r="E8927" i="10" s="1"/>
  <c r="D8928" i="10"/>
  <c r="E8928" i="10" s="1"/>
  <c r="D8929" i="10"/>
  <c r="E8929" i="10" s="1"/>
  <c r="D8930" i="10"/>
  <c r="E8930" i="10" s="1"/>
  <c r="D8931" i="10"/>
  <c r="E8931" i="10" s="1"/>
  <c r="D8932" i="10"/>
  <c r="E8932" i="10" s="1"/>
  <c r="D8933" i="10"/>
  <c r="E8933" i="10" s="1"/>
  <c r="D8934" i="10"/>
  <c r="E8934" i="10" s="1"/>
  <c r="D8935" i="10"/>
  <c r="E8935" i="10" s="1"/>
  <c r="D8936" i="10"/>
  <c r="E8936" i="10" s="1"/>
  <c r="D8937" i="10"/>
  <c r="E8937" i="10" s="1"/>
  <c r="D8938" i="10"/>
  <c r="E8938" i="10" s="1"/>
  <c r="D8939" i="10"/>
  <c r="E8939" i="10" s="1"/>
  <c r="D8940" i="10"/>
  <c r="E8940" i="10" s="1"/>
  <c r="D8941" i="10"/>
  <c r="E8941" i="10" s="1"/>
  <c r="D8942" i="10"/>
  <c r="E8942" i="10" s="1"/>
  <c r="D8943" i="10"/>
  <c r="E8943" i="10" s="1"/>
  <c r="D8944" i="10"/>
  <c r="E8944" i="10" s="1"/>
  <c r="D8945" i="10"/>
  <c r="E8945" i="10" s="1"/>
  <c r="D8946" i="10"/>
  <c r="E8946" i="10" s="1"/>
  <c r="D8947" i="10"/>
  <c r="E8947" i="10" s="1"/>
  <c r="D8948" i="10"/>
  <c r="E8948" i="10" s="1"/>
  <c r="D8949" i="10"/>
  <c r="E8949" i="10" s="1"/>
  <c r="D8950" i="10"/>
  <c r="E8950" i="10" s="1"/>
  <c r="D8951" i="10"/>
  <c r="E8951" i="10" s="1"/>
  <c r="D8952" i="10"/>
  <c r="E8952" i="10" s="1"/>
  <c r="D8953" i="10"/>
  <c r="E8953" i="10" s="1"/>
  <c r="D8954" i="10"/>
  <c r="E8954" i="10" s="1"/>
  <c r="D8955" i="10"/>
  <c r="E8955" i="10" s="1"/>
  <c r="D8956" i="10"/>
  <c r="E8956" i="10" s="1"/>
  <c r="D8957" i="10"/>
  <c r="E8957" i="10" s="1"/>
  <c r="D8958" i="10"/>
  <c r="E8958" i="10" s="1"/>
  <c r="D8959" i="10"/>
  <c r="E8959" i="10" s="1"/>
  <c r="D8960" i="10"/>
  <c r="E8960" i="10" s="1"/>
  <c r="D8961" i="10"/>
  <c r="E8961" i="10" s="1"/>
  <c r="D8962" i="10"/>
  <c r="E8962" i="10" s="1"/>
  <c r="D8963" i="10"/>
  <c r="E8963" i="10" s="1"/>
  <c r="D8964" i="10"/>
  <c r="E8964" i="10" s="1"/>
  <c r="D8965" i="10"/>
  <c r="E8965" i="10" s="1"/>
  <c r="D8966" i="10"/>
  <c r="E8966" i="10" s="1"/>
  <c r="D8967" i="10"/>
  <c r="E8967" i="10" s="1"/>
  <c r="D8968" i="10"/>
  <c r="E8968" i="10" s="1"/>
  <c r="D8969" i="10"/>
  <c r="E8969" i="10" s="1"/>
  <c r="D8970" i="10"/>
  <c r="E8970" i="10" s="1"/>
  <c r="D8971" i="10"/>
  <c r="E8971" i="10" s="1"/>
  <c r="D8972" i="10"/>
  <c r="E8972" i="10" s="1"/>
  <c r="D8973" i="10"/>
  <c r="E8973" i="10" s="1"/>
  <c r="D8974" i="10"/>
  <c r="E8974" i="10" s="1"/>
  <c r="D8975" i="10"/>
  <c r="E8975" i="10" s="1"/>
  <c r="D8976" i="10"/>
  <c r="E8976" i="10" s="1"/>
  <c r="D8977" i="10"/>
  <c r="E8977" i="10" s="1"/>
  <c r="D8978" i="10"/>
  <c r="E8978" i="10" s="1"/>
  <c r="D8979" i="10"/>
  <c r="E8979" i="10" s="1"/>
  <c r="D8980" i="10"/>
  <c r="E8980" i="10" s="1"/>
  <c r="D8981" i="10"/>
  <c r="E8981" i="10" s="1"/>
  <c r="D8982" i="10"/>
  <c r="E8982" i="10" s="1"/>
  <c r="D8983" i="10"/>
  <c r="E8983" i="10" s="1"/>
  <c r="D8984" i="10"/>
  <c r="E8984" i="10" s="1"/>
  <c r="D8985" i="10"/>
  <c r="E8985" i="10" s="1"/>
  <c r="D8986" i="10"/>
  <c r="E8986" i="10" s="1"/>
  <c r="D8987" i="10"/>
  <c r="E8987" i="10" s="1"/>
  <c r="D8988" i="10"/>
  <c r="E8988" i="10" s="1"/>
  <c r="D8989" i="10"/>
  <c r="E8989" i="10" s="1"/>
  <c r="D8990" i="10"/>
  <c r="E8990" i="10" s="1"/>
  <c r="D8991" i="10"/>
  <c r="E8991" i="10" s="1"/>
  <c r="D8992" i="10"/>
  <c r="E8992" i="10" s="1"/>
  <c r="D8993" i="10"/>
  <c r="E8993" i="10" s="1"/>
  <c r="D8994" i="10"/>
  <c r="E8994" i="10" s="1"/>
  <c r="D8995" i="10"/>
  <c r="E8995" i="10" s="1"/>
  <c r="D8996" i="10"/>
  <c r="E8996" i="10" s="1"/>
  <c r="D8997" i="10"/>
  <c r="E8997" i="10" s="1"/>
  <c r="D8998" i="10"/>
  <c r="E8998" i="10" s="1"/>
  <c r="D8999" i="10"/>
  <c r="E8999" i="10" s="1"/>
  <c r="D9000" i="10"/>
  <c r="E9000" i="10" s="1"/>
  <c r="D9001" i="10"/>
  <c r="E9001" i="10" s="1"/>
  <c r="D9002" i="10"/>
  <c r="E9002" i="10" s="1"/>
  <c r="D9003" i="10"/>
  <c r="E9003" i="10" s="1"/>
  <c r="D9004" i="10"/>
  <c r="E9004" i="10" s="1"/>
  <c r="D9005" i="10"/>
  <c r="E9005" i="10" s="1"/>
  <c r="D9006" i="10"/>
  <c r="E9006" i="10" s="1"/>
  <c r="D9007" i="10"/>
  <c r="E9007" i="10" s="1"/>
  <c r="D9008" i="10"/>
  <c r="E9008" i="10" s="1"/>
  <c r="D9009" i="10"/>
  <c r="E9009" i="10" s="1"/>
  <c r="D9010" i="10"/>
  <c r="E9010" i="10" s="1"/>
  <c r="D9011" i="10"/>
  <c r="E9011" i="10" s="1"/>
  <c r="D9012" i="10"/>
  <c r="E9012" i="10" s="1"/>
  <c r="D9013" i="10"/>
  <c r="E9013" i="10" s="1"/>
  <c r="D9014" i="10"/>
  <c r="E9014" i="10" s="1"/>
  <c r="D9015" i="10"/>
  <c r="E9015" i="10" s="1"/>
  <c r="D9016" i="10"/>
  <c r="E9016" i="10" s="1"/>
  <c r="D9017" i="10"/>
  <c r="E9017" i="10" s="1"/>
  <c r="D9018" i="10"/>
  <c r="E9018" i="10" s="1"/>
  <c r="D9019" i="10"/>
  <c r="E9019" i="10" s="1"/>
  <c r="D9020" i="10"/>
  <c r="E9020" i="10" s="1"/>
  <c r="D9021" i="10"/>
  <c r="E9021" i="10" s="1"/>
  <c r="D9022" i="10"/>
  <c r="E9022" i="10" s="1"/>
  <c r="D9023" i="10"/>
  <c r="E9023" i="10" s="1"/>
  <c r="D9024" i="10"/>
  <c r="E9024" i="10" s="1"/>
  <c r="D9025" i="10"/>
  <c r="E9025" i="10" s="1"/>
  <c r="D9026" i="10"/>
  <c r="E9026" i="10" s="1"/>
  <c r="D9027" i="10"/>
  <c r="E9027" i="10" s="1"/>
  <c r="D9028" i="10"/>
  <c r="E9028" i="10" s="1"/>
  <c r="D9029" i="10"/>
  <c r="E9029" i="10" s="1"/>
  <c r="D9030" i="10"/>
  <c r="E9030" i="10" s="1"/>
  <c r="D9031" i="10"/>
  <c r="E9031" i="10" s="1"/>
  <c r="D9032" i="10"/>
  <c r="E9032" i="10" s="1"/>
  <c r="D9033" i="10"/>
  <c r="E9033" i="10" s="1"/>
  <c r="D9034" i="10"/>
  <c r="E9034" i="10" s="1"/>
  <c r="D9035" i="10"/>
  <c r="E9035" i="10" s="1"/>
  <c r="D9036" i="10"/>
  <c r="E9036" i="10" s="1"/>
  <c r="D9037" i="10"/>
  <c r="E9037" i="10" s="1"/>
  <c r="D9038" i="10"/>
  <c r="E9038" i="10" s="1"/>
  <c r="D9039" i="10"/>
  <c r="E9039" i="10" s="1"/>
  <c r="D9040" i="10"/>
  <c r="E9040" i="10" s="1"/>
  <c r="D9041" i="10"/>
  <c r="E9041" i="10" s="1"/>
  <c r="D9042" i="10"/>
  <c r="E9042" i="10" s="1"/>
  <c r="D9043" i="10"/>
  <c r="E9043" i="10" s="1"/>
  <c r="D9044" i="10"/>
  <c r="E9044" i="10" s="1"/>
  <c r="D9045" i="10"/>
  <c r="E9045" i="10" s="1"/>
  <c r="D9046" i="10"/>
  <c r="E9046" i="10" s="1"/>
  <c r="D9047" i="10"/>
  <c r="E9047" i="10" s="1"/>
  <c r="D9048" i="10"/>
  <c r="E9048" i="10" s="1"/>
  <c r="D9049" i="10"/>
  <c r="E9049" i="10" s="1"/>
  <c r="D9050" i="10"/>
  <c r="E9050" i="10" s="1"/>
  <c r="D9051" i="10"/>
  <c r="E9051" i="10" s="1"/>
  <c r="D9052" i="10"/>
  <c r="E9052" i="10" s="1"/>
  <c r="D9053" i="10"/>
  <c r="E9053" i="10" s="1"/>
  <c r="D9054" i="10"/>
  <c r="E9054" i="10" s="1"/>
  <c r="D9055" i="10"/>
  <c r="E9055" i="10" s="1"/>
  <c r="D9056" i="10"/>
  <c r="E9056" i="10" s="1"/>
  <c r="D9057" i="10"/>
  <c r="E9057" i="10" s="1"/>
  <c r="D9058" i="10"/>
  <c r="E9058" i="10" s="1"/>
  <c r="D9059" i="10"/>
  <c r="E9059" i="10" s="1"/>
  <c r="D9060" i="10"/>
  <c r="E9060" i="10" s="1"/>
  <c r="D9061" i="10"/>
  <c r="E9061" i="10" s="1"/>
  <c r="D9062" i="10"/>
  <c r="E9062" i="10" s="1"/>
  <c r="D9063" i="10"/>
  <c r="E9063" i="10" s="1"/>
  <c r="D9064" i="10"/>
  <c r="E9064" i="10" s="1"/>
  <c r="D9065" i="10"/>
  <c r="E9065" i="10" s="1"/>
  <c r="D9066" i="10"/>
  <c r="E9066" i="10" s="1"/>
  <c r="D9067" i="10"/>
  <c r="E9067" i="10" s="1"/>
  <c r="D9068" i="10"/>
  <c r="E9068" i="10" s="1"/>
  <c r="D9069" i="10"/>
  <c r="E9069" i="10" s="1"/>
  <c r="D9070" i="10"/>
  <c r="E9070" i="10" s="1"/>
  <c r="D9071" i="10"/>
  <c r="E9071" i="10" s="1"/>
  <c r="D9072" i="10"/>
  <c r="E9072" i="10" s="1"/>
  <c r="D9073" i="10"/>
  <c r="E9073" i="10" s="1"/>
  <c r="D9074" i="10"/>
  <c r="E9074" i="10" s="1"/>
  <c r="D9075" i="10"/>
  <c r="E9075" i="10" s="1"/>
  <c r="D9076" i="10"/>
  <c r="E9076" i="10" s="1"/>
  <c r="D9077" i="10"/>
  <c r="E9077" i="10" s="1"/>
  <c r="D9078" i="10"/>
  <c r="E9078" i="10" s="1"/>
  <c r="D9079" i="10"/>
  <c r="E9079" i="10" s="1"/>
  <c r="D9080" i="10"/>
  <c r="E9080" i="10" s="1"/>
  <c r="D9081" i="10"/>
  <c r="E9081" i="10" s="1"/>
  <c r="D9082" i="10"/>
  <c r="E9082" i="10" s="1"/>
  <c r="D9083" i="10"/>
  <c r="E9083" i="10" s="1"/>
  <c r="D9084" i="10"/>
  <c r="E9084" i="10" s="1"/>
  <c r="D9085" i="10"/>
  <c r="E9085" i="10" s="1"/>
  <c r="D9086" i="10"/>
  <c r="E9086" i="10" s="1"/>
  <c r="D9087" i="10"/>
  <c r="E9087" i="10" s="1"/>
  <c r="D9088" i="10"/>
  <c r="E9088" i="10" s="1"/>
  <c r="D9089" i="10"/>
  <c r="E9089" i="10" s="1"/>
  <c r="D9090" i="10"/>
  <c r="E9090" i="10" s="1"/>
  <c r="D9091" i="10"/>
  <c r="E9091" i="10" s="1"/>
  <c r="D9092" i="10"/>
  <c r="E9092" i="10" s="1"/>
  <c r="D9093" i="10"/>
  <c r="E9093" i="10" s="1"/>
  <c r="D9094" i="10"/>
  <c r="E9094" i="10" s="1"/>
  <c r="D9095" i="10"/>
  <c r="E9095" i="10" s="1"/>
  <c r="D9096" i="10"/>
  <c r="E9096" i="10" s="1"/>
  <c r="D9097" i="10"/>
  <c r="E9097" i="10" s="1"/>
  <c r="D9098" i="10"/>
  <c r="E9098" i="10" s="1"/>
  <c r="D9099" i="10"/>
  <c r="E9099" i="10" s="1"/>
  <c r="D9100" i="10"/>
  <c r="E9100" i="10" s="1"/>
  <c r="D9101" i="10"/>
  <c r="E9101" i="10" s="1"/>
  <c r="D9102" i="10"/>
  <c r="E9102" i="10" s="1"/>
  <c r="D9103" i="10"/>
  <c r="E9103" i="10" s="1"/>
  <c r="D9104" i="10"/>
  <c r="E9104" i="10" s="1"/>
  <c r="D9105" i="10"/>
  <c r="E9105" i="10" s="1"/>
  <c r="D9106" i="10"/>
  <c r="E9106" i="10" s="1"/>
  <c r="D9107" i="10"/>
  <c r="E9107" i="10" s="1"/>
  <c r="D9108" i="10"/>
  <c r="E9108" i="10" s="1"/>
  <c r="D9109" i="10"/>
  <c r="E9109" i="10" s="1"/>
  <c r="D9110" i="10"/>
  <c r="E9110" i="10" s="1"/>
  <c r="D9111" i="10"/>
  <c r="E9111" i="10" s="1"/>
  <c r="D9112" i="10"/>
  <c r="E9112" i="10" s="1"/>
  <c r="D9113" i="10"/>
  <c r="E9113" i="10" s="1"/>
  <c r="D9114" i="10"/>
  <c r="E9114" i="10" s="1"/>
  <c r="D9115" i="10"/>
  <c r="E9115" i="10" s="1"/>
  <c r="D9116" i="10"/>
  <c r="E9116" i="10" s="1"/>
  <c r="D9117" i="10"/>
  <c r="E9117" i="10" s="1"/>
  <c r="D9118" i="10"/>
  <c r="E9118" i="10" s="1"/>
  <c r="D9119" i="10"/>
  <c r="E9119" i="10" s="1"/>
  <c r="D9120" i="10"/>
  <c r="E9120" i="10" s="1"/>
  <c r="D9121" i="10"/>
  <c r="E9121" i="10" s="1"/>
  <c r="D9122" i="10"/>
  <c r="E9122" i="10" s="1"/>
  <c r="D9123" i="10"/>
  <c r="E9123" i="10" s="1"/>
  <c r="D9124" i="10"/>
  <c r="E9124" i="10" s="1"/>
  <c r="D9125" i="10"/>
  <c r="E9125" i="10" s="1"/>
  <c r="D9126" i="10"/>
  <c r="E9126" i="10" s="1"/>
  <c r="D9127" i="10"/>
  <c r="E9127" i="10" s="1"/>
  <c r="D9128" i="10"/>
  <c r="E9128" i="10" s="1"/>
  <c r="D9129" i="10"/>
  <c r="E9129" i="10" s="1"/>
  <c r="D9130" i="10"/>
  <c r="E9130" i="10" s="1"/>
  <c r="D9131" i="10"/>
  <c r="E9131" i="10" s="1"/>
  <c r="D9132" i="10"/>
  <c r="E9132" i="10" s="1"/>
  <c r="D9133" i="10"/>
  <c r="E9133" i="10" s="1"/>
  <c r="D9134" i="10"/>
  <c r="E9134" i="10" s="1"/>
  <c r="D9135" i="10"/>
  <c r="E9135" i="10" s="1"/>
  <c r="D9136" i="10"/>
  <c r="E9136" i="10" s="1"/>
  <c r="D9137" i="10"/>
  <c r="E9137" i="10" s="1"/>
  <c r="D9138" i="10"/>
  <c r="E9138" i="10" s="1"/>
  <c r="D9139" i="10"/>
  <c r="E9139" i="10" s="1"/>
  <c r="D9140" i="10"/>
  <c r="E9140" i="10" s="1"/>
  <c r="D9141" i="10"/>
  <c r="E9141" i="10" s="1"/>
  <c r="D9142" i="10"/>
  <c r="E9142" i="10" s="1"/>
  <c r="D9143" i="10"/>
  <c r="E9143" i="10" s="1"/>
  <c r="D9144" i="10"/>
  <c r="E9144" i="10" s="1"/>
  <c r="D9145" i="10"/>
  <c r="E9145" i="10" s="1"/>
  <c r="D9146" i="10"/>
  <c r="E9146" i="10" s="1"/>
  <c r="D9147" i="10"/>
  <c r="E9147" i="10" s="1"/>
  <c r="D9148" i="10"/>
  <c r="E9148" i="10" s="1"/>
  <c r="D9149" i="10"/>
  <c r="E9149" i="10" s="1"/>
  <c r="D9150" i="10"/>
  <c r="E9150" i="10" s="1"/>
  <c r="D9151" i="10"/>
  <c r="E9151" i="10" s="1"/>
  <c r="D9152" i="10"/>
  <c r="E9152" i="10" s="1"/>
  <c r="D9153" i="10"/>
  <c r="E9153" i="10" s="1"/>
  <c r="D9154" i="10"/>
  <c r="E9154" i="10" s="1"/>
  <c r="D9155" i="10"/>
  <c r="E9155" i="10" s="1"/>
  <c r="D9156" i="10"/>
  <c r="E9156" i="10" s="1"/>
  <c r="D9157" i="10"/>
  <c r="E9157" i="10" s="1"/>
  <c r="D9158" i="10"/>
  <c r="E9158" i="10" s="1"/>
  <c r="D9159" i="10"/>
  <c r="E9159" i="10" s="1"/>
  <c r="D9160" i="10"/>
  <c r="E9160" i="10" s="1"/>
  <c r="D9161" i="10"/>
  <c r="E9161" i="10" s="1"/>
  <c r="D9162" i="10"/>
  <c r="E9162" i="10" s="1"/>
  <c r="D9163" i="10"/>
  <c r="E9163" i="10" s="1"/>
  <c r="D9164" i="10"/>
  <c r="E9164" i="10" s="1"/>
  <c r="D9165" i="10"/>
  <c r="E9165" i="10" s="1"/>
  <c r="D9166" i="10"/>
  <c r="E9166" i="10" s="1"/>
  <c r="D9167" i="10"/>
  <c r="E9167" i="10" s="1"/>
  <c r="D9168" i="10"/>
  <c r="E9168" i="10" s="1"/>
  <c r="D9169" i="10"/>
  <c r="E9169" i="10" s="1"/>
  <c r="D9170" i="10"/>
  <c r="E9170" i="10" s="1"/>
  <c r="D9171" i="10"/>
  <c r="E9171" i="10" s="1"/>
  <c r="D9172" i="10"/>
  <c r="E9172" i="10" s="1"/>
  <c r="D9173" i="10"/>
  <c r="E9173" i="10" s="1"/>
  <c r="D9174" i="10"/>
  <c r="E9174" i="10" s="1"/>
  <c r="D9175" i="10"/>
  <c r="E9175" i="10" s="1"/>
  <c r="D9176" i="10"/>
  <c r="E9176" i="10" s="1"/>
  <c r="D9177" i="10"/>
  <c r="E9177" i="10" s="1"/>
  <c r="D9178" i="10"/>
  <c r="E9178" i="10" s="1"/>
  <c r="D9179" i="10"/>
  <c r="E9179" i="10" s="1"/>
  <c r="D9180" i="10"/>
  <c r="E9180" i="10" s="1"/>
  <c r="D9181" i="10"/>
  <c r="E9181" i="10" s="1"/>
  <c r="D9182" i="10"/>
  <c r="E9182" i="10" s="1"/>
  <c r="D9183" i="10"/>
  <c r="E9183" i="10" s="1"/>
  <c r="D9184" i="10"/>
  <c r="E9184" i="10" s="1"/>
  <c r="D9185" i="10"/>
  <c r="E9185" i="10" s="1"/>
  <c r="D9186" i="10"/>
  <c r="E9186" i="10" s="1"/>
  <c r="D9187" i="10"/>
  <c r="E9187" i="10" s="1"/>
  <c r="D9188" i="10"/>
  <c r="E9188" i="10" s="1"/>
  <c r="D9189" i="10"/>
  <c r="E9189" i="10" s="1"/>
  <c r="D9190" i="10"/>
  <c r="E9190" i="10" s="1"/>
  <c r="D9191" i="10"/>
  <c r="E9191" i="10" s="1"/>
  <c r="D9192" i="10"/>
  <c r="E9192" i="10" s="1"/>
  <c r="D9193" i="10"/>
  <c r="E9193" i="10" s="1"/>
  <c r="D9194" i="10"/>
  <c r="E9194" i="10" s="1"/>
  <c r="D9195" i="10"/>
  <c r="E9195" i="10" s="1"/>
  <c r="D9196" i="10"/>
  <c r="E9196" i="10" s="1"/>
  <c r="D9197" i="10"/>
  <c r="E9197" i="10" s="1"/>
  <c r="D9198" i="10"/>
  <c r="E9198" i="10" s="1"/>
  <c r="D9199" i="10"/>
  <c r="E9199" i="10" s="1"/>
  <c r="D9200" i="10"/>
  <c r="E9200" i="10" s="1"/>
  <c r="D9201" i="10"/>
  <c r="E9201" i="10" s="1"/>
  <c r="D9202" i="10"/>
  <c r="E9202" i="10" s="1"/>
  <c r="D9203" i="10"/>
  <c r="E9203" i="10" s="1"/>
  <c r="D9204" i="10"/>
  <c r="E9204" i="10" s="1"/>
  <c r="D9205" i="10"/>
  <c r="E9205" i="10" s="1"/>
  <c r="D9206" i="10"/>
  <c r="E9206" i="10" s="1"/>
  <c r="D9207" i="10"/>
  <c r="E9207" i="10" s="1"/>
  <c r="D9208" i="10"/>
  <c r="E9208" i="10" s="1"/>
  <c r="D9209" i="10"/>
  <c r="E9209" i="10" s="1"/>
  <c r="D9210" i="10"/>
  <c r="E9210" i="10" s="1"/>
  <c r="D9211" i="10"/>
  <c r="E9211" i="10" s="1"/>
  <c r="D9212" i="10"/>
  <c r="E9212" i="10" s="1"/>
  <c r="D9213" i="10"/>
  <c r="E9213" i="10" s="1"/>
  <c r="D9214" i="10"/>
  <c r="E9214" i="10" s="1"/>
  <c r="D9215" i="10"/>
  <c r="E9215" i="10" s="1"/>
  <c r="D9216" i="10"/>
  <c r="E9216" i="10" s="1"/>
  <c r="D9217" i="10"/>
  <c r="E9217" i="10" s="1"/>
  <c r="D9218" i="10"/>
  <c r="E9218" i="10" s="1"/>
  <c r="D9219" i="10"/>
  <c r="E9219" i="10" s="1"/>
  <c r="D9220" i="10"/>
  <c r="E9220" i="10" s="1"/>
  <c r="D9221" i="10"/>
  <c r="E9221" i="10" s="1"/>
  <c r="D9222" i="10"/>
  <c r="E9222" i="10" s="1"/>
  <c r="D9223" i="10"/>
  <c r="E9223" i="10" s="1"/>
  <c r="D9224" i="10"/>
  <c r="E9224" i="10" s="1"/>
  <c r="D9225" i="10"/>
  <c r="E9225" i="10" s="1"/>
  <c r="D9226" i="10"/>
  <c r="E9226" i="10" s="1"/>
  <c r="D9227" i="10"/>
  <c r="E9227" i="10" s="1"/>
  <c r="D9228" i="10"/>
  <c r="E9228" i="10" s="1"/>
  <c r="D9229" i="10"/>
  <c r="E9229" i="10" s="1"/>
  <c r="D9230" i="10"/>
  <c r="E9230" i="10" s="1"/>
  <c r="D9231" i="10"/>
  <c r="E9231" i="10" s="1"/>
  <c r="D9232" i="10"/>
  <c r="E9232" i="10" s="1"/>
  <c r="D9233" i="10"/>
  <c r="E9233" i="10" s="1"/>
  <c r="D9234" i="10"/>
  <c r="E9234" i="10" s="1"/>
  <c r="D9235" i="10"/>
  <c r="E9235" i="10" s="1"/>
  <c r="D9236" i="10"/>
  <c r="E9236" i="10" s="1"/>
  <c r="D9237" i="10"/>
  <c r="E9237" i="10" s="1"/>
  <c r="D9238" i="10"/>
  <c r="E9238" i="10" s="1"/>
  <c r="D9239" i="10"/>
  <c r="E9239" i="10" s="1"/>
  <c r="D9240" i="10"/>
  <c r="E9240" i="10" s="1"/>
  <c r="D9241" i="10"/>
  <c r="E9241" i="10" s="1"/>
  <c r="D9242" i="10"/>
  <c r="E9242" i="10" s="1"/>
  <c r="D9243" i="10"/>
  <c r="E9243" i="10" s="1"/>
  <c r="D9244" i="10"/>
  <c r="E9244" i="10" s="1"/>
  <c r="D9245" i="10"/>
  <c r="E9245" i="10" s="1"/>
  <c r="D9246" i="10"/>
  <c r="E9246" i="10" s="1"/>
  <c r="D9247" i="10"/>
  <c r="E9247" i="10" s="1"/>
  <c r="D9248" i="10"/>
  <c r="E9248" i="10" s="1"/>
  <c r="D9249" i="10"/>
  <c r="E9249" i="10" s="1"/>
  <c r="D9250" i="10"/>
  <c r="E9250" i="10" s="1"/>
  <c r="D9251" i="10"/>
  <c r="E9251" i="10" s="1"/>
  <c r="D9252" i="10"/>
  <c r="E9252" i="10" s="1"/>
  <c r="D9253" i="10"/>
  <c r="E9253" i="10" s="1"/>
  <c r="D9254" i="10"/>
  <c r="E9254" i="10" s="1"/>
  <c r="D9255" i="10"/>
  <c r="E9255" i="10" s="1"/>
  <c r="D9256" i="10"/>
  <c r="E9256" i="10" s="1"/>
  <c r="D9257" i="10"/>
  <c r="E9257" i="10" s="1"/>
  <c r="D9258" i="10"/>
  <c r="E9258" i="10" s="1"/>
  <c r="D9259" i="10"/>
  <c r="E9259" i="10" s="1"/>
  <c r="D9260" i="10"/>
  <c r="E9260" i="10" s="1"/>
  <c r="D9261" i="10"/>
  <c r="E9261" i="10" s="1"/>
  <c r="D9262" i="10"/>
  <c r="E9262" i="10" s="1"/>
  <c r="D9263" i="10"/>
  <c r="E9263" i="10" s="1"/>
  <c r="D9264" i="10"/>
  <c r="E9264" i="10" s="1"/>
  <c r="D9265" i="10"/>
  <c r="E9265" i="10" s="1"/>
  <c r="D9266" i="10"/>
  <c r="E9266" i="10" s="1"/>
  <c r="D9267" i="10"/>
  <c r="E9267" i="10" s="1"/>
  <c r="D9268" i="10"/>
  <c r="E9268" i="10" s="1"/>
  <c r="D9269" i="10"/>
  <c r="E9269" i="10" s="1"/>
  <c r="D9270" i="10"/>
  <c r="E9270" i="10" s="1"/>
  <c r="D9271" i="10"/>
  <c r="E9271" i="10" s="1"/>
  <c r="D9272" i="10"/>
  <c r="E9272" i="10" s="1"/>
  <c r="D9273" i="10"/>
  <c r="E9273" i="10" s="1"/>
  <c r="D9274" i="10"/>
  <c r="E9274" i="10" s="1"/>
  <c r="D9275" i="10"/>
  <c r="E9275" i="10" s="1"/>
  <c r="D9276" i="10"/>
  <c r="E9276" i="10" s="1"/>
  <c r="D9277" i="10"/>
  <c r="E9277" i="10" s="1"/>
  <c r="D9278" i="10"/>
  <c r="E9278" i="10" s="1"/>
  <c r="D9279" i="10"/>
  <c r="E9279" i="10" s="1"/>
  <c r="D9280" i="10"/>
  <c r="E9280" i="10" s="1"/>
  <c r="D9281" i="10"/>
  <c r="E9281" i="10" s="1"/>
  <c r="D9282" i="10"/>
  <c r="E9282" i="10" s="1"/>
  <c r="D9283" i="10"/>
  <c r="E9283" i="10" s="1"/>
  <c r="D9284" i="10"/>
  <c r="E9284" i="10" s="1"/>
  <c r="D9285" i="10"/>
  <c r="E9285" i="10" s="1"/>
  <c r="D9286" i="10"/>
  <c r="E9286" i="10" s="1"/>
  <c r="D9287" i="10"/>
  <c r="E9287" i="10" s="1"/>
  <c r="D9288" i="10"/>
  <c r="E9288" i="10" s="1"/>
  <c r="D9289" i="10"/>
  <c r="E9289" i="10" s="1"/>
  <c r="D9290" i="10"/>
  <c r="E9290" i="10" s="1"/>
  <c r="D9291" i="10"/>
  <c r="E9291" i="10" s="1"/>
  <c r="D9292" i="10"/>
  <c r="E9292" i="10" s="1"/>
  <c r="D9293" i="10"/>
  <c r="E9293" i="10" s="1"/>
  <c r="D9294" i="10"/>
  <c r="E9294" i="10" s="1"/>
  <c r="D9295" i="10"/>
  <c r="E9295" i="10" s="1"/>
  <c r="D9296" i="10"/>
  <c r="E9296" i="10" s="1"/>
  <c r="D9297" i="10"/>
  <c r="E9297" i="10" s="1"/>
  <c r="D9298" i="10"/>
  <c r="E9298" i="10" s="1"/>
  <c r="D9299" i="10"/>
  <c r="E9299" i="10" s="1"/>
  <c r="D9300" i="10"/>
  <c r="E9300" i="10" s="1"/>
  <c r="D9301" i="10"/>
  <c r="E9301" i="10" s="1"/>
  <c r="D9302" i="10"/>
  <c r="E9302" i="10" s="1"/>
  <c r="D9303" i="10"/>
  <c r="E9303" i="10" s="1"/>
  <c r="D9304" i="10"/>
  <c r="E9304" i="10" s="1"/>
  <c r="D9305" i="10"/>
  <c r="E9305" i="10" s="1"/>
  <c r="D9306" i="10"/>
  <c r="E9306" i="10" s="1"/>
  <c r="D9307" i="10"/>
  <c r="E9307" i="10" s="1"/>
  <c r="D9308" i="10"/>
  <c r="E9308" i="10" s="1"/>
  <c r="D9309" i="10"/>
  <c r="E9309" i="10" s="1"/>
  <c r="D9310" i="10"/>
  <c r="E9310" i="10" s="1"/>
  <c r="D9311" i="10"/>
  <c r="E9311" i="10" s="1"/>
  <c r="D9312" i="10"/>
  <c r="E9312" i="10" s="1"/>
  <c r="D9313" i="10"/>
  <c r="E9313" i="10" s="1"/>
  <c r="D9314" i="10"/>
  <c r="E9314" i="10" s="1"/>
  <c r="D9315" i="10"/>
  <c r="E9315" i="10" s="1"/>
  <c r="D9316" i="10"/>
  <c r="E9316" i="10" s="1"/>
  <c r="D9317" i="10"/>
  <c r="E9317" i="10" s="1"/>
  <c r="D9318" i="10"/>
  <c r="E9318" i="10" s="1"/>
  <c r="D9319" i="10"/>
  <c r="E9319" i="10" s="1"/>
  <c r="D9320" i="10"/>
  <c r="E9320" i="10" s="1"/>
  <c r="D9321" i="10"/>
  <c r="E9321" i="10" s="1"/>
  <c r="D9322" i="10"/>
  <c r="E9322" i="10" s="1"/>
  <c r="D9323" i="10"/>
  <c r="E9323" i="10" s="1"/>
  <c r="D9324" i="10"/>
  <c r="E9324" i="10" s="1"/>
  <c r="D9325" i="10"/>
  <c r="E9325" i="10" s="1"/>
  <c r="D9326" i="10"/>
  <c r="E9326" i="10" s="1"/>
  <c r="D9327" i="10"/>
  <c r="E9327" i="10" s="1"/>
  <c r="D9328" i="10"/>
  <c r="E9328" i="10" s="1"/>
  <c r="D9329" i="10"/>
  <c r="E9329" i="10" s="1"/>
  <c r="D9330" i="10"/>
  <c r="E9330" i="10" s="1"/>
  <c r="D9331" i="10"/>
  <c r="E9331" i="10" s="1"/>
  <c r="D9332" i="10"/>
  <c r="E9332" i="10" s="1"/>
  <c r="D9333" i="10"/>
  <c r="E9333" i="10" s="1"/>
  <c r="D9334" i="10"/>
  <c r="E9334" i="10" s="1"/>
  <c r="D9335" i="10"/>
  <c r="E9335" i="10" s="1"/>
  <c r="D9336" i="10"/>
  <c r="E9336" i="10" s="1"/>
  <c r="D9337" i="10"/>
  <c r="E9337" i="10" s="1"/>
  <c r="D9338" i="10"/>
  <c r="E9338" i="10" s="1"/>
  <c r="D9339" i="10"/>
  <c r="E9339" i="10" s="1"/>
  <c r="D9340" i="10"/>
  <c r="E9340" i="10" s="1"/>
  <c r="D9341" i="10"/>
  <c r="E9341" i="10" s="1"/>
  <c r="D9342" i="10"/>
  <c r="E9342" i="10" s="1"/>
  <c r="D9343" i="10"/>
  <c r="E9343" i="10" s="1"/>
  <c r="D9344" i="10"/>
  <c r="E9344" i="10" s="1"/>
  <c r="D9345" i="10"/>
  <c r="E9345" i="10" s="1"/>
  <c r="D9346" i="10"/>
  <c r="E9346" i="10" s="1"/>
  <c r="D9347" i="10"/>
  <c r="E9347" i="10" s="1"/>
  <c r="D9348" i="10"/>
  <c r="E9348" i="10" s="1"/>
  <c r="D9349" i="10"/>
  <c r="E9349" i="10" s="1"/>
  <c r="D9350" i="10"/>
  <c r="E9350" i="10" s="1"/>
  <c r="D9351" i="10"/>
  <c r="E9351" i="10" s="1"/>
  <c r="D9352" i="10"/>
  <c r="E9352" i="10" s="1"/>
  <c r="D9353" i="10"/>
  <c r="E9353" i="10" s="1"/>
  <c r="D9354" i="10"/>
  <c r="E9354" i="10" s="1"/>
  <c r="D9355" i="10"/>
  <c r="E9355" i="10" s="1"/>
  <c r="D9356" i="10"/>
  <c r="E9356" i="10" s="1"/>
  <c r="D9357" i="10"/>
  <c r="E9357" i="10" s="1"/>
  <c r="D9358" i="10"/>
  <c r="E9358" i="10" s="1"/>
  <c r="D9359" i="10"/>
  <c r="E9359" i="10" s="1"/>
  <c r="D9360" i="10"/>
  <c r="E9360" i="10" s="1"/>
  <c r="D9361" i="10"/>
  <c r="E9361" i="10" s="1"/>
  <c r="D9362" i="10"/>
  <c r="E9362" i="10" s="1"/>
  <c r="D9363" i="10"/>
  <c r="E9363" i="10" s="1"/>
  <c r="D9364" i="10"/>
  <c r="E9364" i="10" s="1"/>
  <c r="D9365" i="10"/>
  <c r="E9365" i="10" s="1"/>
  <c r="D9366" i="10"/>
  <c r="E9366" i="10" s="1"/>
  <c r="D9367" i="10"/>
  <c r="E9367" i="10" s="1"/>
  <c r="D9368" i="10"/>
  <c r="E9368" i="10" s="1"/>
  <c r="D9369" i="10"/>
  <c r="E9369" i="10" s="1"/>
  <c r="D9370" i="10"/>
  <c r="E9370" i="10" s="1"/>
  <c r="D9371" i="10"/>
  <c r="E9371" i="10" s="1"/>
  <c r="D9372" i="10"/>
  <c r="E9372" i="10" s="1"/>
  <c r="D9373" i="10"/>
  <c r="E9373" i="10" s="1"/>
  <c r="D9374" i="10"/>
  <c r="E9374" i="10" s="1"/>
  <c r="D9375" i="10"/>
  <c r="E9375" i="10" s="1"/>
  <c r="D9376" i="10"/>
  <c r="E9376" i="10" s="1"/>
  <c r="D9377" i="10"/>
  <c r="E9377" i="10" s="1"/>
  <c r="D9378" i="10"/>
  <c r="E9378" i="10" s="1"/>
  <c r="D9379" i="10"/>
  <c r="E9379" i="10" s="1"/>
  <c r="D9380" i="10"/>
  <c r="E9380" i="10" s="1"/>
  <c r="D9381" i="10"/>
  <c r="E9381" i="10" s="1"/>
  <c r="D9382" i="10"/>
  <c r="E9382" i="10" s="1"/>
  <c r="D9383" i="10"/>
  <c r="E9383" i="10" s="1"/>
  <c r="D9384" i="10"/>
  <c r="E9384" i="10" s="1"/>
  <c r="D9385" i="10"/>
  <c r="E9385" i="10" s="1"/>
  <c r="D9386" i="10"/>
  <c r="E9386" i="10" s="1"/>
  <c r="D9387" i="10"/>
  <c r="E9387" i="10" s="1"/>
  <c r="D9388" i="10"/>
  <c r="E9388" i="10" s="1"/>
  <c r="D9389" i="10"/>
  <c r="E9389" i="10" s="1"/>
  <c r="D9390" i="10"/>
  <c r="E9390" i="10" s="1"/>
  <c r="D9391" i="10"/>
  <c r="E9391" i="10" s="1"/>
  <c r="D9392" i="10"/>
  <c r="E9392" i="10" s="1"/>
  <c r="D9393" i="10"/>
  <c r="E9393" i="10" s="1"/>
  <c r="D9394" i="10"/>
  <c r="E9394" i="10" s="1"/>
  <c r="D9395" i="10"/>
  <c r="E9395" i="10" s="1"/>
  <c r="D9396" i="10"/>
  <c r="E9396" i="10" s="1"/>
  <c r="D9397" i="10"/>
  <c r="E9397" i="10" s="1"/>
  <c r="D9398" i="10"/>
  <c r="E9398" i="10" s="1"/>
  <c r="D9399" i="10"/>
  <c r="E9399" i="10" s="1"/>
  <c r="D9400" i="10"/>
  <c r="E9400" i="10" s="1"/>
  <c r="D9401" i="10"/>
  <c r="E9401" i="10" s="1"/>
  <c r="D9402" i="10"/>
  <c r="E9402" i="10" s="1"/>
  <c r="D9403" i="10"/>
  <c r="E9403" i="10" s="1"/>
  <c r="D9404" i="10"/>
  <c r="E9404" i="10" s="1"/>
  <c r="D9405" i="10"/>
  <c r="E9405" i="10" s="1"/>
  <c r="D9406" i="10"/>
  <c r="E9406" i="10" s="1"/>
  <c r="D9407" i="10"/>
  <c r="E9407" i="10" s="1"/>
  <c r="D9408" i="10"/>
  <c r="E9408" i="10" s="1"/>
  <c r="D9409" i="10"/>
  <c r="E9409" i="10" s="1"/>
  <c r="D9410" i="10"/>
  <c r="E9410" i="10" s="1"/>
  <c r="D9411" i="10"/>
  <c r="E9411" i="10" s="1"/>
  <c r="D9412" i="10"/>
  <c r="E9412" i="10" s="1"/>
  <c r="D9413" i="10"/>
  <c r="E9413" i="10" s="1"/>
  <c r="D9414" i="10"/>
  <c r="E9414" i="10" s="1"/>
  <c r="D9415" i="10"/>
  <c r="E9415" i="10" s="1"/>
  <c r="D9416" i="10"/>
  <c r="E9416" i="10" s="1"/>
  <c r="D9417" i="10"/>
  <c r="E9417" i="10" s="1"/>
  <c r="D9418" i="10"/>
  <c r="E9418" i="10" s="1"/>
  <c r="D9419" i="10"/>
  <c r="E9419" i="10" s="1"/>
  <c r="D9420" i="10"/>
  <c r="E9420" i="10" s="1"/>
  <c r="D9421" i="10"/>
  <c r="E9421" i="10" s="1"/>
  <c r="D9422" i="10"/>
  <c r="E9422" i="10" s="1"/>
  <c r="D9423" i="10"/>
  <c r="E9423" i="10" s="1"/>
  <c r="D9424" i="10"/>
  <c r="E9424" i="10" s="1"/>
  <c r="D9425" i="10"/>
  <c r="E9425" i="10" s="1"/>
  <c r="D9426" i="10"/>
  <c r="E9426" i="10" s="1"/>
  <c r="D9427" i="10"/>
  <c r="E9427" i="10" s="1"/>
  <c r="D9428" i="10"/>
  <c r="E9428" i="10" s="1"/>
  <c r="D9429" i="10"/>
  <c r="E9429" i="10" s="1"/>
  <c r="D9430" i="10"/>
  <c r="E9430" i="10" s="1"/>
  <c r="D9431" i="10"/>
  <c r="E9431" i="10" s="1"/>
  <c r="D9432" i="10"/>
  <c r="E9432" i="10" s="1"/>
  <c r="D9433" i="10"/>
  <c r="E9433" i="10" s="1"/>
  <c r="D9434" i="10"/>
  <c r="E9434" i="10" s="1"/>
  <c r="D9435" i="10"/>
  <c r="E9435" i="10" s="1"/>
  <c r="D9436" i="10"/>
  <c r="E9436" i="10" s="1"/>
  <c r="D9437" i="10"/>
  <c r="E9437" i="10" s="1"/>
  <c r="D9438" i="10"/>
  <c r="E9438" i="10" s="1"/>
  <c r="D9439" i="10"/>
  <c r="E9439" i="10" s="1"/>
  <c r="D9440" i="10"/>
  <c r="E9440" i="10" s="1"/>
  <c r="D9441" i="10"/>
  <c r="E9441" i="10" s="1"/>
  <c r="D9442" i="10"/>
  <c r="E9442" i="10" s="1"/>
  <c r="D9443" i="10"/>
  <c r="E9443" i="10" s="1"/>
  <c r="D9444" i="10"/>
  <c r="E9444" i="10" s="1"/>
  <c r="D9445" i="10"/>
  <c r="E9445" i="10" s="1"/>
  <c r="D9446" i="10"/>
  <c r="E9446" i="10" s="1"/>
  <c r="D9447" i="10"/>
  <c r="E9447" i="10" s="1"/>
  <c r="D9448" i="10"/>
  <c r="E9448" i="10" s="1"/>
  <c r="D9449" i="10"/>
  <c r="E9449" i="10" s="1"/>
  <c r="D9450" i="10"/>
  <c r="E9450" i="10" s="1"/>
  <c r="D9451" i="10"/>
  <c r="E9451" i="10" s="1"/>
  <c r="D9452" i="10"/>
  <c r="E9452" i="10" s="1"/>
  <c r="D9453" i="10"/>
  <c r="E9453" i="10" s="1"/>
  <c r="D9454" i="10"/>
  <c r="E9454" i="10" s="1"/>
  <c r="D9455" i="10"/>
  <c r="E9455" i="10" s="1"/>
  <c r="D9456" i="10"/>
  <c r="E9456" i="10" s="1"/>
  <c r="D9457" i="10"/>
  <c r="E9457" i="10" s="1"/>
  <c r="D9458" i="10"/>
  <c r="E9458" i="10" s="1"/>
  <c r="D9459" i="10"/>
  <c r="E9459" i="10" s="1"/>
  <c r="D9460" i="10"/>
  <c r="E9460" i="10" s="1"/>
  <c r="D9461" i="10"/>
  <c r="E9461" i="10" s="1"/>
  <c r="D9462" i="10"/>
  <c r="E9462" i="10" s="1"/>
  <c r="D9463" i="10"/>
  <c r="E9463" i="10" s="1"/>
  <c r="D9464" i="10"/>
  <c r="E9464" i="10" s="1"/>
  <c r="D9465" i="10"/>
  <c r="E9465" i="10" s="1"/>
  <c r="D9466" i="10"/>
  <c r="E9466" i="10" s="1"/>
  <c r="D9467" i="10"/>
  <c r="E9467" i="10" s="1"/>
  <c r="D9468" i="10"/>
  <c r="E9468" i="10" s="1"/>
  <c r="D9469" i="10"/>
  <c r="E9469" i="10" s="1"/>
  <c r="D9470" i="10"/>
  <c r="E9470" i="10" s="1"/>
  <c r="D9471" i="10"/>
  <c r="E9471" i="10" s="1"/>
  <c r="D9472" i="10"/>
  <c r="E9472" i="10" s="1"/>
  <c r="D9473" i="10"/>
  <c r="E9473" i="10" s="1"/>
  <c r="D9474" i="10"/>
  <c r="E9474" i="10" s="1"/>
  <c r="D9475" i="10"/>
  <c r="E9475" i="10" s="1"/>
  <c r="D9476" i="10"/>
  <c r="E9476" i="10" s="1"/>
  <c r="D9477" i="10"/>
  <c r="E9477" i="10" s="1"/>
  <c r="D9478" i="10"/>
  <c r="E9478" i="10" s="1"/>
  <c r="D9479" i="10"/>
  <c r="E9479" i="10" s="1"/>
  <c r="D9480" i="10"/>
  <c r="E9480" i="10" s="1"/>
  <c r="D9481" i="10"/>
  <c r="E9481" i="10" s="1"/>
  <c r="D9482" i="10"/>
  <c r="E9482" i="10" s="1"/>
  <c r="D9483" i="10"/>
  <c r="E9483" i="10" s="1"/>
  <c r="D9484" i="10"/>
  <c r="E9484" i="10" s="1"/>
  <c r="D9485" i="10"/>
  <c r="E9485" i="10" s="1"/>
  <c r="D9486" i="10"/>
  <c r="E9486" i="10" s="1"/>
  <c r="D9487" i="10"/>
  <c r="E9487" i="10" s="1"/>
  <c r="D9488" i="10"/>
  <c r="E9488" i="10" s="1"/>
  <c r="D9489" i="10"/>
  <c r="E9489" i="10" s="1"/>
  <c r="D9490" i="10"/>
  <c r="E9490" i="10" s="1"/>
  <c r="D9491" i="10"/>
  <c r="E9491" i="10" s="1"/>
  <c r="D9492" i="10"/>
  <c r="E9492" i="10" s="1"/>
  <c r="D9493" i="10"/>
  <c r="E9493" i="10" s="1"/>
  <c r="D9494" i="10"/>
  <c r="E9494" i="10" s="1"/>
  <c r="D9495" i="10"/>
  <c r="E9495" i="10" s="1"/>
  <c r="D9496" i="10"/>
  <c r="E9496" i="10" s="1"/>
  <c r="D9497" i="10"/>
  <c r="E9497" i="10" s="1"/>
  <c r="D9498" i="10"/>
  <c r="E9498" i="10" s="1"/>
  <c r="D9499" i="10"/>
  <c r="E9499" i="10" s="1"/>
  <c r="D9500" i="10"/>
  <c r="E9500" i="10" s="1"/>
  <c r="D9501" i="10"/>
  <c r="E9501" i="10" s="1"/>
  <c r="D9502" i="10"/>
  <c r="E9502" i="10" s="1"/>
  <c r="D9503" i="10"/>
  <c r="E9503" i="10" s="1"/>
  <c r="D9504" i="10"/>
  <c r="E9504" i="10" s="1"/>
  <c r="D9505" i="10"/>
  <c r="E9505" i="10" s="1"/>
  <c r="D9506" i="10"/>
  <c r="E9506" i="10" s="1"/>
  <c r="D9507" i="10"/>
  <c r="E9507" i="10" s="1"/>
  <c r="D9508" i="10"/>
  <c r="E9508" i="10" s="1"/>
  <c r="D9509" i="10"/>
  <c r="E9509" i="10" s="1"/>
  <c r="D9510" i="10"/>
  <c r="E9510" i="10" s="1"/>
  <c r="D9511" i="10"/>
  <c r="E9511" i="10" s="1"/>
  <c r="D9512" i="10"/>
  <c r="E9512" i="10" s="1"/>
  <c r="D9513" i="10"/>
  <c r="E9513" i="10" s="1"/>
  <c r="D9514" i="10"/>
  <c r="E9514" i="10" s="1"/>
  <c r="D9515" i="10"/>
  <c r="E9515" i="10" s="1"/>
  <c r="D9516" i="10"/>
  <c r="E9516" i="10" s="1"/>
  <c r="D9517" i="10"/>
  <c r="E9517" i="10" s="1"/>
  <c r="D9518" i="10"/>
  <c r="E9518" i="10" s="1"/>
  <c r="D9519" i="10"/>
  <c r="E9519" i="10" s="1"/>
  <c r="D9520" i="10"/>
  <c r="E9520" i="10" s="1"/>
  <c r="D9521" i="10"/>
  <c r="E9521" i="10" s="1"/>
  <c r="D9522" i="10"/>
  <c r="E9522" i="10" s="1"/>
  <c r="D9523" i="10"/>
  <c r="E9523" i="10" s="1"/>
  <c r="D9524" i="10"/>
  <c r="E9524" i="10" s="1"/>
  <c r="D9525" i="10"/>
  <c r="E9525" i="10" s="1"/>
  <c r="D9526" i="10"/>
  <c r="E9526" i="10" s="1"/>
  <c r="D9527" i="10"/>
  <c r="E9527" i="10" s="1"/>
  <c r="D9528" i="10"/>
  <c r="E9528" i="10" s="1"/>
  <c r="D9529" i="10"/>
  <c r="E9529" i="10" s="1"/>
  <c r="D9530" i="10"/>
  <c r="E9530" i="10" s="1"/>
  <c r="D9531" i="10"/>
  <c r="E9531" i="10" s="1"/>
  <c r="D9532" i="10"/>
  <c r="E9532" i="10" s="1"/>
  <c r="D9533" i="10"/>
  <c r="E9533" i="10" s="1"/>
  <c r="D9534" i="10"/>
  <c r="E9534" i="10" s="1"/>
  <c r="D9535" i="10"/>
  <c r="E9535" i="10" s="1"/>
  <c r="D9536" i="10"/>
  <c r="E9536" i="10" s="1"/>
  <c r="D9537" i="10"/>
  <c r="E9537" i="10" s="1"/>
  <c r="D9538" i="10"/>
  <c r="E9538" i="10" s="1"/>
  <c r="D9539" i="10"/>
  <c r="E9539" i="10" s="1"/>
  <c r="D9540" i="10"/>
  <c r="E9540" i="10" s="1"/>
  <c r="D9541" i="10"/>
  <c r="E9541" i="10" s="1"/>
  <c r="D9542" i="10"/>
  <c r="E9542" i="10" s="1"/>
  <c r="D9543" i="10"/>
  <c r="E9543" i="10" s="1"/>
  <c r="D9544" i="10"/>
  <c r="E9544" i="10" s="1"/>
  <c r="D9545" i="10"/>
  <c r="E9545" i="10" s="1"/>
  <c r="D9546" i="10"/>
  <c r="E9546" i="10" s="1"/>
  <c r="D9547" i="10"/>
  <c r="E9547" i="10" s="1"/>
  <c r="D9548" i="10"/>
  <c r="E9548" i="10" s="1"/>
  <c r="D9549" i="10"/>
  <c r="E9549" i="10" s="1"/>
  <c r="D9550" i="10"/>
  <c r="E9550" i="10" s="1"/>
  <c r="D9551" i="10"/>
  <c r="E9551" i="10" s="1"/>
  <c r="D9552" i="10"/>
  <c r="E9552" i="10" s="1"/>
  <c r="D9553" i="10"/>
  <c r="E9553" i="10" s="1"/>
  <c r="D9554" i="10"/>
  <c r="E9554" i="10" s="1"/>
  <c r="D9555" i="10"/>
  <c r="E9555" i="10" s="1"/>
  <c r="D9556" i="10"/>
  <c r="E9556" i="10" s="1"/>
  <c r="D9557" i="10"/>
  <c r="E9557" i="10" s="1"/>
  <c r="D9558" i="10"/>
  <c r="E9558" i="10" s="1"/>
  <c r="D9559" i="10"/>
  <c r="E9559" i="10" s="1"/>
  <c r="D9560" i="10"/>
  <c r="E9560" i="10" s="1"/>
  <c r="D9561" i="10"/>
  <c r="E9561" i="10" s="1"/>
  <c r="D9562" i="10"/>
  <c r="E9562" i="10" s="1"/>
  <c r="D9563" i="10"/>
  <c r="E9563" i="10" s="1"/>
  <c r="D9564" i="10"/>
  <c r="E9564" i="10" s="1"/>
  <c r="D9565" i="10"/>
  <c r="E9565" i="10" s="1"/>
  <c r="D9566" i="10"/>
  <c r="E9566" i="10" s="1"/>
  <c r="D9567" i="10"/>
  <c r="E9567" i="10" s="1"/>
  <c r="D9568" i="10"/>
  <c r="E9568" i="10" s="1"/>
  <c r="D9569" i="10"/>
  <c r="E9569" i="10" s="1"/>
  <c r="D9570" i="10"/>
  <c r="E9570" i="10" s="1"/>
  <c r="D9571" i="10"/>
  <c r="E9571" i="10" s="1"/>
  <c r="D9572" i="10"/>
  <c r="E9572" i="10" s="1"/>
  <c r="D9573" i="10"/>
  <c r="E9573" i="10" s="1"/>
  <c r="D9574" i="10"/>
  <c r="E9574" i="10" s="1"/>
  <c r="D9575" i="10"/>
  <c r="E9575" i="10" s="1"/>
  <c r="D9576" i="10"/>
  <c r="E9576" i="10" s="1"/>
  <c r="D9577" i="10"/>
  <c r="E9577" i="10" s="1"/>
  <c r="D9578" i="10"/>
  <c r="E9578" i="10" s="1"/>
  <c r="D9579" i="10"/>
  <c r="E9579" i="10" s="1"/>
  <c r="D9580" i="10"/>
  <c r="E9580" i="10" s="1"/>
  <c r="D9581" i="10"/>
  <c r="E9581" i="10" s="1"/>
  <c r="D9582" i="10"/>
  <c r="E9582" i="10" s="1"/>
  <c r="D9583" i="10"/>
  <c r="E9583" i="10" s="1"/>
  <c r="D9584" i="10"/>
  <c r="E9584" i="10" s="1"/>
  <c r="D9585" i="10"/>
  <c r="E9585" i="10" s="1"/>
  <c r="D9586" i="10"/>
  <c r="E9586" i="10" s="1"/>
  <c r="D9587" i="10"/>
  <c r="E9587" i="10" s="1"/>
  <c r="D9588" i="10"/>
  <c r="E9588" i="10" s="1"/>
  <c r="D9589" i="10"/>
  <c r="E9589" i="10" s="1"/>
  <c r="D9590" i="10"/>
  <c r="E9590" i="10" s="1"/>
  <c r="D9591" i="10"/>
  <c r="E9591" i="10" s="1"/>
  <c r="D9592" i="10"/>
  <c r="E9592" i="10" s="1"/>
  <c r="D9593" i="10"/>
  <c r="E9593" i="10" s="1"/>
  <c r="D9594" i="10"/>
  <c r="E9594" i="10" s="1"/>
  <c r="D9595" i="10"/>
  <c r="E9595" i="10" s="1"/>
  <c r="D9596" i="10"/>
  <c r="E9596" i="10" s="1"/>
  <c r="D9597" i="10"/>
  <c r="E9597" i="10" s="1"/>
  <c r="D9598" i="10"/>
  <c r="E9598" i="10" s="1"/>
  <c r="D9599" i="10"/>
  <c r="E9599" i="10" s="1"/>
  <c r="D9600" i="10"/>
  <c r="E9600" i="10" s="1"/>
  <c r="D9601" i="10"/>
  <c r="E9601" i="10" s="1"/>
  <c r="D9602" i="10"/>
  <c r="E9602" i="10" s="1"/>
  <c r="D9603" i="10"/>
  <c r="E9603" i="10" s="1"/>
  <c r="D9604" i="10"/>
  <c r="E9604" i="10" s="1"/>
  <c r="D9605" i="10"/>
  <c r="E9605" i="10" s="1"/>
  <c r="D9606" i="10"/>
  <c r="E9606" i="10" s="1"/>
  <c r="D9607" i="10"/>
  <c r="E9607" i="10" s="1"/>
  <c r="D9608" i="10"/>
  <c r="E9608" i="10" s="1"/>
  <c r="D9609" i="10"/>
  <c r="E9609" i="10" s="1"/>
  <c r="D9610" i="10"/>
  <c r="E9610" i="10" s="1"/>
  <c r="D9611" i="10"/>
  <c r="E9611" i="10" s="1"/>
  <c r="D9612" i="10"/>
  <c r="E9612" i="10" s="1"/>
  <c r="D9613" i="10"/>
  <c r="E9613" i="10" s="1"/>
  <c r="D9614" i="10"/>
  <c r="E9614" i="10" s="1"/>
  <c r="D9615" i="10"/>
  <c r="E9615" i="10" s="1"/>
  <c r="D9616" i="10"/>
  <c r="E9616" i="10" s="1"/>
  <c r="D9617" i="10"/>
  <c r="E9617" i="10" s="1"/>
  <c r="D9618" i="10"/>
  <c r="E9618" i="10" s="1"/>
  <c r="D9619" i="10"/>
  <c r="E9619" i="10" s="1"/>
  <c r="D9620" i="10"/>
  <c r="E9620" i="10" s="1"/>
  <c r="D9621" i="10"/>
  <c r="E9621" i="10" s="1"/>
  <c r="D9622" i="10"/>
  <c r="E9622" i="10" s="1"/>
  <c r="D9623" i="10"/>
  <c r="E9623" i="10" s="1"/>
  <c r="D9624" i="10"/>
  <c r="E9624" i="10" s="1"/>
  <c r="D9625" i="10"/>
  <c r="E9625" i="10" s="1"/>
  <c r="D9626" i="10"/>
  <c r="E9626" i="10" s="1"/>
  <c r="D9627" i="10"/>
  <c r="E9627" i="10" s="1"/>
  <c r="D9628" i="10"/>
  <c r="E9628" i="10" s="1"/>
  <c r="D9629" i="10"/>
  <c r="E9629" i="10" s="1"/>
  <c r="D9630" i="10"/>
  <c r="E9630" i="10" s="1"/>
  <c r="D9631" i="10"/>
  <c r="E9631" i="10" s="1"/>
  <c r="D9632" i="10"/>
  <c r="E9632" i="10" s="1"/>
  <c r="D9633" i="10"/>
  <c r="E9633" i="10" s="1"/>
  <c r="D9634" i="10"/>
  <c r="E9634" i="10" s="1"/>
  <c r="D9635" i="10"/>
  <c r="E9635" i="10" s="1"/>
  <c r="D9636" i="10"/>
  <c r="E9636" i="10" s="1"/>
  <c r="D9637" i="10"/>
  <c r="E9637" i="10" s="1"/>
  <c r="D9638" i="10"/>
  <c r="E9638" i="10" s="1"/>
  <c r="D9639" i="10"/>
  <c r="E9639" i="10" s="1"/>
  <c r="D9640" i="10"/>
  <c r="E9640" i="10" s="1"/>
  <c r="D9641" i="10"/>
  <c r="E9641" i="10" s="1"/>
  <c r="D9642" i="10"/>
  <c r="E9642" i="10" s="1"/>
  <c r="D9643" i="10"/>
  <c r="E9643" i="10" s="1"/>
  <c r="D9644" i="10"/>
  <c r="E9644" i="10" s="1"/>
  <c r="D9645" i="10"/>
  <c r="E9645" i="10" s="1"/>
  <c r="D9646" i="10"/>
  <c r="E9646" i="10" s="1"/>
  <c r="D9647" i="10"/>
  <c r="E9647" i="10" s="1"/>
  <c r="D9648" i="10"/>
  <c r="E9648" i="10" s="1"/>
  <c r="D9649" i="10"/>
  <c r="E9649" i="10" s="1"/>
  <c r="D9650" i="10"/>
  <c r="E9650" i="10" s="1"/>
  <c r="D9651" i="10"/>
  <c r="E9651" i="10" s="1"/>
  <c r="D9652" i="10"/>
  <c r="E9652" i="10" s="1"/>
  <c r="D9653" i="10"/>
  <c r="E9653" i="10" s="1"/>
  <c r="D9654" i="10"/>
  <c r="E9654" i="10" s="1"/>
  <c r="D9655" i="10"/>
  <c r="E9655" i="10" s="1"/>
  <c r="D9656" i="10"/>
  <c r="E9656" i="10" s="1"/>
  <c r="D9657" i="10"/>
  <c r="E9657" i="10" s="1"/>
  <c r="D9658" i="10"/>
  <c r="E9658" i="10" s="1"/>
  <c r="D9659" i="10"/>
  <c r="E9659" i="10" s="1"/>
  <c r="D9660" i="10"/>
  <c r="E9660" i="10" s="1"/>
  <c r="D9661" i="10"/>
  <c r="E9661" i="10" s="1"/>
  <c r="D9662" i="10"/>
  <c r="E9662" i="10" s="1"/>
  <c r="D9663" i="10"/>
  <c r="E9663" i="10" s="1"/>
  <c r="D9664" i="10"/>
  <c r="E9664" i="10" s="1"/>
  <c r="D9665" i="10"/>
  <c r="E9665" i="10" s="1"/>
  <c r="D9666" i="10"/>
  <c r="E9666" i="10" s="1"/>
  <c r="D9667" i="10"/>
  <c r="E9667" i="10" s="1"/>
  <c r="D9668" i="10"/>
  <c r="E9668" i="10" s="1"/>
  <c r="D9669" i="10"/>
  <c r="E9669" i="10" s="1"/>
  <c r="D9670" i="10"/>
  <c r="E9670" i="10" s="1"/>
  <c r="D9671" i="10"/>
  <c r="E9671" i="10" s="1"/>
  <c r="D9672" i="10"/>
  <c r="E9672" i="10" s="1"/>
  <c r="D9673" i="10"/>
  <c r="E9673" i="10" s="1"/>
  <c r="D9674" i="10"/>
  <c r="E9674" i="10" s="1"/>
  <c r="D9675" i="10"/>
  <c r="E9675" i="10" s="1"/>
  <c r="D9676" i="10"/>
  <c r="E9676" i="10" s="1"/>
  <c r="D9677" i="10"/>
  <c r="E9677" i="10" s="1"/>
  <c r="D9678" i="10"/>
  <c r="E9678" i="10" s="1"/>
  <c r="D9679" i="10"/>
  <c r="E9679" i="10" s="1"/>
  <c r="D9680" i="10"/>
  <c r="E9680" i="10" s="1"/>
  <c r="D9681" i="10"/>
  <c r="E9681" i="10" s="1"/>
  <c r="D9682" i="10"/>
  <c r="E9682" i="10" s="1"/>
  <c r="D9683" i="10"/>
  <c r="E9683" i="10" s="1"/>
  <c r="D9684" i="10"/>
  <c r="E9684" i="10" s="1"/>
  <c r="D9685" i="10"/>
  <c r="E9685" i="10" s="1"/>
  <c r="D9686" i="10"/>
  <c r="E9686" i="10" s="1"/>
  <c r="D9687" i="10"/>
  <c r="E9687" i="10" s="1"/>
  <c r="D9688" i="10"/>
  <c r="E9688" i="10" s="1"/>
  <c r="D9689" i="10"/>
  <c r="E9689" i="10" s="1"/>
  <c r="D9690" i="10"/>
  <c r="E9690" i="10" s="1"/>
  <c r="D9691" i="10"/>
  <c r="E9691" i="10" s="1"/>
  <c r="D9692" i="10"/>
  <c r="E9692" i="10" s="1"/>
  <c r="D9693" i="10"/>
  <c r="E9693" i="10" s="1"/>
  <c r="D9694" i="10"/>
  <c r="E9694" i="10" s="1"/>
  <c r="D9695" i="10"/>
  <c r="E9695" i="10" s="1"/>
  <c r="D9696" i="10"/>
  <c r="E9696" i="10" s="1"/>
  <c r="D9697" i="10"/>
  <c r="E9697" i="10" s="1"/>
  <c r="D9698" i="10"/>
  <c r="E9698" i="10" s="1"/>
  <c r="D9699" i="10"/>
  <c r="E9699" i="10" s="1"/>
  <c r="D9700" i="10"/>
  <c r="E9700" i="10" s="1"/>
  <c r="D9701" i="10"/>
  <c r="E9701" i="10" s="1"/>
  <c r="D9702" i="10"/>
  <c r="E9702" i="10" s="1"/>
  <c r="D9703" i="10"/>
  <c r="E9703" i="10" s="1"/>
  <c r="D9704" i="10"/>
  <c r="E9704" i="10" s="1"/>
  <c r="D9705" i="10"/>
  <c r="E9705" i="10" s="1"/>
  <c r="D9706" i="10"/>
  <c r="E9706" i="10" s="1"/>
  <c r="D9707" i="10"/>
  <c r="E9707" i="10" s="1"/>
  <c r="D9708" i="10"/>
  <c r="E9708" i="10" s="1"/>
  <c r="D9709" i="10"/>
  <c r="E9709" i="10" s="1"/>
  <c r="D9710" i="10"/>
  <c r="E9710" i="10" s="1"/>
  <c r="D9711" i="10"/>
  <c r="E9711" i="10" s="1"/>
  <c r="D9712" i="10"/>
  <c r="E9712" i="10" s="1"/>
  <c r="D9713" i="10"/>
  <c r="E9713" i="10" s="1"/>
  <c r="D9714" i="10"/>
  <c r="E9714" i="10" s="1"/>
  <c r="D9715" i="10"/>
  <c r="E9715" i="10" s="1"/>
  <c r="D9716" i="10"/>
  <c r="E9716" i="10" s="1"/>
  <c r="D9717" i="10"/>
  <c r="E9717" i="10" s="1"/>
  <c r="D9718" i="10"/>
  <c r="E9718" i="10" s="1"/>
  <c r="D9719" i="10"/>
  <c r="E9719" i="10" s="1"/>
  <c r="D9720" i="10"/>
  <c r="E9720" i="10" s="1"/>
  <c r="D9721" i="10"/>
  <c r="E9721" i="10" s="1"/>
  <c r="D9722" i="10"/>
  <c r="E9722" i="10" s="1"/>
  <c r="D9723" i="10"/>
  <c r="E9723" i="10" s="1"/>
  <c r="D9724" i="10"/>
  <c r="E9724" i="10" s="1"/>
  <c r="D9725" i="10"/>
  <c r="E9725" i="10" s="1"/>
  <c r="D9726" i="10"/>
  <c r="E9726" i="10" s="1"/>
  <c r="D9727" i="10"/>
  <c r="E9727" i="10" s="1"/>
  <c r="D9728" i="10"/>
  <c r="E9728" i="10" s="1"/>
  <c r="D9729" i="10"/>
  <c r="E9729" i="10" s="1"/>
  <c r="D9730" i="10"/>
  <c r="E9730" i="10" s="1"/>
  <c r="D9731" i="10"/>
  <c r="E9731" i="10" s="1"/>
  <c r="D9732" i="10"/>
  <c r="E9732" i="10" s="1"/>
  <c r="D9733" i="10"/>
  <c r="E9733" i="10" s="1"/>
  <c r="D9734" i="10"/>
  <c r="E9734" i="10" s="1"/>
  <c r="D9735" i="10"/>
  <c r="E9735" i="10" s="1"/>
  <c r="D9736" i="10"/>
  <c r="E9736" i="10" s="1"/>
  <c r="D9737" i="10"/>
  <c r="E9737" i="10" s="1"/>
  <c r="D9738" i="10"/>
  <c r="E9738" i="10" s="1"/>
  <c r="D9739" i="10"/>
  <c r="E9739" i="10" s="1"/>
  <c r="D9740" i="10"/>
  <c r="E9740" i="10" s="1"/>
  <c r="D9741" i="10"/>
  <c r="E9741" i="10" s="1"/>
  <c r="D9742" i="10"/>
  <c r="E9742" i="10" s="1"/>
  <c r="D9743" i="10"/>
  <c r="E9743" i="10" s="1"/>
  <c r="D9744" i="10"/>
  <c r="E9744" i="10" s="1"/>
  <c r="D9745" i="10"/>
  <c r="E9745" i="10" s="1"/>
  <c r="D9746" i="10"/>
  <c r="E9746" i="10" s="1"/>
  <c r="D9747" i="10"/>
  <c r="E9747" i="10" s="1"/>
  <c r="D9748" i="10"/>
  <c r="E9748" i="10" s="1"/>
  <c r="D9749" i="10"/>
  <c r="E9749" i="10" s="1"/>
  <c r="D9750" i="10"/>
  <c r="E9750" i="10" s="1"/>
  <c r="D9751" i="10"/>
  <c r="E9751" i="10" s="1"/>
  <c r="D9752" i="10"/>
  <c r="E9752" i="10" s="1"/>
  <c r="D9753" i="10"/>
  <c r="E9753" i="10" s="1"/>
  <c r="D9754" i="10"/>
  <c r="E9754" i="10" s="1"/>
  <c r="D9755" i="10"/>
  <c r="E9755" i="10" s="1"/>
  <c r="D9756" i="10"/>
  <c r="E9756" i="10" s="1"/>
  <c r="D9757" i="10"/>
  <c r="E9757" i="10" s="1"/>
  <c r="D9758" i="10"/>
  <c r="E9758" i="10" s="1"/>
  <c r="D9759" i="10"/>
  <c r="E9759" i="10" s="1"/>
  <c r="D9760" i="10"/>
  <c r="E9760" i="10" s="1"/>
  <c r="D9761" i="10"/>
  <c r="E9761" i="10" s="1"/>
  <c r="D9762" i="10"/>
  <c r="E9762" i="10" s="1"/>
  <c r="D9763" i="10"/>
  <c r="E9763" i="10" s="1"/>
  <c r="D9764" i="10"/>
  <c r="E9764" i="10" s="1"/>
  <c r="D9765" i="10"/>
  <c r="E9765" i="10" s="1"/>
  <c r="D9766" i="10"/>
  <c r="E9766" i="10" s="1"/>
  <c r="D9767" i="10"/>
  <c r="E9767" i="10" s="1"/>
  <c r="D9768" i="10"/>
  <c r="E9768" i="10" s="1"/>
  <c r="D9769" i="10"/>
  <c r="E9769" i="10" s="1"/>
  <c r="D9770" i="10"/>
  <c r="E9770" i="10" s="1"/>
  <c r="D9771" i="10"/>
  <c r="E9771" i="10" s="1"/>
  <c r="D9772" i="10"/>
  <c r="E9772" i="10" s="1"/>
  <c r="D9773" i="10"/>
  <c r="E9773" i="10" s="1"/>
  <c r="D9774" i="10"/>
  <c r="E9774" i="10" s="1"/>
  <c r="D9775" i="10"/>
  <c r="E9775" i="10" s="1"/>
  <c r="D9776" i="10"/>
  <c r="E9776" i="10" s="1"/>
  <c r="D9777" i="10"/>
  <c r="E9777" i="10" s="1"/>
  <c r="D9778" i="10"/>
  <c r="E9778" i="10" s="1"/>
  <c r="D9779" i="10"/>
  <c r="E9779" i="10" s="1"/>
  <c r="D9780" i="10"/>
  <c r="E9780" i="10" s="1"/>
  <c r="D9781" i="10"/>
  <c r="E9781" i="10" s="1"/>
  <c r="D9782" i="10"/>
  <c r="E9782" i="10" s="1"/>
  <c r="D9783" i="10"/>
  <c r="E9783" i="10" s="1"/>
  <c r="D9784" i="10"/>
  <c r="E9784" i="10" s="1"/>
  <c r="D9785" i="10"/>
  <c r="E9785" i="10" s="1"/>
  <c r="D9786" i="10"/>
  <c r="E9786" i="10" s="1"/>
  <c r="D9787" i="10"/>
  <c r="E9787" i="10" s="1"/>
  <c r="D9788" i="10"/>
  <c r="E9788" i="10" s="1"/>
  <c r="D9789" i="10"/>
  <c r="E9789" i="10" s="1"/>
  <c r="D9790" i="10"/>
  <c r="E9790" i="10" s="1"/>
  <c r="D9791" i="10"/>
  <c r="E9791" i="10" s="1"/>
  <c r="D9792" i="10"/>
  <c r="E9792" i="10" s="1"/>
  <c r="D9793" i="10"/>
  <c r="E9793" i="10" s="1"/>
  <c r="D9794" i="10"/>
  <c r="E9794" i="10" s="1"/>
  <c r="D9795" i="10"/>
  <c r="E9795" i="10" s="1"/>
  <c r="D9796" i="10"/>
  <c r="E9796" i="10" s="1"/>
  <c r="D9797" i="10"/>
  <c r="E9797" i="10" s="1"/>
  <c r="D9798" i="10"/>
  <c r="E9798" i="10" s="1"/>
  <c r="D9799" i="10"/>
  <c r="E9799" i="10" s="1"/>
  <c r="D9800" i="10"/>
  <c r="E9800" i="10" s="1"/>
  <c r="D9801" i="10"/>
  <c r="E9801" i="10" s="1"/>
  <c r="D9802" i="10"/>
  <c r="E9802" i="10" s="1"/>
  <c r="D9803" i="10"/>
  <c r="E9803" i="10" s="1"/>
  <c r="D9804" i="10"/>
  <c r="E9804" i="10" s="1"/>
  <c r="D9805" i="10"/>
  <c r="E9805" i="10" s="1"/>
  <c r="D9806" i="10"/>
  <c r="E9806" i="10" s="1"/>
  <c r="D9807" i="10"/>
  <c r="E9807" i="10" s="1"/>
  <c r="D9808" i="10"/>
  <c r="E9808" i="10" s="1"/>
  <c r="D9809" i="10"/>
  <c r="E9809" i="10" s="1"/>
  <c r="D9810" i="10"/>
  <c r="E9810" i="10" s="1"/>
  <c r="D9811" i="10"/>
  <c r="E9811" i="10" s="1"/>
  <c r="D9812" i="10"/>
  <c r="E9812" i="10" s="1"/>
  <c r="D9813" i="10"/>
  <c r="E9813" i="10" s="1"/>
  <c r="D9814" i="10"/>
  <c r="E9814" i="10" s="1"/>
  <c r="D9815" i="10"/>
  <c r="E9815" i="10" s="1"/>
  <c r="D9816" i="10"/>
  <c r="E9816" i="10" s="1"/>
  <c r="D9817" i="10"/>
  <c r="E9817" i="10" s="1"/>
  <c r="D9818" i="10"/>
  <c r="E9818" i="10" s="1"/>
  <c r="D9819" i="10"/>
  <c r="E9819" i="10" s="1"/>
  <c r="D9820" i="10"/>
  <c r="E9820" i="10" s="1"/>
  <c r="D9821" i="10"/>
  <c r="E9821" i="10" s="1"/>
  <c r="D9822" i="10"/>
  <c r="E9822" i="10" s="1"/>
  <c r="D9823" i="10"/>
  <c r="E9823" i="10" s="1"/>
  <c r="D9824" i="10"/>
  <c r="E9824" i="10" s="1"/>
  <c r="D9825" i="10"/>
  <c r="E9825" i="10" s="1"/>
  <c r="D9826" i="10"/>
  <c r="E9826" i="10" s="1"/>
  <c r="D9827" i="10"/>
  <c r="E9827" i="10" s="1"/>
  <c r="D9828" i="10"/>
  <c r="E9828" i="10" s="1"/>
  <c r="D9829" i="10"/>
  <c r="E9829" i="10" s="1"/>
  <c r="D9830" i="10"/>
  <c r="E9830" i="10" s="1"/>
  <c r="D9831" i="10"/>
  <c r="E9831" i="10" s="1"/>
  <c r="D9832" i="10"/>
  <c r="E9832" i="10" s="1"/>
  <c r="D9833" i="10"/>
  <c r="E9833" i="10" s="1"/>
  <c r="D9834" i="10"/>
  <c r="E9834" i="10" s="1"/>
  <c r="D9835" i="10"/>
  <c r="E9835" i="10" s="1"/>
  <c r="D9836" i="10"/>
  <c r="E9836" i="10" s="1"/>
  <c r="D9837" i="10"/>
  <c r="E9837" i="10" s="1"/>
  <c r="D9838" i="10"/>
  <c r="E9838" i="10" s="1"/>
  <c r="D9839" i="10"/>
  <c r="E9839" i="10" s="1"/>
  <c r="D9840" i="10"/>
  <c r="E9840" i="10" s="1"/>
  <c r="D9841" i="10"/>
  <c r="E9841" i="10" s="1"/>
  <c r="D9842" i="10"/>
  <c r="E9842" i="10" s="1"/>
  <c r="D9843" i="10"/>
  <c r="E9843" i="10" s="1"/>
  <c r="D9844" i="10"/>
  <c r="E9844" i="10" s="1"/>
  <c r="D9845" i="10"/>
  <c r="E9845" i="10" s="1"/>
  <c r="D9846" i="10"/>
  <c r="E9846" i="10" s="1"/>
  <c r="D9847" i="10"/>
  <c r="E9847" i="10" s="1"/>
  <c r="D9848" i="10"/>
  <c r="E9848" i="10" s="1"/>
  <c r="D9849" i="10"/>
  <c r="E9849" i="10" s="1"/>
  <c r="D9850" i="10"/>
  <c r="E9850" i="10" s="1"/>
  <c r="D9851" i="10"/>
  <c r="E9851" i="10" s="1"/>
  <c r="D9852" i="10"/>
  <c r="E9852" i="10" s="1"/>
  <c r="D9853" i="10"/>
  <c r="E9853" i="10" s="1"/>
  <c r="D9854" i="10"/>
  <c r="E9854" i="10" s="1"/>
  <c r="D9855" i="10"/>
  <c r="E9855" i="10" s="1"/>
  <c r="D9856" i="10"/>
  <c r="E9856" i="10" s="1"/>
  <c r="D9857" i="10"/>
  <c r="E9857" i="10" s="1"/>
  <c r="D9858" i="10"/>
  <c r="E9858" i="10" s="1"/>
  <c r="D9859" i="10"/>
  <c r="E9859" i="10" s="1"/>
  <c r="D9860" i="10"/>
  <c r="E9860" i="10" s="1"/>
  <c r="D9861" i="10"/>
  <c r="E9861" i="10" s="1"/>
  <c r="D9862" i="10"/>
  <c r="E9862" i="10" s="1"/>
  <c r="D9863" i="10"/>
  <c r="E9863" i="10" s="1"/>
  <c r="D9864" i="10"/>
  <c r="E9864" i="10" s="1"/>
  <c r="D9865" i="10"/>
  <c r="E9865" i="10" s="1"/>
  <c r="D9866" i="10"/>
  <c r="E9866" i="10" s="1"/>
  <c r="D9867" i="10"/>
  <c r="E9867" i="10" s="1"/>
  <c r="D9868" i="10"/>
  <c r="E9868" i="10" s="1"/>
  <c r="D9869" i="10"/>
  <c r="E9869" i="10" s="1"/>
  <c r="D9870" i="10"/>
  <c r="E9870" i="10" s="1"/>
  <c r="D9871" i="10"/>
  <c r="E9871" i="10" s="1"/>
  <c r="D9872" i="10"/>
  <c r="E9872" i="10" s="1"/>
  <c r="D9873" i="10"/>
  <c r="E9873" i="10" s="1"/>
  <c r="D9874" i="10"/>
  <c r="E9874" i="10" s="1"/>
  <c r="D9875" i="10"/>
  <c r="E9875" i="10" s="1"/>
  <c r="D9876" i="10"/>
  <c r="E9876" i="10" s="1"/>
  <c r="D9877" i="10"/>
  <c r="E9877" i="10" s="1"/>
  <c r="D9878" i="10"/>
  <c r="E9878" i="10" s="1"/>
  <c r="D9879" i="10"/>
  <c r="E9879" i="10" s="1"/>
  <c r="D9880" i="10"/>
  <c r="E9880" i="10" s="1"/>
  <c r="D9881" i="10"/>
  <c r="E9881" i="10" s="1"/>
  <c r="D9882" i="10"/>
  <c r="E9882" i="10" s="1"/>
  <c r="D9883" i="10"/>
  <c r="E9883" i="10" s="1"/>
  <c r="D9884" i="10"/>
  <c r="E9884" i="10" s="1"/>
  <c r="D9885" i="10"/>
  <c r="E9885" i="10" s="1"/>
  <c r="D9886" i="10"/>
  <c r="E9886" i="10" s="1"/>
  <c r="D9887" i="10"/>
  <c r="E9887" i="10" s="1"/>
  <c r="D9888" i="10"/>
  <c r="E9888" i="10" s="1"/>
  <c r="D9889" i="10"/>
  <c r="E9889" i="10" s="1"/>
  <c r="D9890" i="10"/>
  <c r="E9890" i="10" s="1"/>
  <c r="D9891" i="10"/>
  <c r="E9891" i="10" s="1"/>
  <c r="D9892" i="10"/>
  <c r="E9892" i="10" s="1"/>
  <c r="D9893" i="10"/>
  <c r="E9893" i="10" s="1"/>
  <c r="D9894" i="10"/>
  <c r="E9894" i="10" s="1"/>
  <c r="D9895" i="10"/>
  <c r="E9895" i="10" s="1"/>
  <c r="D9896" i="10"/>
  <c r="E9896" i="10" s="1"/>
  <c r="D9897" i="10"/>
  <c r="E9897" i="10" s="1"/>
  <c r="D9898" i="10"/>
  <c r="E9898" i="10" s="1"/>
  <c r="D9899" i="10"/>
  <c r="E9899" i="10" s="1"/>
  <c r="D9900" i="10"/>
  <c r="E9900" i="10" s="1"/>
  <c r="D9901" i="10"/>
  <c r="E9901" i="10" s="1"/>
  <c r="D9902" i="10"/>
  <c r="E9902" i="10" s="1"/>
  <c r="D9903" i="10"/>
  <c r="E9903" i="10" s="1"/>
  <c r="D9904" i="10"/>
  <c r="E9904" i="10" s="1"/>
  <c r="D9905" i="10"/>
  <c r="E9905" i="10" s="1"/>
  <c r="D9906" i="10"/>
  <c r="E9906" i="10" s="1"/>
  <c r="D9907" i="10"/>
  <c r="E9907" i="10" s="1"/>
  <c r="D9908" i="10"/>
  <c r="E9908" i="10" s="1"/>
  <c r="D9909" i="10"/>
  <c r="E9909" i="10" s="1"/>
  <c r="D9910" i="10"/>
  <c r="E9910" i="10" s="1"/>
  <c r="D9911" i="10"/>
  <c r="E9911" i="10" s="1"/>
  <c r="D9912" i="10"/>
  <c r="E9912" i="10" s="1"/>
  <c r="D9913" i="10"/>
  <c r="E9913" i="10" s="1"/>
  <c r="D9914" i="10"/>
  <c r="E9914" i="10" s="1"/>
  <c r="D9915" i="10"/>
  <c r="E9915" i="10" s="1"/>
  <c r="D9916" i="10"/>
  <c r="E9916" i="10" s="1"/>
  <c r="D9917" i="10"/>
  <c r="E9917" i="10" s="1"/>
  <c r="D9918" i="10"/>
  <c r="E9918" i="10" s="1"/>
  <c r="D9919" i="10"/>
  <c r="E9919" i="10" s="1"/>
  <c r="D9920" i="10"/>
  <c r="E9920" i="10" s="1"/>
  <c r="D9921" i="10"/>
  <c r="E9921" i="10" s="1"/>
  <c r="D9922" i="10"/>
  <c r="E9922" i="10" s="1"/>
  <c r="D9923" i="10"/>
  <c r="E9923" i="10" s="1"/>
  <c r="D9924" i="10"/>
  <c r="E9924" i="10" s="1"/>
  <c r="D9925" i="10"/>
  <c r="E9925" i="10" s="1"/>
  <c r="D9926" i="10"/>
  <c r="E9926" i="10" s="1"/>
  <c r="D9927" i="10"/>
  <c r="E9927" i="10" s="1"/>
  <c r="D9928" i="10"/>
  <c r="E9928" i="10" s="1"/>
  <c r="D9929" i="10"/>
  <c r="E9929" i="10" s="1"/>
  <c r="D9930" i="10"/>
  <c r="E9930" i="10" s="1"/>
  <c r="D9931" i="10"/>
  <c r="E9931" i="10" s="1"/>
  <c r="D9932" i="10"/>
  <c r="E9932" i="10" s="1"/>
  <c r="D9933" i="10"/>
  <c r="E9933" i="10" s="1"/>
  <c r="D9934" i="10"/>
  <c r="E9934" i="10" s="1"/>
  <c r="D9935" i="10"/>
  <c r="E9935" i="10" s="1"/>
  <c r="D9936" i="10"/>
  <c r="E9936" i="10" s="1"/>
  <c r="D9937" i="10"/>
  <c r="E9937" i="10" s="1"/>
  <c r="D9938" i="10"/>
  <c r="E9938" i="10" s="1"/>
  <c r="D9939" i="10"/>
  <c r="E9939" i="10" s="1"/>
  <c r="D9940" i="10"/>
  <c r="E9940" i="10" s="1"/>
  <c r="D9941" i="10"/>
  <c r="E9941" i="10" s="1"/>
  <c r="D9942" i="10"/>
  <c r="E9942" i="10" s="1"/>
  <c r="D9943" i="10"/>
  <c r="E9943" i="10" s="1"/>
  <c r="D9944" i="10"/>
  <c r="E9944" i="10" s="1"/>
  <c r="D9945" i="10"/>
  <c r="E9945" i="10" s="1"/>
  <c r="D9946" i="10"/>
  <c r="E9946" i="10" s="1"/>
  <c r="D9947" i="10"/>
  <c r="E9947" i="10" s="1"/>
  <c r="D9948" i="10"/>
  <c r="E9948" i="10" s="1"/>
  <c r="D9949" i="10"/>
  <c r="E9949" i="10" s="1"/>
  <c r="D9950" i="10"/>
  <c r="E9950" i="10" s="1"/>
  <c r="D9951" i="10"/>
  <c r="E9951" i="10" s="1"/>
  <c r="D9952" i="10"/>
  <c r="E9952" i="10" s="1"/>
  <c r="D9953" i="10"/>
  <c r="E9953" i="10" s="1"/>
  <c r="D9954" i="10"/>
  <c r="E9954" i="10" s="1"/>
  <c r="D9955" i="10"/>
  <c r="E9955" i="10" s="1"/>
  <c r="D9956" i="10"/>
  <c r="E9956" i="10" s="1"/>
  <c r="D9957" i="10"/>
  <c r="E9957" i="10" s="1"/>
  <c r="D9958" i="10"/>
  <c r="E9958" i="10" s="1"/>
  <c r="D9959" i="10"/>
  <c r="E9959" i="10" s="1"/>
  <c r="D9960" i="10"/>
  <c r="E9960" i="10" s="1"/>
  <c r="D9961" i="10"/>
  <c r="E9961" i="10" s="1"/>
  <c r="D9962" i="10"/>
  <c r="E9962" i="10" s="1"/>
  <c r="D9963" i="10"/>
  <c r="E9963" i="10" s="1"/>
  <c r="D9964" i="10"/>
  <c r="E9964" i="10" s="1"/>
  <c r="D9965" i="10"/>
  <c r="E9965" i="10" s="1"/>
  <c r="D9966" i="10"/>
  <c r="E9966" i="10" s="1"/>
  <c r="D9967" i="10"/>
  <c r="E9967" i="10" s="1"/>
  <c r="D9968" i="10"/>
  <c r="E9968" i="10" s="1"/>
  <c r="D9969" i="10"/>
  <c r="E9969" i="10" s="1"/>
  <c r="D9970" i="10"/>
  <c r="E9970" i="10" s="1"/>
  <c r="D9971" i="10"/>
  <c r="E9971" i="10" s="1"/>
  <c r="D9972" i="10"/>
  <c r="E9972" i="10" s="1"/>
  <c r="D9973" i="10"/>
  <c r="E9973" i="10" s="1"/>
  <c r="D9974" i="10"/>
  <c r="E9974" i="10" s="1"/>
  <c r="D9975" i="10"/>
  <c r="E9975" i="10" s="1"/>
  <c r="D9976" i="10"/>
  <c r="E9976" i="10" s="1"/>
  <c r="D9977" i="10"/>
  <c r="E9977" i="10" s="1"/>
  <c r="D9978" i="10"/>
  <c r="E9978" i="10" s="1"/>
  <c r="D9979" i="10"/>
  <c r="E9979" i="10" s="1"/>
  <c r="D9980" i="10"/>
  <c r="E9980" i="10" s="1"/>
  <c r="D9981" i="10"/>
  <c r="E9981" i="10" s="1"/>
  <c r="D9982" i="10"/>
  <c r="E9982" i="10" s="1"/>
  <c r="D9983" i="10"/>
  <c r="E9983" i="10" s="1"/>
  <c r="D9984" i="10"/>
  <c r="E9984" i="10" s="1"/>
  <c r="D9985" i="10"/>
  <c r="E9985" i="10" s="1"/>
  <c r="D9986" i="10"/>
  <c r="E9986" i="10" s="1"/>
  <c r="D9987" i="10"/>
  <c r="E9987" i="10" s="1"/>
  <c r="D9988" i="10"/>
  <c r="E9988" i="10" s="1"/>
  <c r="D9989" i="10"/>
  <c r="E9989" i="10" s="1"/>
  <c r="D9990" i="10"/>
  <c r="E9990" i="10" s="1"/>
  <c r="D9991" i="10"/>
  <c r="E9991" i="10" s="1"/>
  <c r="D9992" i="10"/>
  <c r="E9992" i="10" s="1"/>
  <c r="D9993" i="10"/>
  <c r="E9993" i="10" s="1"/>
  <c r="D9994" i="10"/>
  <c r="E9994" i="10" s="1"/>
  <c r="D9995" i="10"/>
  <c r="E9995" i="10" s="1"/>
  <c r="D9996" i="10"/>
  <c r="E9996" i="10" s="1"/>
  <c r="D9997" i="10"/>
  <c r="E9997" i="10" s="1"/>
  <c r="D9998" i="10"/>
  <c r="E9998" i="10" s="1"/>
  <c r="D9999" i="10"/>
  <c r="E9999" i="10" s="1"/>
  <c r="D10000" i="10"/>
  <c r="E10000" i="10" s="1"/>
  <c r="D10001" i="10"/>
  <c r="E10001" i="10" s="1"/>
  <c r="D2" i="10"/>
  <c r="E2" i="10" s="1"/>
  <c r="A14" i="9"/>
  <c r="A13" i="9"/>
  <c r="A12" i="9"/>
  <c r="A11" i="9"/>
  <c r="A10" i="9"/>
  <c r="A9" i="9"/>
  <c r="A8" i="9"/>
  <c r="A7" i="9"/>
  <c r="D16" i="8"/>
  <c r="D17" i="8"/>
  <c r="E17" i="8" s="1"/>
  <c r="D18" i="8"/>
  <c r="D19" i="8"/>
  <c r="E19" i="8" s="1"/>
  <c r="D20" i="8"/>
  <c r="D21" i="8"/>
  <c r="D22" i="8"/>
  <c r="D23" i="8"/>
  <c r="E23" i="8" s="1"/>
  <c r="D24" i="8"/>
  <c r="D25" i="8"/>
  <c r="D26" i="8"/>
  <c r="D27" i="8"/>
  <c r="E27" i="8" s="1"/>
  <c r="D28" i="8"/>
  <c r="D29" i="8"/>
  <c r="E29" i="8" s="1"/>
  <c r="D30" i="8"/>
  <c r="D31" i="8"/>
  <c r="E31" i="8" s="1"/>
  <c r="D32" i="8"/>
  <c r="D33" i="8"/>
  <c r="E33" i="8" s="1"/>
  <c r="D34" i="8"/>
  <c r="D35" i="8"/>
  <c r="E35" i="8" s="1"/>
  <c r="D36" i="8"/>
  <c r="D37" i="8"/>
  <c r="E37" i="8" s="1"/>
  <c r="D38" i="8"/>
  <c r="D39" i="8"/>
  <c r="E39" i="8" s="1"/>
  <c r="D40" i="8"/>
  <c r="D41" i="8"/>
  <c r="D42" i="8"/>
  <c r="D43" i="8"/>
  <c r="E43" i="8" s="1"/>
  <c r="D44" i="8"/>
  <c r="D45" i="8"/>
  <c r="E45" i="8" s="1"/>
  <c r="D46" i="8"/>
  <c r="D47" i="8"/>
  <c r="E47" i="8" s="1"/>
  <c r="D48" i="8"/>
  <c r="D49" i="8"/>
  <c r="D50" i="8"/>
  <c r="D51" i="8"/>
  <c r="E51" i="8" s="1"/>
  <c r="D52" i="8"/>
  <c r="D53" i="8"/>
  <c r="E53" i="8" s="1"/>
  <c r="D54" i="8"/>
  <c r="D55" i="8"/>
  <c r="E55" i="8" s="1"/>
  <c r="D56" i="8"/>
  <c r="D57" i="8"/>
  <c r="D58" i="8"/>
  <c r="D59" i="8"/>
  <c r="E59" i="8" s="1"/>
  <c r="D60" i="8"/>
  <c r="D61" i="8"/>
  <c r="E61" i="8" s="1"/>
  <c r="D62" i="8"/>
  <c r="D63" i="8"/>
  <c r="E63" i="8" s="1"/>
  <c r="D64" i="8"/>
  <c r="D65" i="8"/>
  <c r="E65" i="8" s="1"/>
  <c r="D66" i="8"/>
  <c r="D67" i="8"/>
  <c r="E67" i="8" s="1"/>
  <c r="D68" i="8"/>
  <c r="D69" i="8"/>
  <c r="E69" i="8" s="1"/>
  <c r="D70" i="8"/>
  <c r="D71" i="8"/>
  <c r="E71" i="8" s="1"/>
  <c r="D72" i="8"/>
  <c r="D73" i="8"/>
  <c r="D74" i="8"/>
  <c r="D75" i="8"/>
  <c r="E75" i="8" s="1"/>
  <c r="D76" i="8"/>
  <c r="D77" i="8"/>
  <c r="E77" i="8" s="1"/>
  <c r="D78" i="8"/>
  <c r="D79" i="8"/>
  <c r="E79" i="8" s="1"/>
  <c r="D80" i="8"/>
  <c r="D81" i="8"/>
  <c r="E81" i="8" s="1"/>
  <c r="D82" i="8"/>
  <c r="D83" i="8"/>
  <c r="E83" i="8" s="1"/>
  <c r="D84" i="8"/>
  <c r="D85" i="8"/>
  <c r="E85" i="8" s="1"/>
  <c r="D86" i="8"/>
  <c r="D87" i="8"/>
  <c r="E87" i="8" s="1"/>
  <c r="D88" i="8"/>
  <c r="D89" i="8"/>
  <c r="D90" i="8"/>
  <c r="D91" i="8"/>
  <c r="E91" i="8" s="1"/>
  <c r="D92" i="8"/>
  <c r="D93" i="8"/>
  <c r="E93" i="8" s="1"/>
  <c r="D94" i="8"/>
  <c r="D95" i="8"/>
  <c r="E95" i="8" s="1"/>
  <c r="D96" i="8"/>
  <c r="D97" i="8"/>
  <c r="E97" i="8" s="1"/>
  <c r="D98" i="8"/>
  <c r="D99" i="8"/>
  <c r="E99" i="8" s="1"/>
  <c r="D100" i="8"/>
  <c r="D101" i="8"/>
  <c r="E101" i="8" s="1"/>
  <c r="D102" i="8"/>
  <c r="D103" i="8"/>
  <c r="E103" i="8" s="1"/>
  <c r="D104" i="8"/>
  <c r="D105" i="8"/>
  <c r="D106" i="8"/>
  <c r="D107" i="8"/>
  <c r="E107" i="8" s="1"/>
  <c r="D108" i="8"/>
  <c r="D109" i="8"/>
  <c r="E109" i="8" s="1"/>
  <c r="D110" i="8"/>
  <c r="D111" i="8"/>
  <c r="E111" i="8" s="1"/>
  <c r="D112" i="8"/>
  <c r="D113" i="8"/>
  <c r="D114" i="8"/>
  <c r="D115" i="8"/>
  <c r="E115" i="8" s="1"/>
  <c r="D116" i="8"/>
  <c r="D117" i="8"/>
  <c r="E117" i="8" s="1"/>
  <c r="D118" i="8"/>
  <c r="D119" i="8"/>
  <c r="E119" i="8" s="1"/>
  <c r="D120" i="8"/>
  <c r="D121" i="8"/>
  <c r="D122" i="8"/>
  <c r="D123" i="8"/>
  <c r="E123" i="8" s="1"/>
  <c r="D124" i="8"/>
  <c r="D125" i="8"/>
  <c r="E125" i="8" s="1"/>
  <c r="D126" i="8"/>
  <c r="D127" i="8"/>
  <c r="E127" i="8" s="1"/>
  <c r="D128" i="8"/>
  <c r="D129" i="8"/>
  <c r="E129" i="8" s="1"/>
  <c r="D130" i="8"/>
  <c r="D131" i="8"/>
  <c r="E131" i="8" s="1"/>
  <c r="D132" i="8"/>
  <c r="D133" i="8"/>
  <c r="E133" i="8" s="1"/>
  <c r="D134" i="8"/>
  <c r="D135" i="8"/>
  <c r="E135" i="8" s="1"/>
  <c r="D136" i="8"/>
  <c r="D137" i="8"/>
  <c r="D138" i="8"/>
  <c r="D139" i="8"/>
  <c r="E139" i="8" s="1"/>
  <c r="D140" i="8"/>
  <c r="D141" i="8"/>
  <c r="E141" i="8" s="1"/>
  <c r="D142" i="8"/>
  <c r="D143" i="8"/>
  <c r="E143" i="8" s="1"/>
  <c r="D144" i="8"/>
  <c r="D145" i="8"/>
  <c r="E145" i="8" s="1"/>
  <c r="D146" i="8"/>
  <c r="D147" i="8"/>
  <c r="E147" i="8" s="1"/>
  <c r="D148" i="8"/>
  <c r="D149" i="8"/>
  <c r="E149" i="8" s="1"/>
  <c r="D150" i="8"/>
  <c r="D151" i="8"/>
  <c r="E151" i="8" s="1"/>
  <c r="D152" i="8"/>
  <c r="D153" i="8"/>
  <c r="D154" i="8"/>
  <c r="D155" i="8"/>
  <c r="E155" i="8" s="1"/>
  <c r="D156" i="8"/>
  <c r="D157" i="8"/>
  <c r="E157" i="8" s="1"/>
  <c r="D158" i="8"/>
  <c r="D159" i="8"/>
  <c r="E159" i="8" s="1"/>
  <c r="D160" i="8"/>
  <c r="D161" i="8"/>
  <c r="E161" i="8" s="1"/>
  <c r="D162" i="8"/>
  <c r="D163" i="8"/>
  <c r="E163" i="8" s="1"/>
  <c r="D164" i="8"/>
  <c r="D165" i="8"/>
  <c r="E165" i="8" s="1"/>
  <c r="D166" i="8"/>
  <c r="D167" i="8"/>
  <c r="E167" i="8" s="1"/>
  <c r="D168" i="8"/>
  <c r="D169" i="8"/>
  <c r="D170" i="8"/>
  <c r="D171" i="8"/>
  <c r="E171" i="8" s="1"/>
  <c r="D172" i="8"/>
  <c r="D173" i="8"/>
  <c r="E173" i="8" s="1"/>
  <c r="D174" i="8"/>
  <c r="D175" i="8"/>
  <c r="E175" i="8" s="1"/>
  <c r="D176" i="8"/>
  <c r="D177" i="8"/>
  <c r="D178" i="8"/>
  <c r="D179" i="8"/>
  <c r="E179" i="8" s="1"/>
  <c r="D180" i="8"/>
  <c r="D181" i="8"/>
  <c r="E181" i="8" s="1"/>
  <c r="D182" i="8"/>
  <c r="D183" i="8"/>
  <c r="E183" i="8" s="1"/>
  <c r="D184" i="8"/>
  <c r="D185" i="8"/>
  <c r="D186" i="8"/>
  <c r="D187" i="8"/>
  <c r="E187" i="8" s="1"/>
  <c r="D188" i="8"/>
  <c r="C16" i="8"/>
  <c r="E16" i="8" s="1"/>
  <c r="C17" i="8"/>
  <c r="C18" i="8"/>
  <c r="C19" i="8"/>
  <c r="C20" i="8"/>
  <c r="C21" i="8"/>
  <c r="C22" i="8"/>
  <c r="C23" i="8"/>
  <c r="C24" i="8"/>
  <c r="E24" i="8" s="1"/>
  <c r="C25" i="8"/>
  <c r="C26" i="8"/>
  <c r="E26" i="8" s="1"/>
  <c r="C27" i="8"/>
  <c r="C28" i="8"/>
  <c r="C29" i="8"/>
  <c r="C30" i="8"/>
  <c r="C31" i="8"/>
  <c r="C32" i="8"/>
  <c r="E32" i="8" s="1"/>
  <c r="C33" i="8"/>
  <c r="C34" i="8"/>
  <c r="C35" i="8"/>
  <c r="C36" i="8"/>
  <c r="C37" i="8"/>
  <c r="C38" i="8"/>
  <c r="C39" i="8"/>
  <c r="C40" i="8"/>
  <c r="E40" i="8" s="1"/>
  <c r="C41" i="8"/>
  <c r="C42" i="8"/>
  <c r="E42" i="8" s="1"/>
  <c r="C43" i="8"/>
  <c r="C44" i="8"/>
  <c r="C45" i="8"/>
  <c r="C46" i="8"/>
  <c r="C47" i="8"/>
  <c r="C48" i="8"/>
  <c r="E48" i="8" s="1"/>
  <c r="C49" i="8"/>
  <c r="C50" i="8"/>
  <c r="E50" i="8" s="1"/>
  <c r="C51" i="8"/>
  <c r="C52" i="8"/>
  <c r="C53" i="8"/>
  <c r="C54" i="8"/>
  <c r="C55" i="8"/>
  <c r="C56" i="8"/>
  <c r="E56" i="8" s="1"/>
  <c r="C57" i="8"/>
  <c r="C58" i="8"/>
  <c r="E58" i="8" s="1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E72" i="8" s="1"/>
  <c r="C73" i="8"/>
  <c r="C74" i="8"/>
  <c r="E74" i="8" s="1"/>
  <c r="C75" i="8"/>
  <c r="C76" i="8"/>
  <c r="C77" i="8"/>
  <c r="C78" i="8"/>
  <c r="C79" i="8"/>
  <c r="C80" i="8"/>
  <c r="E80" i="8" s="1"/>
  <c r="C81" i="8"/>
  <c r="C82" i="8"/>
  <c r="C83" i="8"/>
  <c r="C84" i="8"/>
  <c r="C85" i="8"/>
  <c r="C86" i="8"/>
  <c r="C87" i="8"/>
  <c r="C88" i="8"/>
  <c r="E88" i="8" s="1"/>
  <c r="C89" i="8"/>
  <c r="C90" i="8"/>
  <c r="E90" i="8" s="1"/>
  <c r="C91" i="8"/>
  <c r="C92" i="8"/>
  <c r="C93" i="8"/>
  <c r="C94" i="8"/>
  <c r="C95" i="8"/>
  <c r="C96" i="8"/>
  <c r="E96" i="8" s="1"/>
  <c r="C97" i="8"/>
  <c r="C98" i="8"/>
  <c r="C99" i="8"/>
  <c r="C100" i="8"/>
  <c r="C101" i="8"/>
  <c r="C102" i="8"/>
  <c r="C103" i="8"/>
  <c r="C104" i="8"/>
  <c r="E104" i="8" s="1"/>
  <c r="C105" i="8"/>
  <c r="C106" i="8"/>
  <c r="E106" i="8" s="1"/>
  <c r="C107" i="8"/>
  <c r="C108" i="8"/>
  <c r="C109" i="8"/>
  <c r="C110" i="8"/>
  <c r="C111" i="8"/>
  <c r="C112" i="8"/>
  <c r="E112" i="8" s="1"/>
  <c r="C113" i="8"/>
  <c r="C114" i="8"/>
  <c r="E114" i="8" s="1"/>
  <c r="C115" i="8"/>
  <c r="C116" i="8"/>
  <c r="C117" i="8"/>
  <c r="C118" i="8"/>
  <c r="C119" i="8"/>
  <c r="C120" i="8"/>
  <c r="E120" i="8" s="1"/>
  <c r="C121" i="8"/>
  <c r="C122" i="8"/>
  <c r="E122" i="8" s="1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E136" i="8" s="1"/>
  <c r="C137" i="8"/>
  <c r="C138" i="8"/>
  <c r="E138" i="8" s="1"/>
  <c r="C139" i="8"/>
  <c r="C140" i="8"/>
  <c r="C141" i="8"/>
  <c r="C142" i="8"/>
  <c r="C143" i="8"/>
  <c r="C144" i="8"/>
  <c r="E144" i="8" s="1"/>
  <c r="C145" i="8"/>
  <c r="C146" i="8"/>
  <c r="C147" i="8"/>
  <c r="C148" i="8"/>
  <c r="C149" i="8"/>
  <c r="C150" i="8"/>
  <c r="C151" i="8"/>
  <c r="C152" i="8"/>
  <c r="E152" i="8" s="1"/>
  <c r="C153" i="8"/>
  <c r="C154" i="8"/>
  <c r="E154" i="8" s="1"/>
  <c r="C155" i="8"/>
  <c r="C156" i="8"/>
  <c r="C157" i="8"/>
  <c r="C158" i="8"/>
  <c r="C159" i="8"/>
  <c r="C160" i="8"/>
  <c r="E160" i="8" s="1"/>
  <c r="C161" i="8"/>
  <c r="C162" i="8"/>
  <c r="C163" i="8"/>
  <c r="C164" i="8"/>
  <c r="C165" i="8"/>
  <c r="C166" i="8"/>
  <c r="E166" i="8" s="1"/>
  <c r="C167" i="8"/>
  <c r="C168" i="8"/>
  <c r="E168" i="8" s="1"/>
  <c r="C169" i="8"/>
  <c r="C170" i="8"/>
  <c r="E170" i="8" s="1"/>
  <c r="C171" i="8"/>
  <c r="C172" i="8"/>
  <c r="C173" i="8"/>
  <c r="C174" i="8"/>
  <c r="C175" i="8"/>
  <c r="C176" i="8"/>
  <c r="E176" i="8" s="1"/>
  <c r="C177" i="8"/>
  <c r="C178" i="8"/>
  <c r="E178" i="8" s="1"/>
  <c r="C179" i="8"/>
  <c r="C180" i="8"/>
  <c r="C181" i="8"/>
  <c r="C182" i="8"/>
  <c r="C183" i="8"/>
  <c r="C184" i="8"/>
  <c r="E184" i="8" s="1"/>
  <c r="C185" i="8"/>
  <c r="C186" i="8"/>
  <c r="E186" i="8" s="1"/>
  <c r="C187" i="8"/>
  <c r="C188" i="8"/>
  <c r="E18" i="8"/>
  <c r="E25" i="8"/>
  <c r="E34" i="8"/>
  <c r="E41" i="8"/>
  <c r="E49" i="8"/>
  <c r="E57" i="8"/>
  <c r="E64" i="8"/>
  <c r="E66" i="8"/>
  <c r="E73" i="8"/>
  <c r="E82" i="8"/>
  <c r="E89" i="8"/>
  <c r="E98" i="8"/>
  <c r="E105" i="8"/>
  <c r="E113" i="8"/>
  <c r="E121" i="8"/>
  <c r="E128" i="8"/>
  <c r="E130" i="8"/>
  <c r="E137" i="8"/>
  <c r="E146" i="8"/>
  <c r="E153" i="8"/>
  <c r="E162" i="8"/>
  <c r="E169" i="8"/>
  <c r="E177" i="8"/>
  <c r="E185" i="8"/>
  <c r="D15" i="8"/>
  <c r="C15" i="8"/>
  <c r="E15" i="8" s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4" i="7"/>
  <c r="F27" i="7"/>
  <c r="F32" i="7"/>
  <c r="F35" i="7"/>
  <c r="F40" i="7"/>
  <c r="F43" i="7"/>
  <c r="F48" i="7"/>
  <c r="F51" i="7"/>
  <c r="F56" i="7"/>
  <c r="F59" i="7"/>
  <c r="F64" i="7"/>
  <c r="F72" i="7"/>
  <c r="F80" i="7"/>
  <c r="F88" i="7"/>
  <c r="F96" i="7"/>
  <c r="F104" i="7"/>
  <c r="F112" i="7"/>
  <c r="F120" i="7"/>
  <c r="F128" i="7"/>
  <c r="F136" i="7"/>
  <c r="F144" i="7"/>
  <c r="F152" i="7"/>
  <c r="F160" i="7"/>
  <c r="F168" i="7"/>
  <c r="F176" i="7"/>
  <c r="F184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31" i="7"/>
  <c r="E39" i="7"/>
  <c r="E47" i="7"/>
  <c r="E55" i="7"/>
  <c r="E63" i="7"/>
  <c r="E71" i="7"/>
  <c r="E79" i="7"/>
  <c r="E87" i="7"/>
  <c r="E95" i="7"/>
  <c r="E103" i="7"/>
  <c r="E111" i="7"/>
  <c r="E119" i="7"/>
  <c r="E127" i="7"/>
  <c r="E135" i="7"/>
  <c r="E143" i="7"/>
  <c r="E151" i="7"/>
  <c r="E159" i="7"/>
  <c r="E167" i="7"/>
  <c r="E175" i="7"/>
  <c r="E183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21" i="7"/>
  <c r="C22" i="7"/>
  <c r="E22" i="7" s="1"/>
  <c r="C23" i="7"/>
  <c r="E23" i="7" s="1"/>
  <c r="C24" i="7"/>
  <c r="E24" i="7" s="1"/>
  <c r="C25" i="7"/>
  <c r="E25" i="7" s="1"/>
  <c r="C26" i="7"/>
  <c r="E26" i="7" s="1"/>
  <c r="C27" i="7"/>
  <c r="E27" i="7" s="1"/>
  <c r="C28" i="7"/>
  <c r="E28" i="7" s="1"/>
  <c r="C29" i="7"/>
  <c r="E29" i="7" s="1"/>
  <c r="C30" i="7"/>
  <c r="E30" i="7" s="1"/>
  <c r="C31" i="7"/>
  <c r="F31" i="7" s="1"/>
  <c r="C32" i="7"/>
  <c r="E32" i="7" s="1"/>
  <c r="C33" i="7"/>
  <c r="E33" i="7" s="1"/>
  <c r="C34" i="7"/>
  <c r="E34" i="7" s="1"/>
  <c r="C35" i="7"/>
  <c r="E35" i="7" s="1"/>
  <c r="C36" i="7"/>
  <c r="E36" i="7" s="1"/>
  <c r="C37" i="7"/>
  <c r="E37" i="7" s="1"/>
  <c r="C38" i="7"/>
  <c r="E38" i="7" s="1"/>
  <c r="C39" i="7"/>
  <c r="F39" i="7" s="1"/>
  <c r="C40" i="7"/>
  <c r="E40" i="7" s="1"/>
  <c r="C41" i="7"/>
  <c r="E41" i="7" s="1"/>
  <c r="C42" i="7"/>
  <c r="E42" i="7" s="1"/>
  <c r="C43" i="7"/>
  <c r="E43" i="7" s="1"/>
  <c r="C44" i="7"/>
  <c r="E44" i="7" s="1"/>
  <c r="C45" i="7"/>
  <c r="E45" i="7" s="1"/>
  <c r="C46" i="7"/>
  <c r="E46" i="7" s="1"/>
  <c r="C47" i="7"/>
  <c r="F47" i="7" s="1"/>
  <c r="C48" i="7"/>
  <c r="E48" i="7" s="1"/>
  <c r="C49" i="7"/>
  <c r="E49" i="7" s="1"/>
  <c r="C50" i="7"/>
  <c r="E50" i="7" s="1"/>
  <c r="C51" i="7"/>
  <c r="E51" i="7" s="1"/>
  <c r="C52" i="7"/>
  <c r="E52" i="7" s="1"/>
  <c r="C53" i="7"/>
  <c r="E53" i="7" s="1"/>
  <c r="C54" i="7"/>
  <c r="E54" i="7" s="1"/>
  <c r="C55" i="7"/>
  <c r="F55" i="7" s="1"/>
  <c r="C56" i="7"/>
  <c r="E56" i="7" s="1"/>
  <c r="C57" i="7"/>
  <c r="E57" i="7" s="1"/>
  <c r="C58" i="7"/>
  <c r="E58" i="7" s="1"/>
  <c r="C59" i="7"/>
  <c r="E59" i="7" s="1"/>
  <c r="C60" i="7"/>
  <c r="E60" i="7" s="1"/>
  <c r="C61" i="7"/>
  <c r="E61" i="7" s="1"/>
  <c r="C62" i="7"/>
  <c r="E62" i="7" s="1"/>
  <c r="C63" i="7"/>
  <c r="F63" i="7" s="1"/>
  <c r="C64" i="7"/>
  <c r="E64" i="7" s="1"/>
  <c r="C65" i="7"/>
  <c r="E65" i="7" s="1"/>
  <c r="C66" i="7"/>
  <c r="E66" i="7" s="1"/>
  <c r="C67" i="7"/>
  <c r="E67" i="7" s="1"/>
  <c r="C68" i="7"/>
  <c r="E68" i="7" s="1"/>
  <c r="C69" i="7"/>
  <c r="E69" i="7" s="1"/>
  <c r="C70" i="7"/>
  <c r="E70" i="7" s="1"/>
  <c r="C71" i="7"/>
  <c r="F71" i="7" s="1"/>
  <c r="C72" i="7"/>
  <c r="E72" i="7" s="1"/>
  <c r="C73" i="7"/>
  <c r="E73" i="7" s="1"/>
  <c r="C74" i="7"/>
  <c r="E74" i="7" s="1"/>
  <c r="C75" i="7"/>
  <c r="E75" i="7" s="1"/>
  <c r="C76" i="7"/>
  <c r="E76" i="7" s="1"/>
  <c r="C77" i="7"/>
  <c r="E77" i="7" s="1"/>
  <c r="C78" i="7"/>
  <c r="E78" i="7" s="1"/>
  <c r="C79" i="7"/>
  <c r="F79" i="7" s="1"/>
  <c r="C80" i="7"/>
  <c r="E80" i="7" s="1"/>
  <c r="C81" i="7"/>
  <c r="E81" i="7" s="1"/>
  <c r="C82" i="7"/>
  <c r="E82" i="7" s="1"/>
  <c r="C83" i="7"/>
  <c r="E83" i="7" s="1"/>
  <c r="C84" i="7"/>
  <c r="E84" i="7" s="1"/>
  <c r="C85" i="7"/>
  <c r="E85" i="7" s="1"/>
  <c r="C86" i="7"/>
  <c r="E86" i="7" s="1"/>
  <c r="C87" i="7"/>
  <c r="F87" i="7" s="1"/>
  <c r="C88" i="7"/>
  <c r="E88" i="7" s="1"/>
  <c r="C89" i="7"/>
  <c r="E89" i="7" s="1"/>
  <c r="C90" i="7"/>
  <c r="E90" i="7" s="1"/>
  <c r="C91" i="7"/>
  <c r="E91" i="7" s="1"/>
  <c r="C92" i="7"/>
  <c r="E92" i="7" s="1"/>
  <c r="C93" i="7"/>
  <c r="E93" i="7" s="1"/>
  <c r="C94" i="7"/>
  <c r="E94" i="7" s="1"/>
  <c r="C95" i="7"/>
  <c r="F95" i="7" s="1"/>
  <c r="C96" i="7"/>
  <c r="E96" i="7" s="1"/>
  <c r="C97" i="7"/>
  <c r="E97" i="7" s="1"/>
  <c r="C98" i="7"/>
  <c r="E98" i="7" s="1"/>
  <c r="C99" i="7"/>
  <c r="E99" i="7" s="1"/>
  <c r="C100" i="7"/>
  <c r="E100" i="7" s="1"/>
  <c r="C101" i="7"/>
  <c r="E101" i="7" s="1"/>
  <c r="C102" i="7"/>
  <c r="E102" i="7" s="1"/>
  <c r="C103" i="7"/>
  <c r="F103" i="7" s="1"/>
  <c r="C104" i="7"/>
  <c r="E104" i="7" s="1"/>
  <c r="C105" i="7"/>
  <c r="E105" i="7" s="1"/>
  <c r="C106" i="7"/>
  <c r="E106" i="7" s="1"/>
  <c r="C107" i="7"/>
  <c r="E107" i="7" s="1"/>
  <c r="C108" i="7"/>
  <c r="E108" i="7" s="1"/>
  <c r="C109" i="7"/>
  <c r="E109" i="7" s="1"/>
  <c r="C110" i="7"/>
  <c r="E110" i="7" s="1"/>
  <c r="C111" i="7"/>
  <c r="F111" i="7" s="1"/>
  <c r="C112" i="7"/>
  <c r="E112" i="7" s="1"/>
  <c r="C113" i="7"/>
  <c r="E113" i="7" s="1"/>
  <c r="C114" i="7"/>
  <c r="E114" i="7" s="1"/>
  <c r="C115" i="7"/>
  <c r="E115" i="7" s="1"/>
  <c r="C116" i="7"/>
  <c r="E116" i="7" s="1"/>
  <c r="C117" i="7"/>
  <c r="E117" i="7" s="1"/>
  <c r="C118" i="7"/>
  <c r="E118" i="7" s="1"/>
  <c r="C119" i="7"/>
  <c r="F119" i="7" s="1"/>
  <c r="C120" i="7"/>
  <c r="E120" i="7" s="1"/>
  <c r="C121" i="7"/>
  <c r="E121" i="7" s="1"/>
  <c r="C122" i="7"/>
  <c r="E122" i="7" s="1"/>
  <c r="C123" i="7"/>
  <c r="E123" i="7" s="1"/>
  <c r="C124" i="7"/>
  <c r="E124" i="7" s="1"/>
  <c r="C125" i="7"/>
  <c r="E125" i="7" s="1"/>
  <c r="C126" i="7"/>
  <c r="E126" i="7" s="1"/>
  <c r="C127" i="7"/>
  <c r="F127" i="7" s="1"/>
  <c r="C128" i="7"/>
  <c r="E128" i="7" s="1"/>
  <c r="C129" i="7"/>
  <c r="E129" i="7" s="1"/>
  <c r="C130" i="7"/>
  <c r="E130" i="7" s="1"/>
  <c r="C131" i="7"/>
  <c r="E131" i="7" s="1"/>
  <c r="C132" i="7"/>
  <c r="E132" i="7" s="1"/>
  <c r="C133" i="7"/>
  <c r="E133" i="7" s="1"/>
  <c r="C134" i="7"/>
  <c r="E134" i="7" s="1"/>
  <c r="C135" i="7"/>
  <c r="F135" i="7" s="1"/>
  <c r="C136" i="7"/>
  <c r="E136" i="7" s="1"/>
  <c r="C137" i="7"/>
  <c r="E137" i="7" s="1"/>
  <c r="C138" i="7"/>
  <c r="E138" i="7" s="1"/>
  <c r="C139" i="7"/>
  <c r="E139" i="7" s="1"/>
  <c r="C140" i="7"/>
  <c r="E140" i="7" s="1"/>
  <c r="C141" i="7"/>
  <c r="E141" i="7" s="1"/>
  <c r="C142" i="7"/>
  <c r="E142" i="7" s="1"/>
  <c r="C143" i="7"/>
  <c r="F143" i="7" s="1"/>
  <c r="C144" i="7"/>
  <c r="E144" i="7" s="1"/>
  <c r="C145" i="7"/>
  <c r="E145" i="7" s="1"/>
  <c r="C146" i="7"/>
  <c r="E146" i="7" s="1"/>
  <c r="C147" i="7"/>
  <c r="E147" i="7" s="1"/>
  <c r="C148" i="7"/>
  <c r="E148" i="7" s="1"/>
  <c r="C149" i="7"/>
  <c r="E149" i="7" s="1"/>
  <c r="C150" i="7"/>
  <c r="E150" i="7" s="1"/>
  <c r="C151" i="7"/>
  <c r="F151" i="7" s="1"/>
  <c r="C152" i="7"/>
  <c r="E152" i="7" s="1"/>
  <c r="C153" i="7"/>
  <c r="E153" i="7" s="1"/>
  <c r="C154" i="7"/>
  <c r="E154" i="7" s="1"/>
  <c r="C155" i="7"/>
  <c r="E155" i="7" s="1"/>
  <c r="C156" i="7"/>
  <c r="E156" i="7" s="1"/>
  <c r="C157" i="7"/>
  <c r="E157" i="7" s="1"/>
  <c r="C158" i="7"/>
  <c r="E158" i="7" s="1"/>
  <c r="C159" i="7"/>
  <c r="F159" i="7" s="1"/>
  <c r="C160" i="7"/>
  <c r="E160" i="7" s="1"/>
  <c r="C161" i="7"/>
  <c r="E161" i="7" s="1"/>
  <c r="C162" i="7"/>
  <c r="E162" i="7" s="1"/>
  <c r="C163" i="7"/>
  <c r="E163" i="7" s="1"/>
  <c r="C164" i="7"/>
  <c r="E164" i="7" s="1"/>
  <c r="C165" i="7"/>
  <c r="E165" i="7" s="1"/>
  <c r="C166" i="7"/>
  <c r="E166" i="7" s="1"/>
  <c r="C167" i="7"/>
  <c r="F167" i="7" s="1"/>
  <c r="C168" i="7"/>
  <c r="E168" i="7" s="1"/>
  <c r="C169" i="7"/>
  <c r="E169" i="7" s="1"/>
  <c r="C170" i="7"/>
  <c r="E170" i="7" s="1"/>
  <c r="C171" i="7"/>
  <c r="E171" i="7" s="1"/>
  <c r="C172" i="7"/>
  <c r="E172" i="7" s="1"/>
  <c r="C173" i="7"/>
  <c r="E173" i="7" s="1"/>
  <c r="C174" i="7"/>
  <c r="E174" i="7" s="1"/>
  <c r="C175" i="7"/>
  <c r="F175" i="7" s="1"/>
  <c r="C176" i="7"/>
  <c r="E176" i="7" s="1"/>
  <c r="C177" i="7"/>
  <c r="E177" i="7" s="1"/>
  <c r="C178" i="7"/>
  <c r="E178" i="7" s="1"/>
  <c r="C179" i="7"/>
  <c r="E179" i="7" s="1"/>
  <c r="C180" i="7"/>
  <c r="E180" i="7" s="1"/>
  <c r="C181" i="7"/>
  <c r="E181" i="7" s="1"/>
  <c r="C182" i="7"/>
  <c r="E182" i="7" s="1"/>
  <c r="C183" i="7"/>
  <c r="F183" i="7" s="1"/>
  <c r="C184" i="7"/>
  <c r="E184" i="7" s="1"/>
  <c r="C185" i="7"/>
  <c r="E185" i="7" s="1"/>
  <c r="C186" i="7"/>
  <c r="E186" i="7" s="1"/>
  <c r="C187" i="7"/>
  <c r="E187" i="7" s="1"/>
  <c r="C188" i="7"/>
  <c r="E188" i="7" s="1"/>
  <c r="C21" i="7"/>
  <c r="E21" i="7" s="1"/>
  <c r="H2" i="6"/>
  <c r="I2" i="6" s="1"/>
  <c r="H3" i="6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D16" i="5"/>
  <c r="E15" i="5"/>
  <c r="D15" i="5"/>
  <c r="E14" i="5"/>
  <c r="D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G2" i="5"/>
  <c r="E2" i="5"/>
  <c r="D2" i="5"/>
  <c r="C2" i="5"/>
  <c r="C14" i="5" s="1"/>
  <c r="E10002" i="10" l="1"/>
  <c r="F186" i="7"/>
  <c r="F178" i="7"/>
  <c r="F170" i="7"/>
  <c r="F162" i="7"/>
  <c r="F154" i="7"/>
  <c r="F146" i="7"/>
  <c r="F138" i="7"/>
  <c r="F130" i="7"/>
  <c r="F122" i="7"/>
  <c r="F114" i="7"/>
  <c r="F106" i="7"/>
  <c r="F98" i="7"/>
  <c r="F90" i="7"/>
  <c r="F82" i="7"/>
  <c r="F74" i="7"/>
  <c r="F66" i="7"/>
  <c r="F58" i="7"/>
  <c r="F50" i="7"/>
  <c r="F42" i="7"/>
  <c r="F34" i="7"/>
  <c r="F26" i="7"/>
  <c r="F151" i="8"/>
  <c r="F103" i="8"/>
  <c r="F95" i="8"/>
  <c r="F87" i="8"/>
  <c r="F71" i="8"/>
  <c r="F185" i="7"/>
  <c r="F177" i="7"/>
  <c r="F169" i="7"/>
  <c r="F161" i="7"/>
  <c r="F153" i="7"/>
  <c r="F145" i="7"/>
  <c r="F137" i="7"/>
  <c r="F129" i="7"/>
  <c r="F121" i="7"/>
  <c r="F113" i="7"/>
  <c r="F105" i="7"/>
  <c r="F97" i="7"/>
  <c r="F89" i="7"/>
  <c r="F81" i="7"/>
  <c r="F73" i="7"/>
  <c r="F65" i="7"/>
  <c r="F57" i="7"/>
  <c r="F49" i="7"/>
  <c r="F41" i="7"/>
  <c r="F33" i="7"/>
  <c r="F25" i="7"/>
  <c r="E182" i="8"/>
  <c r="F182" i="8" s="1"/>
  <c r="E174" i="8"/>
  <c r="F174" i="8" s="1"/>
  <c r="E158" i="8"/>
  <c r="F158" i="8" s="1"/>
  <c r="E150" i="8"/>
  <c r="F150" i="8" s="1"/>
  <c r="E142" i="8"/>
  <c r="F142" i="8" s="1"/>
  <c r="E134" i="8"/>
  <c r="F134" i="8" s="1"/>
  <c r="E126" i="8"/>
  <c r="F126" i="8" s="1"/>
  <c r="E118" i="8"/>
  <c r="F118" i="8" s="1"/>
  <c r="E110" i="8"/>
  <c r="F110" i="8" s="1"/>
  <c r="E102" i="8"/>
  <c r="F102" i="8" s="1"/>
  <c r="E94" i="8"/>
  <c r="F94" i="8" s="1"/>
  <c r="E86" i="8"/>
  <c r="F86" i="8" s="1"/>
  <c r="E78" i="8"/>
  <c r="F78" i="8" s="1"/>
  <c r="E70" i="8"/>
  <c r="F70" i="8" s="1"/>
  <c r="E62" i="8"/>
  <c r="F62" i="8" s="1"/>
  <c r="E54" i="8"/>
  <c r="F54" i="8" s="1"/>
  <c r="E46" i="8"/>
  <c r="F46" i="8" s="1"/>
  <c r="E38" i="8"/>
  <c r="F38" i="8" s="1"/>
  <c r="E30" i="8"/>
  <c r="F30" i="8" s="1"/>
  <c r="E22" i="8"/>
  <c r="F22" i="8" s="1"/>
  <c r="E21" i="8"/>
  <c r="F20" i="8" s="1"/>
  <c r="F23" i="7"/>
  <c r="E188" i="8"/>
  <c r="F188" i="8" s="1"/>
  <c r="E180" i="8"/>
  <c r="E172" i="8"/>
  <c r="F170" i="8" s="1"/>
  <c r="E164" i="8"/>
  <c r="E156" i="8"/>
  <c r="E148" i="8"/>
  <c r="E140" i="8"/>
  <c r="F140" i="8" s="1"/>
  <c r="E132" i="8"/>
  <c r="F132" i="8" s="1"/>
  <c r="E124" i="8"/>
  <c r="F123" i="8" s="1"/>
  <c r="E116" i="8"/>
  <c r="E108" i="8"/>
  <c r="F106" i="8" s="1"/>
  <c r="E100" i="8"/>
  <c r="E92" i="8"/>
  <c r="E84" i="8"/>
  <c r="E76" i="8"/>
  <c r="F76" i="8" s="1"/>
  <c r="E68" i="8"/>
  <c r="F68" i="8" s="1"/>
  <c r="E60" i="8"/>
  <c r="F59" i="8" s="1"/>
  <c r="E52" i="8"/>
  <c r="E44" i="8"/>
  <c r="F42" i="8" s="1"/>
  <c r="E36" i="8"/>
  <c r="E28" i="8"/>
  <c r="E20" i="8"/>
  <c r="F182" i="7"/>
  <c r="F174" i="7"/>
  <c r="F166" i="7"/>
  <c r="F158" i="7"/>
  <c r="F150" i="7"/>
  <c r="F142" i="7"/>
  <c r="F134" i="7"/>
  <c r="F126" i="7"/>
  <c r="F118" i="7"/>
  <c r="F110" i="7"/>
  <c r="F102" i="7"/>
  <c r="F94" i="7"/>
  <c r="F86" i="7"/>
  <c r="F78" i="7"/>
  <c r="F70" i="7"/>
  <c r="F62" i="7"/>
  <c r="F54" i="7"/>
  <c r="F46" i="7"/>
  <c r="F38" i="7"/>
  <c r="F30" i="7"/>
  <c r="F22" i="7"/>
  <c r="F181" i="7"/>
  <c r="F173" i="7"/>
  <c r="F165" i="7"/>
  <c r="F157" i="7"/>
  <c r="F149" i="7"/>
  <c r="F141" i="7"/>
  <c r="F133" i="7"/>
  <c r="F125" i="7"/>
  <c r="F117" i="7"/>
  <c r="F109" i="7"/>
  <c r="F101" i="7"/>
  <c r="F93" i="7"/>
  <c r="F85" i="7"/>
  <c r="F77" i="7"/>
  <c r="F69" i="7"/>
  <c r="F61" i="7"/>
  <c r="F53" i="7"/>
  <c r="F45" i="7"/>
  <c r="F37" i="7"/>
  <c r="F29" i="7"/>
  <c r="F21" i="7"/>
  <c r="F188" i="7"/>
  <c r="F180" i="7"/>
  <c r="F172" i="7"/>
  <c r="F164" i="7"/>
  <c r="F156" i="7"/>
  <c r="F148" i="7"/>
  <c r="F140" i="7"/>
  <c r="F132" i="7"/>
  <c r="F124" i="7"/>
  <c r="F116" i="7"/>
  <c r="F108" i="7"/>
  <c r="F100" i="7"/>
  <c r="F92" i="7"/>
  <c r="F84" i="7"/>
  <c r="F76" i="7"/>
  <c r="F68" i="7"/>
  <c r="F60" i="7"/>
  <c r="F52" i="7"/>
  <c r="F44" i="7"/>
  <c r="F36" i="7"/>
  <c r="F28" i="7"/>
  <c r="F187" i="7"/>
  <c r="F179" i="7"/>
  <c r="F171" i="7"/>
  <c r="F163" i="7"/>
  <c r="F155" i="7"/>
  <c r="F147" i="7"/>
  <c r="F139" i="7"/>
  <c r="F131" i="7"/>
  <c r="F123" i="7"/>
  <c r="F115" i="7"/>
  <c r="F107" i="7"/>
  <c r="F99" i="7"/>
  <c r="F91" i="7"/>
  <c r="F83" i="7"/>
  <c r="F75" i="7"/>
  <c r="F67" i="7"/>
  <c r="F166" i="8"/>
  <c r="F15" i="8"/>
  <c r="F104" i="8"/>
  <c r="F56" i="8"/>
  <c r="F181" i="8"/>
  <c r="F173" i="8"/>
  <c r="F165" i="8"/>
  <c r="F157" i="8"/>
  <c r="F149" i="8"/>
  <c r="F141" i="8"/>
  <c r="F133" i="8"/>
  <c r="F125" i="8"/>
  <c r="F117" i="8"/>
  <c r="F101" i="8"/>
  <c r="F93" i="8"/>
  <c r="F85" i="8"/>
  <c r="F77" i="8"/>
  <c r="F69" i="8"/>
  <c r="F61" i="8"/>
  <c r="F53" i="8"/>
  <c r="F37" i="8"/>
  <c r="F29" i="8"/>
  <c r="F21" i="8"/>
  <c r="F180" i="8"/>
  <c r="F172" i="8"/>
  <c r="F164" i="8"/>
  <c r="F156" i="8"/>
  <c r="F148" i="8"/>
  <c r="F124" i="8"/>
  <c r="F116" i="8"/>
  <c r="F108" i="8"/>
  <c r="F100" i="8"/>
  <c r="F92" i="8"/>
  <c r="F84" i="8"/>
  <c r="F60" i="8"/>
  <c r="F52" i="8"/>
  <c r="F44" i="8"/>
  <c r="F36" i="8"/>
  <c r="F28" i="8"/>
  <c r="F179" i="8"/>
  <c r="F163" i="8"/>
  <c r="F155" i="8"/>
  <c r="F147" i="8"/>
  <c r="F131" i="8"/>
  <c r="F115" i="8"/>
  <c r="F99" i="8"/>
  <c r="F91" i="8"/>
  <c r="F83" i="8"/>
  <c r="F67" i="8"/>
  <c r="F51" i="8"/>
  <c r="F35" i="8"/>
  <c r="F27" i="8"/>
  <c r="F19" i="8"/>
  <c r="F186" i="8"/>
  <c r="F178" i="8"/>
  <c r="F162" i="8"/>
  <c r="F154" i="8"/>
  <c r="F146" i="8"/>
  <c r="F138" i="8"/>
  <c r="F130" i="8"/>
  <c r="F122" i="8"/>
  <c r="F114" i="8"/>
  <c r="F98" i="8"/>
  <c r="F90" i="8"/>
  <c r="F82" i="8"/>
  <c r="F74" i="8"/>
  <c r="F66" i="8"/>
  <c r="F58" i="8"/>
  <c r="F50" i="8"/>
  <c r="F34" i="8"/>
  <c r="F26" i="8"/>
  <c r="F18" i="8"/>
  <c r="F185" i="8"/>
  <c r="F177" i="8"/>
  <c r="F169" i="8"/>
  <c r="F161" i="8"/>
  <c r="F153" i="8"/>
  <c r="F145" i="8"/>
  <c r="F137" i="8"/>
  <c r="F129" i="8"/>
  <c r="F121" i="8"/>
  <c r="F113" i="8"/>
  <c r="F105" i="8"/>
  <c r="F97" i="8"/>
  <c r="F89" i="8"/>
  <c r="F81" i="8"/>
  <c r="F73" i="8"/>
  <c r="F65" i="8"/>
  <c r="F57" i="8"/>
  <c r="F49" i="8"/>
  <c r="F41" i="8"/>
  <c r="F33" i="8"/>
  <c r="F25" i="8"/>
  <c r="F17" i="8"/>
  <c r="F184" i="8"/>
  <c r="F176" i="8"/>
  <c r="F168" i="8"/>
  <c r="F160" i="8"/>
  <c r="F152" i="8"/>
  <c r="F144" i="8"/>
  <c r="F136" i="8"/>
  <c r="F128" i="8"/>
  <c r="F120" i="8"/>
  <c r="F112" i="8"/>
  <c r="F96" i="8"/>
  <c r="F88" i="8"/>
  <c r="F80" i="8"/>
  <c r="F72" i="8"/>
  <c r="F64" i="8"/>
  <c r="F48" i="8"/>
  <c r="F40" i="8"/>
  <c r="F32" i="8"/>
  <c r="F24" i="8"/>
  <c r="F183" i="8"/>
  <c r="F175" i="8"/>
  <c r="F167" i="8"/>
  <c r="F159" i="8"/>
  <c r="F143" i="8"/>
  <c r="F135" i="8"/>
  <c r="F127" i="8"/>
  <c r="F119" i="8"/>
  <c r="F111" i="8"/>
  <c r="F79" i="8"/>
  <c r="F63" i="8"/>
  <c r="F55" i="8"/>
  <c r="F47" i="8"/>
  <c r="F39" i="8"/>
  <c r="F31" i="8"/>
  <c r="F23" i="8"/>
  <c r="F16" i="8"/>
  <c r="D182" i="6"/>
  <c r="E182" i="6"/>
  <c r="D174" i="6"/>
  <c r="E174" i="6"/>
  <c r="D166" i="6"/>
  <c r="E166" i="6"/>
  <c r="D158" i="6"/>
  <c r="E158" i="6"/>
  <c r="D150" i="6"/>
  <c r="E150" i="6"/>
  <c r="D142" i="6"/>
  <c r="E142" i="6"/>
  <c r="D134" i="6"/>
  <c r="E134" i="6"/>
  <c r="D126" i="6"/>
  <c r="E126" i="6"/>
  <c r="D118" i="6"/>
  <c r="E118" i="6"/>
  <c r="D110" i="6"/>
  <c r="E110" i="6"/>
  <c r="D102" i="6"/>
  <c r="E102" i="6"/>
  <c r="D94" i="6"/>
  <c r="E94" i="6"/>
  <c r="D86" i="6"/>
  <c r="E86" i="6"/>
  <c r="D78" i="6"/>
  <c r="E78" i="6"/>
  <c r="D70" i="6"/>
  <c r="E70" i="6"/>
  <c r="D62" i="6"/>
  <c r="E62" i="6"/>
  <c r="D54" i="6"/>
  <c r="E54" i="6"/>
  <c r="D46" i="6"/>
  <c r="E46" i="6"/>
  <c r="D38" i="6"/>
  <c r="E38" i="6"/>
  <c r="D30" i="6"/>
  <c r="E30" i="6"/>
  <c r="D22" i="6"/>
  <c r="E22" i="6"/>
  <c r="D14" i="6"/>
  <c r="E14" i="6"/>
  <c r="D6" i="6"/>
  <c r="E6" i="6"/>
  <c r="D181" i="6"/>
  <c r="E181" i="6"/>
  <c r="D173" i="6"/>
  <c r="E173" i="6"/>
  <c r="D165" i="6"/>
  <c r="E165" i="6"/>
  <c r="D157" i="6"/>
  <c r="E157" i="6"/>
  <c r="D149" i="6"/>
  <c r="E149" i="6"/>
  <c r="D141" i="6"/>
  <c r="E141" i="6"/>
  <c r="D133" i="6"/>
  <c r="E133" i="6"/>
  <c r="D125" i="6"/>
  <c r="E125" i="6"/>
  <c r="D117" i="6"/>
  <c r="E117" i="6"/>
  <c r="D109" i="6"/>
  <c r="E109" i="6"/>
  <c r="D101" i="6"/>
  <c r="E101" i="6"/>
  <c r="D93" i="6"/>
  <c r="E93" i="6"/>
  <c r="D85" i="6"/>
  <c r="E85" i="6"/>
  <c r="D77" i="6"/>
  <c r="E77" i="6"/>
  <c r="D69" i="6"/>
  <c r="E69" i="6"/>
  <c r="D61" i="6"/>
  <c r="E61" i="6"/>
  <c r="D53" i="6"/>
  <c r="E53" i="6"/>
  <c r="D45" i="6"/>
  <c r="E45" i="6"/>
  <c r="D37" i="6"/>
  <c r="E37" i="6"/>
  <c r="D29" i="6"/>
  <c r="E29" i="6"/>
  <c r="D21" i="6"/>
  <c r="E21" i="6"/>
  <c r="D13" i="6"/>
  <c r="E13" i="6"/>
  <c r="D5" i="6"/>
  <c r="E5" i="6"/>
  <c r="D188" i="6"/>
  <c r="E188" i="6"/>
  <c r="D180" i="6"/>
  <c r="E180" i="6"/>
  <c r="D172" i="6"/>
  <c r="E172" i="6"/>
  <c r="D164" i="6"/>
  <c r="E164" i="6"/>
  <c r="D156" i="6"/>
  <c r="E156" i="6"/>
  <c r="D148" i="6"/>
  <c r="E148" i="6"/>
  <c r="D140" i="6"/>
  <c r="E140" i="6"/>
  <c r="D132" i="6"/>
  <c r="E132" i="6"/>
  <c r="D124" i="6"/>
  <c r="E124" i="6"/>
  <c r="D116" i="6"/>
  <c r="E116" i="6"/>
  <c r="D108" i="6"/>
  <c r="E108" i="6"/>
  <c r="D100" i="6"/>
  <c r="E100" i="6"/>
  <c r="D92" i="6"/>
  <c r="E92" i="6"/>
  <c r="D84" i="6"/>
  <c r="E84" i="6"/>
  <c r="D76" i="6"/>
  <c r="E76" i="6"/>
  <c r="D68" i="6"/>
  <c r="E68" i="6"/>
  <c r="D60" i="6"/>
  <c r="E60" i="6"/>
  <c r="D52" i="6"/>
  <c r="E52" i="6"/>
  <c r="D44" i="6"/>
  <c r="E44" i="6"/>
  <c r="D36" i="6"/>
  <c r="E36" i="6"/>
  <c r="D28" i="6"/>
  <c r="E28" i="6"/>
  <c r="D20" i="6"/>
  <c r="E20" i="6"/>
  <c r="D12" i="6"/>
  <c r="E12" i="6"/>
  <c r="D4" i="6"/>
  <c r="E4" i="6"/>
  <c r="D187" i="6"/>
  <c r="E187" i="6"/>
  <c r="D179" i="6"/>
  <c r="E179" i="6"/>
  <c r="D171" i="6"/>
  <c r="E171" i="6"/>
  <c r="D163" i="6"/>
  <c r="E163" i="6"/>
  <c r="D155" i="6"/>
  <c r="E155" i="6"/>
  <c r="D147" i="6"/>
  <c r="E147" i="6"/>
  <c r="D139" i="6"/>
  <c r="E139" i="6"/>
  <c r="D131" i="6"/>
  <c r="E131" i="6"/>
  <c r="D123" i="6"/>
  <c r="E123" i="6"/>
  <c r="D115" i="6"/>
  <c r="E115" i="6"/>
  <c r="D107" i="6"/>
  <c r="E107" i="6"/>
  <c r="D99" i="6"/>
  <c r="E99" i="6"/>
  <c r="D91" i="6"/>
  <c r="E91" i="6"/>
  <c r="D83" i="6"/>
  <c r="E83" i="6"/>
  <c r="D75" i="6"/>
  <c r="E75" i="6"/>
  <c r="D67" i="6"/>
  <c r="E67" i="6"/>
  <c r="D59" i="6"/>
  <c r="E59" i="6"/>
  <c r="D51" i="6"/>
  <c r="E51" i="6"/>
  <c r="D43" i="6"/>
  <c r="E43" i="6"/>
  <c r="D35" i="6"/>
  <c r="E35" i="6"/>
  <c r="D27" i="6"/>
  <c r="E27" i="6"/>
  <c r="D19" i="6"/>
  <c r="E19" i="6"/>
  <c r="D11" i="6"/>
  <c r="E11" i="6"/>
  <c r="D3" i="6"/>
  <c r="E3" i="6"/>
  <c r="D186" i="6"/>
  <c r="E186" i="6"/>
  <c r="D178" i="6"/>
  <c r="E178" i="6"/>
  <c r="D170" i="6"/>
  <c r="E170" i="6"/>
  <c r="D162" i="6"/>
  <c r="E162" i="6"/>
  <c r="D154" i="6"/>
  <c r="E154" i="6"/>
  <c r="D146" i="6"/>
  <c r="E146" i="6"/>
  <c r="D138" i="6"/>
  <c r="E138" i="6"/>
  <c r="D130" i="6"/>
  <c r="E130" i="6"/>
  <c r="D122" i="6"/>
  <c r="E122" i="6"/>
  <c r="D114" i="6"/>
  <c r="E114" i="6"/>
  <c r="D106" i="6"/>
  <c r="E106" i="6"/>
  <c r="D98" i="6"/>
  <c r="E98" i="6"/>
  <c r="D90" i="6"/>
  <c r="E90" i="6"/>
  <c r="D82" i="6"/>
  <c r="E82" i="6"/>
  <c r="D74" i="6"/>
  <c r="E74" i="6"/>
  <c r="D66" i="6"/>
  <c r="E66" i="6"/>
  <c r="D58" i="6"/>
  <c r="E58" i="6"/>
  <c r="D50" i="6"/>
  <c r="E50" i="6"/>
  <c r="D42" i="6"/>
  <c r="E42" i="6"/>
  <c r="D34" i="6"/>
  <c r="E34" i="6"/>
  <c r="D26" i="6"/>
  <c r="E26" i="6"/>
  <c r="D18" i="6"/>
  <c r="E18" i="6"/>
  <c r="D10" i="6"/>
  <c r="E10" i="6"/>
  <c r="D2" i="6"/>
  <c r="E2" i="6"/>
  <c r="D185" i="6"/>
  <c r="E185" i="6"/>
  <c r="D177" i="6"/>
  <c r="E177" i="6"/>
  <c r="D169" i="6"/>
  <c r="E169" i="6"/>
  <c r="D161" i="6"/>
  <c r="E161" i="6"/>
  <c r="D153" i="6"/>
  <c r="E153" i="6"/>
  <c r="D145" i="6"/>
  <c r="E145" i="6"/>
  <c r="D137" i="6"/>
  <c r="E137" i="6"/>
  <c r="D129" i="6"/>
  <c r="E129" i="6"/>
  <c r="D121" i="6"/>
  <c r="E121" i="6"/>
  <c r="D113" i="6"/>
  <c r="E113" i="6"/>
  <c r="D105" i="6"/>
  <c r="E105" i="6"/>
  <c r="D97" i="6"/>
  <c r="E97" i="6"/>
  <c r="D89" i="6"/>
  <c r="E89" i="6"/>
  <c r="D81" i="6"/>
  <c r="E81" i="6"/>
  <c r="D73" i="6"/>
  <c r="E73" i="6"/>
  <c r="D65" i="6"/>
  <c r="E65" i="6"/>
  <c r="D57" i="6"/>
  <c r="E57" i="6"/>
  <c r="D49" i="6"/>
  <c r="E49" i="6"/>
  <c r="D41" i="6"/>
  <c r="E41" i="6"/>
  <c r="D33" i="6"/>
  <c r="E33" i="6"/>
  <c r="D25" i="6"/>
  <c r="E25" i="6"/>
  <c r="D17" i="6"/>
  <c r="E17" i="6"/>
  <c r="D9" i="6"/>
  <c r="E9" i="6"/>
  <c r="D184" i="6"/>
  <c r="E184" i="6"/>
  <c r="D176" i="6"/>
  <c r="E176" i="6"/>
  <c r="D168" i="6"/>
  <c r="E168" i="6"/>
  <c r="D160" i="6"/>
  <c r="E160" i="6"/>
  <c r="D152" i="6"/>
  <c r="E152" i="6"/>
  <c r="D144" i="6"/>
  <c r="E144" i="6"/>
  <c r="D136" i="6"/>
  <c r="E136" i="6"/>
  <c r="D128" i="6"/>
  <c r="E128" i="6"/>
  <c r="D120" i="6"/>
  <c r="E120" i="6"/>
  <c r="D112" i="6"/>
  <c r="E112" i="6"/>
  <c r="D104" i="6"/>
  <c r="E104" i="6"/>
  <c r="D96" i="6"/>
  <c r="E96" i="6"/>
  <c r="D88" i="6"/>
  <c r="E88" i="6"/>
  <c r="D80" i="6"/>
  <c r="E80" i="6"/>
  <c r="D72" i="6"/>
  <c r="E72" i="6"/>
  <c r="D64" i="6"/>
  <c r="E64" i="6"/>
  <c r="D56" i="6"/>
  <c r="E56" i="6"/>
  <c r="D48" i="6"/>
  <c r="E48" i="6"/>
  <c r="D40" i="6"/>
  <c r="E40" i="6"/>
  <c r="D32" i="6"/>
  <c r="E32" i="6"/>
  <c r="D24" i="6"/>
  <c r="E24" i="6"/>
  <c r="D16" i="6"/>
  <c r="E16" i="6"/>
  <c r="D8" i="6"/>
  <c r="E8" i="6"/>
  <c r="D183" i="6"/>
  <c r="E183" i="6"/>
  <c r="D175" i="6"/>
  <c r="E175" i="6"/>
  <c r="D167" i="6"/>
  <c r="E167" i="6"/>
  <c r="D159" i="6"/>
  <c r="E159" i="6"/>
  <c r="D151" i="6"/>
  <c r="E151" i="6"/>
  <c r="D143" i="6"/>
  <c r="E143" i="6"/>
  <c r="D135" i="6"/>
  <c r="E135" i="6"/>
  <c r="D127" i="6"/>
  <c r="E127" i="6"/>
  <c r="D119" i="6"/>
  <c r="E119" i="6"/>
  <c r="D111" i="6"/>
  <c r="E111" i="6"/>
  <c r="D103" i="6"/>
  <c r="E103" i="6"/>
  <c r="D95" i="6"/>
  <c r="E95" i="6"/>
  <c r="D87" i="6"/>
  <c r="E87" i="6"/>
  <c r="D79" i="6"/>
  <c r="E79" i="6"/>
  <c r="D71" i="6"/>
  <c r="E71" i="6"/>
  <c r="D63" i="6"/>
  <c r="E63" i="6"/>
  <c r="D55" i="6"/>
  <c r="E55" i="6"/>
  <c r="D47" i="6"/>
  <c r="E47" i="6"/>
  <c r="D39" i="6"/>
  <c r="E39" i="6"/>
  <c r="D31" i="6"/>
  <c r="E31" i="6"/>
  <c r="D23" i="6"/>
  <c r="E23" i="6"/>
  <c r="D15" i="6"/>
  <c r="E15" i="6"/>
  <c r="D7" i="6"/>
  <c r="E7" i="6"/>
  <c r="C17" i="5"/>
  <c r="C18" i="5" s="1"/>
  <c r="C19" i="5" s="1"/>
  <c r="D17" i="5"/>
  <c r="E31" i="5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C15" i="5"/>
  <c r="C16" i="5" s="1"/>
  <c r="C20" i="5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F75" i="8" l="1"/>
  <c r="F139" i="8"/>
  <c r="F43" i="8"/>
  <c r="F107" i="8"/>
  <c r="F171" i="8"/>
  <c r="F187" i="8"/>
  <c r="F45" i="8"/>
  <c r="F109" i="8"/>
  <c r="G16" i="6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F16" i="6"/>
  <c r="F17" i="5"/>
  <c r="D18" i="5"/>
  <c r="H16" i="6" l="1"/>
  <c r="I16" i="6" s="1"/>
  <c r="F17" i="6"/>
  <c r="F18" i="6" s="1"/>
  <c r="F19" i="6" s="1"/>
  <c r="F20" i="6" s="1"/>
  <c r="H18" i="6"/>
  <c r="I18" i="6" s="1"/>
  <c r="H19" i="6"/>
  <c r="I19" i="6" s="1"/>
  <c r="H17" i="6"/>
  <c r="I17" i="6" s="1"/>
  <c r="F18" i="5"/>
  <c r="D19" i="5"/>
  <c r="G18" i="5"/>
  <c r="G17" i="5"/>
  <c r="H17" i="5"/>
  <c r="F21" i="6" l="1"/>
  <c r="H20" i="6"/>
  <c r="I20" i="6" s="1"/>
  <c r="F19" i="5"/>
  <c r="D20" i="5"/>
  <c r="H18" i="5"/>
  <c r="F22" i="6" l="1"/>
  <c r="H21" i="6"/>
  <c r="I21" i="6" s="1"/>
  <c r="F20" i="5"/>
  <c r="D21" i="5"/>
  <c r="G19" i="5"/>
  <c r="H19" i="5" s="1"/>
  <c r="G20" i="5"/>
  <c r="F23" i="6" l="1"/>
  <c r="H22" i="6"/>
  <c r="I22" i="6" s="1"/>
  <c r="F21" i="5"/>
  <c r="D22" i="5"/>
  <c r="H20" i="5"/>
  <c r="F24" i="6" l="1"/>
  <c r="H23" i="6"/>
  <c r="I23" i="6" s="1"/>
  <c r="F22" i="5"/>
  <c r="D23" i="5"/>
  <c r="G22" i="5"/>
  <c r="G21" i="5"/>
  <c r="H21" i="5" s="1"/>
  <c r="F25" i="6" l="1"/>
  <c r="H24" i="6"/>
  <c r="I24" i="6" s="1"/>
  <c r="F23" i="5"/>
  <c r="D24" i="5"/>
  <c r="H22" i="5"/>
  <c r="F26" i="6" l="1"/>
  <c r="H25" i="6"/>
  <c r="I25" i="6" s="1"/>
  <c r="F24" i="5"/>
  <c r="D25" i="5"/>
  <c r="G24" i="5"/>
  <c r="G23" i="5"/>
  <c r="H23" i="5" s="1"/>
  <c r="F27" i="6" l="1"/>
  <c r="H26" i="6"/>
  <c r="I26" i="6" s="1"/>
  <c r="F25" i="5"/>
  <c r="D26" i="5"/>
  <c r="H24" i="5"/>
  <c r="F28" i="6" l="1"/>
  <c r="H27" i="6"/>
  <c r="I27" i="6" s="1"/>
  <c r="F26" i="5"/>
  <c r="D27" i="5"/>
  <c r="G25" i="5"/>
  <c r="G26" i="5" s="1"/>
  <c r="F29" i="6" l="1"/>
  <c r="H28" i="6"/>
  <c r="I28" i="6" s="1"/>
  <c r="H25" i="5"/>
  <c r="F27" i="5"/>
  <c r="D28" i="5"/>
  <c r="H26" i="5"/>
  <c r="F30" i="6" l="1"/>
  <c r="H29" i="6"/>
  <c r="I29" i="6" s="1"/>
  <c r="D29" i="5"/>
  <c r="F28" i="5"/>
  <c r="G27" i="5"/>
  <c r="H27" i="5" s="1"/>
  <c r="F31" i="6" l="1"/>
  <c r="H30" i="6"/>
  <c r="I30" i="6" s="1"/>
  <c r="G28" i="5"/>
  <c r="H28" i="5" s="1"/>
  <c r="F29" i="5"/>
  <c r="D30" i="5"/>
  <c r="F32" i="6" l="1"/>
  <c r="H31" i="6"/>
  <c r="I31" i="6" s="1"/>
  <c r="F30" i="5"/>
  <c r="D31" i="5"/>
  <c r="G29" i="5"/>
  <c r="H29" i="5" s="1"/>
  <c r="F33" i="6" l="1"/>
  <c r="H32" i="6"/>
  <c r="I32" i="6" s="1"/>
  <c r="F31" i="5"/>
  <c r="D32" i="5"/>
  <c r="G30" i="5"/>
  <c r="H30" i="5" s="1"/>
  <c r="F34" i="6" l="1"/>
  <c r="H33" i="6"/>
  <c r="I33" i="6" s="1"/>
  <c r="D33" i="5"/>
  <c r="F32" i="5"/>
  <c r="G31" i="5"/>
  <c r="H31" i="5" s="1"/>
  <c r="F35" i="6" l="1"/>
  <c r="H34" i="6"/>
  <c r="I34" i="6" s="1"/>
  <c r="G32" i="5"/>
  <c r="H32" i="5" s="1"/>
  <c r="F33" i="5"/>
  <c r="D34" i="5"/>
  <c r="F36" i="6" l="1"/>
  <c r="H35" i="6"/>
  <c r="I35" i="6" s="1"/>
  <c r="F34" i="5"/>
  <c r="D35" i="5"/>
  <c r="G33" i="5"/>
  <c r="H33" i="5" s="1"/>
  <c r="F37" i="6" l="1"/>
  <c r="H36" i="6"/>
  <c r="I36" i="6" s="1"/>
  <c r="F35" i="5"/>
  <c r="D36" i="5"/>
  <c r="G34" i="5"/>
  <c r="H34" i="5" s="1"/>
  <c r="F38" i="6" l="1"/>
  <c r="H37" i="6"/>
  <c r="I37" i="6" s="1"/>
  <c r="F36" i="5"/>
  <c r="D37" i="5"/>
  <c r="G35" i="5"/>
  <c r="H35" i="5" s="1"/>
  <c r="F39" i="6" l="1"/>
  <c r="H38" i="6"/>
  <c r="I38" i="6" s="1"/>
  <c r="F37" i="5"/>
  <c r="D38" i="5"/>
  <c r="G36" i="5"/>
  <c r="H36" i="5" s="1"/>
  <c r="F40" i="6" l="1"/>
  <c r="H39" i="6"/>
  <c r="I39" i="6" s="1"/>
  <c r="F38" i="5"/>
  <c r="D39" i="5"/>
  <c r="G37" i="5"/>
  <c r="H37" i="5" s="1"/>
  <c r="F41" i="6" l="1"/>
  <c r="H40" i="6"/>
  <c r="I40" i="6" s="1"/>
  <c r="F39" i="5"/>
  <c r="D40" i="5"/>
  <c r="G38" i="5"/>
  <c r="H38" i="5" s="1"/>
  <c r="F42" i="6" l="1"/>
  <c r="H41" i="6"/>
  <c r="I41" i="6" s="1"/>
  <c r="F40" i="5"/>
  <c r="D41" i="5"/>
  <c r="G39" i="5"/>
  <c r="H39" i="5" s="1"/>
  <c r="F43" i="6" l="1"/>
  <c r="H42" i="6"/>
  <c r="I42" i="6" s="1"/>
  <c r="F41" i="5"/>
  <c r="D42" i="5"/>
  <c r="G40" i="5"/>
  <c r="H40" i="5" s="1"/>
  <c r="F44" i="6" l="1"/>
  <c r="H43" i="6"/>
  <c r="I43" i="6" s="1"/>
  <c r="F42" i="5"/>
  <c r="D43" i="5"/>
  <c r="G41" i="5"/>
  <c r="H41" i="5" s="1"/>
  <c r="F45" i="6" l="1"/>
  <c r="H44" i="6"/>
  <c r="I44" i="6" s="1"/>
  <c r="F43" i="5"/>
  <c r="D44" i="5"/>
  <c r="G42" i="5"/>
  <c r="H42" i="5" s="1"/>
  <c r="F46" i="6" l="1"/>
  <c r="H45" i="6"/>
  <c r="I45" i="6" s="1"/>
  <c r="F44" i="5"/>
  <c r="D45" i="5"/>
  <c r="G43" i="5"/>
  <c r="H43" i="5" s="1"/>
  <c r="F47" i="6" l="1"/>
  <c r="H46" i="6"/>
  <c r="I46" i="6" s="1"/>
  <c r="F45" i="5"/>
  <c r="D46" i="5"/>
  <c r="G44" i="5"/>
  <c r="H44" i="5" s="1"/>
  <c r="F48" i="6" l="1"/>
  <c r="H47" i="6"/>
  <c r="I47" i="6" s="1"/>
  <c r="F46" i="5"/>
  <c r="D47" i="5"/>
  <c r="G45" i="5"/>
  <c r="H45" i="5" s="1"/>
  <c r="F49" i="6" l="1"/>
  <c r="H48" i="6"/>
  <c r="I48" i="6" s="1"/>
  <c r="F47" i="5"/>
  <c r="D48" i="5"/>
  <c r="G46" i="5"/>
  <c r="H46" i="5" s="1"/>
  <c r="F50" i="6" l="1"/>
  <c r="H49" i="6"/>
  <c r="I49" i="6" s="1"/>
  <c r="F48" i="5"/>
  <c r="D49" i="5"/>
  <c r="G47" i="5"/>
  <c r="H47" i="5" s="1"/>
  <c r="F51" i="6" l="1"/>
  <c r="H50" i="6"/>
  <c r="I50" i="6" s="1"/>
  <c r="F49" i="5"/>
  <c r="D50" i="5"/>
  <c r="G48" i="5"/>
  <c r="H48" i="5" s="1"/>
  <c r="F52" i="6" l="1"/>
  <c r="H51" i="6"/>
  <c r="I51" i="6" s="1"/>
  <c r="F50" i="5"/>
  <c r="D51" i="5"/>
  <c r="G49" i="5"/>
  <c r="H49" i="5" s="1"/>
  <c r="F53" i="6" l="1"/>
  <c r="H52" i="6"/>
  <c r="I52" i="6" s="1"/>
  <c r="F51" i="5"/>
  <c r="D52" i="5"/>
  <c r="G50" i="5"/>
  <c r="H50" i="5" s="1"/>
  <c r="F54" i="6" l="1"/>
  <c r="H53" i="6"/>
  <c r="I53" i="6" s="1"/>
  <c r="F52" i="5"/>
  <c r="D53" i="5"/>
  <c r="G51" i="5"/>
  <c r="H51" i="5" s="1"/>
  <c r="F55" i="6" l="1"/>
  <c r="H54" i="6"/>
  <c r="I54" i="6" s="1"/>
  <c r="F53" i="5"/>
  <c r="D54" i="5"/>
  <c r="G52" i="5"/>
  <c r="H52" i="5" s="1"/>
  <c r="F56" i="6" l="1"/>
  <c r="H55" i="6"/>
  <c r="I55" i="6" s="1"/>
  <c r="D55" i="5"/>
  <c r="F54" i="5"/>
  <c r="G53" i="5"/>
  <c r="H53" i="5" s="1"/>
  <c r="F57" i="6" l="1"/>
  <c r="H56" i="6"/>
  <c r="I56" i="6" s="1"/>
  <c r="G54" i="5"/>
  <c r="H54" i="5" s="1"/>
  <c r="F55" i="5"/>
  <c r="D56" i="5"/>
  <c r="F58" i="6" l="1"/>
  <c r="H57" i="6"/>
  <c r="I57" i="6" s="1"/>
  <c r="G55" i="5"/>
  <c r="H55" i="5" s="1"/>
  <c r="F56" i="5"/>
  <c r="D57" i="5"/>
  <c r="F59" i="6" l="1"/>
  <c r="H58" i="6"/>
  <c r="I58" i="6" s="1"/>
  <c r="F57" i="5"/>
  <c r="D58" i="5"/>
  <c r="G56" i="5"/>
  <c r="H56" i="5" s="1"/>
  <c r="F60" i="6" l="1"/>
  <c r="H59" i="6"/>
  <c r="I59" i="6" s="1"/>
  <c r="F58" i="5"/>
  <c r="D59" i="5"/>
  <c r="G57" i="5"/>
  <c r="H57" i="5" s="1"/>
  <c r="F61" i="6" l="1"/>
  <c r="H60" i="6"/>
  <c r="I60" i="6" s="1"/>
  <c r="F59" i="5"/>
  <c r="D60" i="5"/>
  <c r="G58" i="5"/>
  <c r="H58" i="5" s="1"/>
  <c r="F62" i="6" l="1"/>
  <c r="H61" i="6"/>
  <c r="I61" i="6" s="1"/>
  <c r="F60" i="5"/>
  <c r="D61" i="5"/>
  <c r="G59" i="5"/>
  <c r="H59" i="5" s="1"/>
  <c r="F63" i="6" l="1"/>
  <c r="H62" i="6"/>
  <c r="I62" i="6" s="1"/>
  <c r="F61" i="5"/>
  <c r="D62" i="5"/>
  <c r="G60" i="5"/>
  <c r="H60" i="5" s="1"/>
  <c r="F64" i="6" l="1"/>
  <c r="H63" i="6"/>
  <c r="I63" i="6" s="1"/>
  <c r="F62" i="5"/>
  <c r="D63" i="5"/>
  <c r="G61" i="5"/>
  <c r="H61" i="5" s="1"/>
  <c r="F65" i="6" l="1"/>
  <c r="H64" i="6"/>
  <c r="I64" i="6" s="1"/>
  <c r="F63" i="5"/>
  <c r="D64" i="5"/>
  <c r="G62" i="5"/>
  <c r="H62" i="5" s="1"/>
  <c r="F66" i="6" l="1"/>
  <c r="H65" i="6"/>
  <c r="I65" i="6" s="1"/>
  <c r="F64" i="5"/>
  <c r="D65" i="5"/>
  <c r="G63" i="5"/>
  <c r="H63" i="5" s="1"/>
  <c r="F67" i="6" l="1"/>
  <c r="H66" i="6"/>
  <c r="I66" i="6" s="1"/>
  <c r="F65" i="5"/>
  <c r="D66" i="5"/>
  <c r="G64" i="5"/>
  <c r="H64" i="5" s="1"/>
  <c r="F68" i="6" l="1"/>
  <c r="H67" i="6"/>
  <c r="I67" i="6" s="1"/>
  <c r="F66" i="5"/>
  <c r="D67" i="5"/>
  <c r="G65" i="5"/>
  <c r="H65" i="5" s="1"/>
  <c r="F69" i="6" l="1"/>
  <c r="H68" i="6"/>
  <c r="I68" i="6" s="1"/>
  <c r="F67" i="5"/>
  <c r="D68" i="5"/>
  <c r="G66" i="5"/>
  <c r="H66" i="5" s="1"/>
  <c r="F70" i="6" l="1"/>
  <c r="H69" i="6"/>
  <c r="I69" i="6" s="1"/>
  <c r="F68" i="5"/>
  <c r="D69" i="5"/>
  <c r="G67" i="5"/>
  <c r="H67" i="5" s="1"/>
  <c r="F71" i="6" l="1"/>
  <c r="H70" i="6"/>
  <c r="I70" i="6" s="1"/>
  <c r="F69" i="5"/>
  <c r="D70" i="5"/>
  <c r="G68" i="5"/>
  <c r="H68" i="5" s="1"/>
  <c r="F72" i="6" l="1"/>
  <c r="H71" i="6"/>
  <c r="I71" i="6" s="1"/>
  <c r="F70" i="5"/>
  <c r="D71" i="5"/>
  <c r="G69" i="5"/>
  <c r="H69" i="5" s="1"/>
  <c r="F73" i="6" l="1"/>
  <c r="H72" i="6"/>
  <c r="I72" i="6" s="1"/>
  <c r="F71" i="5"/>
  <c r="D72" i="5"/>
  <c r="G70" i="5"/>
  <c r="H70" i="5" s="1"/>
  <c r="F74" i="6" l="1"/>
  <c r="H73" i="6"/>
  <c r="I73" i="6" s="1"/>
  <c r="F72" i="5"/>
  <c r="D73" i="5"/>
  <c r="G71" i="5"/>
  <c r="H71" i="5" s="1"/>
  <c r="F75" i="6" l="1"/>
  <c r="H74" i="6"/>
  <c r="I74" i="6" s="1"/>
  <c r="F73" i="5"/>
  <c r="D74" i="5"/>
  <c r="G72" i="5"/>
  <c r="H72" i="5" s="1"/>
  <c r="F76" i="6" l="1"/>
  <c r="H75" i="6"/>
  <c r="I75" i="6" s="1"/>
  <c r="F74" i="5"/>
  <c r="D75" i="5"/>
  <c r="G73" i="5"/>
  <c r="H73" i="5" s="1"/>
  <c r="F77" i="6" l="1"/>
  <c r="H76" i="6"/>
  <c r="I76" i="6" s="1"/>
  <c r="F75" i="5"/>
  <c r="D76" i="5"/>
  <c r="G74" i="5"/>
  <c r="H74" i="5" s="1"/>
  <c r="F78" i="6" l="1"/>
  <c r="H77" i="6"/>
  <c r="I77" i="6" s="1"/>
  <c r="F76" i="5"/>
  <c r="D77" i="5"/>
  <c r="G75" i="5"/>
  <c r="H75" i="5" s="1"/>
  <c r="F79" i="6" l="1"/>
  <c r="H78" i="6"/>
  <c r="I78" i="6" s="1"/>
  <c r="F77" i="5"/>
  <c r="D78" i="5"/>
  <c r="G76" i="5"/>
  <c r="H76" i="5" s="1"/>
  <c r="F80" i="6" l="1"/>
  <c r="H79" i="6"/>
  <c r="I79" i="6" s="1"/>
  <c r="F78" i="5"/>
  <c r="D79" i="5"/>
  <c r="G77" i="5"/>
  <c r="H77" i="5" s="1"/>
  <c r="F81" i="6" l="1"/>
  <c r="H80" i="6"/>
  <c r="I80" i="6" s="1"/>
  <c r="F79" i="5"/>
  <c r="D80" i="5"/>
  <c r="G78" i="5"/>
  <c r="H78" i="5" s="1"/>
  <c r="F82" i="6" l="1"/>
  <c r="H81" i="6"/>
  <c r="I81" i="6" s="1"/>
  <c r="F80" i="5"/>
  <c r="D81" i="5"/>
  <c r="G79" i="5"/>
  <c r="H79" i="5" s="1"/>
  <c r="F83" i="6" l="1"/>
  <c r="H82" i="6"/>
  <c r="I82" i="6" s="1"/>
  <c r="F81" i="5"/>
  <c r="D82" i="5"/>
  <c r="G80" i="5"/>
  <c r="H80" i="5" s="1"/>
  <c r="F84" i="6" l="1"/>
  <c r="H83" i="6"/>
  <c r="I83" i="6" s="1"/>
  <c r="F82" i="5"/>
  <c r="D83" i="5"/>
  <c r="G81" i="5"/>
  <c r="H81" i="5" s="1"/>
  <c r="F85" i="6" l="1"/>
  <c r="H84" i="6"/>
  <c r="I84" i="6" s="1"/>
  <c r="F83" i="5"/>
  <c r="D84" i="5"/>
  <c r="G82" i="5"/>
  <c r="H82" i="5" s="1"/>
  <c r="F86" i="6" l="1"/>
  <c r="H85" i="6"/>
  <c r="I85" i="6" s="1"/>
  <c r="F84" i="5"/>
  <c r="D85" i="5"/>
  <c r="G83" i="5"/>
  <c r="H83" i="5" s="1"/>
  <c r="F87" i="6" l="1"/>
  <c r="H86" i="6"/>
  <c r="I86" i="6" s="1"/>
  <c r="F85" i="5"/>
  <c r="D86" i="5"/>
  <c r="G84" i="5"/>
  <c r="H84" i="5" s="1"/>
  <c r="F88" i="6" l="1"/>
  <c r="H87" i="6"/>
  <c r="I87" i="6" s="1"/>
  <c r="F86" i="5"/>
  <c r="D87" i="5"/>
  <c r="G85" i="5"/>
  <c r="H85" i="5" s="1"/>
  <c r="F89" i="6" l="1"/>
  <c r="H88" i="6"/>
  <c r="I88" i="6" s="1"/>
  <c r="F87" i="5"/>
  <c r="D88" i="5"/>
  <c r="G86" i="5"/>
  <c r="H86" i="5" s="1"/>
  <c r="F90" i="6" l="1"/>
  <c r="H89" i="6"/>
  <c r="I89" i="6" s="1"/>
  <c r="F88" i="5"/>
  <c r="D89" i="5"/>
  <c r="G87" i="5"/>
  <c r="H87" i="5" s="1"/>
  <c r="F91" i="6" l="1"/>
  <c r="H90" i="6"/>
  <c r="I90" i="6" s="1"/>
  <c r="F89" i="5"/>
  <c r="D90" i="5"/>
  <c r="G88" i="5"/>
  <c r="H88" i="5" s="1"/>
  <c r="F92" i="6" l="1"/>
  <c r="H91" i="6"/>
  <c r="I91" i="6" s="1"/>
  <c r="F90" i="5"/>
  <c r="D91" i="5"/>
  <c r="G89" i="5"/>
  <c r="H89" i="5" s="1"/>
  <c r="F93" i="6" l="1"/>
  <c r="H92" i="6"/>
  <c r="I92" i="6" s="1"/>
  <c r="F91" i="5"/>
  <c r="D92" i="5"/>
  <c r="G90" i="5"/>
  <c r="H90" i="5" s="1"/>
  <c r="F94" i="6" l="1"/>
  <c r="H93" i="6"/>
  <c r="I93" i="6" s="1"/>
  <c r="F92" i="5"/>
  <c r="D93" i="5"/>
  <c r="G91" i="5"/>
  <c r="H91" i="5" s="1"/>
  <c r="F95" i="6" l="1"/>
  <c r="H94" i="6"/>
  <c r="I94" i="6" s="1"/>
  <c r="F93" i="5"/>
  <c r="D94" i="5"/>
  <c r="G92" i="5"/>
  <c r="H92" i="5" s="1"/>
  <c r="F96" i="6" l="1"/>
  <c r="H95" i="6"/>
  <c r="I95" i="6" s="1"/>
  <c r="F94" i="5"/>
  <c r="D95" i="5"/>
  <c r="G93" i="5"/>
  <c r="H93" i="5" s="1"/>
  <c r="F97" i="6" l="1"/>
  <c r="H96" i="6"/>
  <c r="I96" i="6" s="1"/>
  <c r="F95" i="5"/>
  <c r="D96" i="5"/>
  <c r="G94" i="5"/>
  <c r="H94" i="5" s="1"/>
  <c r="F98" i="6" l="1"/>
  <c r="H97" i="6"/>
  <c r="I97" i="6" s="1"/>
  <c r="F96" i="5"/>
  <c r="D97" i="5"/>
  <c r="G95" i="5"/>
  <c r="H95" i="5" s="1"/>
  <c r="F99" i="6" l="1"/>
  <c r="H98" i="6"/>
  <c r="I98" i="6" s="1"/>
  <c r="F97" i="5"/>
  <c r="D98" i="5"/>
  <c r="G96" i="5"/>
  <c r="H96" i="5" s="1"/>
  <c r="F100" i="6" l="1"/>
  <c r="H99" i="6"/>
  <c r="I99" i="6" s="1"/>
  <c r="F98" i="5"/>
  <c r="D99" i="5"/>
  <c r="G97" i="5"/>
  <c r="H97" i="5" s="1"/>
  <c r="F101" i="6" l="1"/>
  <c r="H100" i="6"/>
  <c r="I100" i="6" s="1"/>
  <c r="F99" i="5"/>
  <c r="D100" i="5"/>
  <c r="G98" i="5"/>
  <c r="H98" i="5" s="1"/>
  <c r="F102" i="6" l="1"/>
  <c r="H101" i="6"/>
  <c r="I101" i="6" s="1"/>
  <c r="F100" i="5"/>
  <c r="D101" i="5"/>
  <c r="G99" i="5"/>
  <c r="H99" i="5" s="1"/>
  <c r="F103" i="6" l="1"/>
  <c r="H102" i="6"/>
  <c r="I102" i="6" s="1"/>
  <c r="F101" i="5"/>
  <c r="D102" i="5"/>
  <c r="G100" i="5"/>
  <c r="H100" i="5" s="1"/>
  <c r="F104" i="6" l="1"/>
  <c r="H103" i="6"/>
  <c r="I103" i="6" s="1"/>
  <c r="F102" i="5"/>
  <c r="D103" i="5"/>
  <c r="G101" i="5"/>
  <c r="H101" i="5" s="1"/>
  <c r="F105" i="6" l="1"/>
  <c r="H104" i="6"/>
  <c r="I104" i="6" s="1"/>
  <c r="F103" i="5"/>
  <c r="D104" i="5"/>
  <c r="G102" i="5"/>
  <c r="H102" i="5" s="1"/>
  <c r="F106" i="6" l="1"/>
  <c r="H105" i="6"/>
  <c r="I105" i="6" s="1"/>
  <c r="F104" i="5"/>
  <c r="D105" i="5"/>
  <c r="G103" i="5"/>
  <c r="H103" i="5" s="1"/>
  <c r="F107" i="6" l="1"/>
  <c r="H106" i="6"/>
  <c r="I106" i="6" s="1"/>
  <c r="F105" i="5"/>
  <c r="D106" i="5"/>
  <c r="G104" i="5"/>
  <c r="H104" i="5" s="1"/>
  <c r="F108" i="6" l="1"/>
  <c r="H107" i="6"/>
  <c r="I107" i="6" s="1"/>
  <c r="F106" i="5"/>
  <c r="D107" i="5"/>
  <c r="G105" i="5"/>
  <c r="H105" i="5" s="1"/>
  <c r="F109" i="6" l="1"/>
  <c r="H108" i="6"/>
  <c r="I108" i="6" s="1"/>
  <c r="F107" i="5"/>
  <c r="D108" i="5"/>
  <c r="G106" i="5"/>
  <c r="H106" i="5" s="1"/>
  <c r="F110" i="6" l="1"/>
  <c r="H109" i="6"/>
  <c r="I109" i="6" s="1"/>
  <c r="F108" i="5"/>
  <c r="D109" i="5"/>
  <c r="G107" i="5"/>
  <c r="H107" i="5" s="1"/>
  <c r="F111" i="6" l="1"/>
  <c r="H110" i="6"/>
  <c r="I110" i="6" s="1"/>
  <c r="F109" i="5"/>
  <c r="D110" i="5"/>
  <c r="G108" i="5"/>
  <c r="H108" i="5" s="1"/>
  <c r="F112" i="6" l="1"/>
  <c r="H111" i="6"/>
  <c r="I111" i="6" s="1"/>
  <c r="F110" i="5"/>
  <c r="D111" i="5"/>
  <c r="G109" i="5"/>
  <c r="H109" i="5" s="1"/>
  <c r="F113" i="6" l="1"/>
  <c r="H112" i="6"/>
  <c r="I112" i="6" s="1"/>
  <c r="F111" i="5"/>
  <c r="D112" i="5"/>
  <c r="G110" i="5"/>
  <c r="H110" i="5" s="1"/>
  <c r="F114" i="6" l="1"/>
  <c r="H113" i="6"/>
  <c r="I113" i="6" s="1"/>
  <c r="F112" i="5"/>
  <c r="D113" i="5"/>
  <c r="G111" i="5"/>
  <c r="H111" i="5" s="1"/>
  <c r="F115" i="6" l="1"/>
  <c r="H114" i="6"/>
  <c r="I114" i="6" s="1"/>
  <c r="F113" i="5"/>
  <c r="D114" i="5"/>
  <c r="G112" i="5"/>
  <c r="H112" i="5" s="1"/>
  <c r="F116" i="6" l="1"/>
  <c r="H115" i="6"/>
  <c r="I115" i="6" s="1"/>
  <c r="F114" i="5"/>
  <c r="D115" i="5"/>
  <c r="G113" i="5"/>
  <c r="H113" i="5" s="1"/>
  <c r="F117" i="6" l="1"/>
  <c r="H116" i="6"/>
  <c r="I116" i="6" s="1"/>
  <c r="F115" i="5"/>
  <c r="D116" i="5"/>
  <c r="G114" i="5"/>
  <c r="H114" i="5" s="1"/>
  <c r="F118" i="6" l="1"/>
  <c r="H117" i="6"/>
  <c r="I117" i="6" s="1"/>
  <c r="F116" i="5"/>
  <c r="D117" i="5"/>
  <c r="G115" i="5"/>
  <c r="H115" i="5" s="1"/>
  <c r="F119" i="6" l="1"/>
  <c r="H118" i="6"/>
  <c r="I118" i="6" s="1"/>
  <c r="F117" i="5"/>
  <c r="D118" i="5"/>
  <c r="G116" i="5"/>
  <c r="H116" i="5" s="1"/>
  <c r="F120" i="6" l="1"/>
  <c r="H119" i="6"/>
  <c r="I119" i="6" s="1"/>
  <c r="F118" i="5"/>
  <c r="D119" i="5"/>
  <c r="G117" i="5"/>
  <c r="H117" i="5" s="1"/>
  <c r="F121" i="6" l="1"/>
  <c r="H120" i="6"/>
  <c r="I120" i="6" s="1"/>
  <c r="F119" i="5"/>
  <c r="D120" i="5"/>
  <c r="G118" i="5"/>
  <c r="H118" i="5" s="1"/>
  <c r="F122" i="6" l="1"/>
  <c r="H121" i="6"/>
  <c r="I121" i="6" s="1"/>
  <c r="F120" i="5"/>
  <c r="D121" i="5"/>
  <c r="G119" i="5"/>
  <c r="H119" i="5" s="1"/>
  <c r="F123" i="6" l="1"/>
  <c r="H122" i="6"/>
  <c r="I122" i="6" s="1"/>
  <c r="F121" i="5"/>
  <c r="D122" i="5"/>
  <c r="G120" i="5"/>
  <c r="H120" i="5" s="1"/>
  <c r="F124" i="6" l="1"/>
  <c r="H123" i="6"/>
  <c r="I123" i="6" s="1"/>
  <c r="F122" i="5"/>
  <c r="D123" i="5"/>
  <c r="G121" i="5"/>
  <c r="H121" i="5" s="1"/>
  <c r="F125" i="6" l="1"/>
  <c r="H124" i="6"/>
  <c r="I124" i="6" s="1"/>
  <c r="F123" i="5"/>
  <c r="D124" i="5"/>
  <c r="G122" i="5"/>
  <c r="H122" i="5" s="1"/>
  <c r="F126" i="6" l="1"/>
  <c r="H125" i="6"/>
  <c r="I125" i="6" s="1"/>
  <c r="F124" i="5"/>
  <c r="D125" i="5"/>
  <c r="G123" i="5"/>
  <c r="H123" i="5" s="1"/>
  <c r="F127" i="6" l="1"/>
  <c r="H126" i="6"/>
  <c r="I126" i="6" s="1"/>
  <c r="F125" i="5"/>
  <c r="D126" i="5"/>
  <c r="G124" i="5"/>
  <c r="H124" i="5" s="1"/>
  <c r="F128" i="6" l="1"/>
  <c r="H127" i="6"/>
  <c r="I127" i="6" s="1"/>
  <c r="F126" i="5"/>
  <c r="D127" i="5"/>
  <c r="G125" i="5"/>
  <c r="H125" i="5" s="1"/>
  <c r="F129" i="6" l="1"/>
  <c r="H128" i="6"/>
  <c r="I128" i="6" s="1"/>
  <c r="F127" i="5"/>
  <c r="D128" i="5"/>
  <c r="G126" i="5"/>
  <c r="H126" i="5" s="1"/>
  <c r="F130" i="6" l="1"/>
  <c r="H129" i="6"/>
  <c r="I129" i="6" s="1"/>
  <c r="F128" i="5"/>
  <c r="D129" i="5"/>
  <c r="G127" i="5"/>
  <c r="H127" i="5" s="1"/>
  <c r="F131" i="6" l="1"/>
  <c r="H130" i="6"/>
  <c r="I130" i="6" s="1"/>
  <c r="F129" i="5"/>
  <c r="D130" i="5"/>
  <c r="G128" i="5"/>
  <c r="H128" i="5" s="1"/>
  <c r="F132" i="6" l="1"/>
  <c r="H131" i="6"/>
  <c r="I131" i="6" s="1"/>
  <c r="D131" i="5"/>
  <c r="F130" i="5"/>
  <c r="G129" i="5"/>
  <c r="H129" i="5" s="1"/>
  <c r="F133" i="6" l="1"/>
  <c r="H132" i="6"/>
  <c r="I132" i="6" s="1"/>
  <c r="G130" i="5"/>
  <c r="H130" i="5" s="1"/>
  <c r="F131" i="5"/>
  <c r="D132" i="5"/>
  <c r="F134" i="6" l="1"/>
  <c r="H133" i="6"/>
  <c r="I133" i="6" s="1"/>
  <c r="F132" i="5"/>
  <c r="D133" i="5"/>
  <c r="G131" i="5"/>
  <c r="H131" i="5" s="1"/>
  <c r="F135" i="6" l="1"/>
  <c r="H134" i="6"/>
  <c r="I134" i="6" s="1"/>
  <c r="F133" i="5"/>
  <c r="D134" i="5"/>
  <c r="G132" i="5"/>
  <c r="H132" i="5" s="1"/>
  <c r="F136" i="6" l="1"/>
  <c r="H135" i="6"/>
  <c r="I135" i="6" s="1"/>
  <c r="D135" i="5"/>
  <c r="F134" i="5"/>
  <c r="G133" i="5"/>
  <c r="H133" i="5" s="1"/>
  <c r="F137" i="6" l="1"/>
  <c r="H136" i="6"/>
  <c r="I136" i="6" s="1"/>
  <c r="G134" i="5"/>
  <c r="H134" i="5" s="1"/>
  <c r="F135" i="5"/>
  <c r="D136" i="5"/>
  <c r="F138" i="6" l="1"/>
  <c r="H137" i="6"/>
  <c r="I137" i="6" s="1"/>
  <c r="G135" i="5"/>
  <c r="H135" i="5" s="1"/>
  <c r="F136" i="5"/>
  <c r="D137" i="5"/>
  <c r="F139" i="6" l="1"/>
  <c r="H138" i="6"/>
  <c r="I138" i="6" s="1"/>
  <c r="F137" i="5"/>
  <c r="D138" i="5"/>
  <c r="G136" i="5"/>
  <c r="H136" i="5" s="1"/>
  <c r="F140" i="6" l="1"/>
  <c r="H139" i="6"/>
  <c r="I139" i="6" s="1"/>
  <c r="D139" i="5"/>
  <c r="F138" i="5"/>
  <c r="G137" i="5"/>
  <c r="H137" i="5" s="1"/>
  <c r="F141" i="6" l="1"/>
  <c r="H140" i="6"/>
  <c r="I140" i="6" s="1"/>
  <c r="G138" i="5"/>
  <c r="H138" i="5" s="1"/>
  <c r="F139" i="5"/>
  <c r="D140" i="5"/>
  <c r="F142" i="6" l="1"/>
  <c r="H141" i="6"/>
  <c r="I141" i="6" s="1"/>
  <c r="F140" i="5"/>
  <c r="D141" i="5"/>
  <c r="G139" i="5"/>
  <c r="H139" i="5" s="1"/>
  <c r="F143" i="6" l="1"/>
  <c r="H142" i="6"/>
  <c r="I142" i="6" s="1"/>
  <c r="F141" i="5"/>
  <c r="D142" i="5"/>
  <c r="G140" i="5"/>
  <c r="H140" i="5" s="1"/>
  <c r="F144" i="6" l="1"/>
  <c r="H143" i="6"/>
  <c r="I143" i="6" s="1"/>
  <c r="F142" i="5"/>
  <c r="D143" i="5"/>
  <c r="G141" i="5"/>
  <c r="H141" i="5" s="1"/>
  <c r="F145" i="6" l="1"/>
  <c r="H144" i="6"/>
  <c r="I144" i="6" s="1"/>
  <c r="F143" i="5"/>
  <c r="D144" i="5"/>
  <c r="G142" i="5"/>
  <c r="H142" i="5" s="1"/>
  <c r="F146" i="6" l="1"/>
  <c r="H145" i="6"/>
  <c r="I145" i="6" s="1"/>
  <c r="F144" i="5"/>
  <c r="D145" i="5"/>
  <c r="G143" i="5"/>
  <c r="H143" i="5" s="1"/>
  <c r="F147" i="6" l="1"/>
  <c r="H146" i="6"/>
  <c r="I146" i="6" s="1"/>
  <c r="F145" i="5"/>
  <c r="D146" i="5"/>
  <c r="G144" i="5"/>
  <c r="H144" i="5" s="1"/>
  <c r="F148" i="6" l="1"/>
  <c r="H147" i="6"/>
  <c r="I147" i="6" s="1"/>
  <c r="F146" i="5"/>
  <c r="D147" i="5"/>
  <c r="G145" i="5"/>
  <c r="H145" i="5" s="1"/>
  <c r="F149" i="6" l="1"/>
  <c r="H148" i="6"/>
  <c r="I148" i="6" s="1"/>
  <c r="F147" i="5"/>
  <c r="D148" i="5"/>
  <c r="G146" i="5"/>
  <c r="H146" i="5" s="1"/>
  <c r="F150" i="6" l="1"/>
  <c r="H149" i="6"/>
  <c r="I149" i="6" s="1"/>
  <c r="F148" i="5"/>
  <c r="D149" i="5"/>
  <c r="G147" i="5"/>
  <c r="H147" i="5" s="1"/>
  <c r="F151" i="6" l="1"/>
  <c r="H150" i="6"/>
  <c r="I150" i="6" s="1"/>
  <c r="F149" i="5"/>
  <c r="D150" i="5"/>
  <c r="G148" i="5"/>
  <c r="H148" i="5" s="1"/>
  <c r="F152" i="6" l="1"/>
  <c r="H151" i="6"/>
  <c r="I151" i="6" s="1"/>
  <c r="F150" i="5"/>
  <c r="D151" i="5"/>
  <c r="G149" i="5"/>
  <c r="H149" i="5" s="1"/>
  <c r="F153" i="6" l="1"/>
  <c r="H152" i="6"/>
  <c r="I152" i="6" s="1"/>
  <c r="F151" i="5"/>
  <c r="D152" i="5"/>
  <c r="G150" i="5"/>
  <c r="H150" i="5" s="1"/>
  <c r="F154" i="6" l="1"/>
  <c r="H153" i="6"/>
  <c r="I153" i="6" s="1"/>
  <c r="F152" i="5"/>
  <c r="D153" i="5"/>
  <c r="G151" i="5"/>
  <c r="H151" i="5" s="1"/>
  <c r="F155" i="6" l="1"/>
  <c r="H154" i="6"/>
  <c r="I154" i="6" s="1"/>
  <c r="F153" i="5"/>
  <c r="D154" i="5"/>
  <c r="G152" i="5"/>
  <c r="H152" i="5" s="1"/>
  <c r="F156" i="6" l="1"/>
  <c r="H155" i="6"/>
  <c r="I155" i="6" s="1"/>
  <c r="F154" i="5"/>
  <c r="D155" i="5"/>
  <c r="G153" i="5"/>
  <c r="H153" i="5" s="1"/>
  <c r="F157" i="6" l="1"/>
  <c r="H156" i="6"/>
  <c r="I156" i="6" s="1"/>
  <c r="F155" i="5"/>
  <c r="D156" i="5"/>
  <c r="G154" i="5"/>
  <c r="H154" i="5" s="1"/>
  <c r="F158" i="6" l="1"/>
  <c r="H157" i="6"/>
  <c r="I157" i="6" s="1"/>
  <c r="F156" i="5"/>
  <c r="D157" i="5"/>
  <c r="G155" i="5"/>
  <c r="H155" i="5" s="1"/>
  <c r="F159" i="6" l="1"/>
  <c r="H158" i="6"/>
  <c r="I158" i="6" s="1"/>
  <c r="F157" i="5"/>
  <c r="D158" i="5"/>
  <c r="G156" i="5"/>
  <c r="H156" i="5" s="1"/>
  <c r="F160" i="6" l="1"/>
  <c r="H159" i="6"/>
  <c r="I159" i="6" s="1"/>
  <c r="F158" i="5"/>
  <c r="D159" i="5"/>
  <c r="G157" i="5"/>
  <c r="H157" i="5" s="1"/>
  <c r="F161" i="6" l="1"/>
  <c r="H160" i="6"/>
  <c r="I160" i="6" s="1"/>
  <c r="F159" i="5"/>
  <c r="D160" i="5"/>
  <c r="G158" i="5"/>
  <c r="H158" i="5" s="1"/>
  <c r="F162" i="6" l="1"/>
  <c r="H161" i="6"/>
  <c r="I161" i="6" s="1"/>
  <c r="F160" i="5"/>
  <c r="D161" i="5"/>
  <c r="G159" i="5"/>
  <c r="H159" i="5" s="1"/>
  <c r="F163" i="6" l="1"/>
  <c r="H162" i="6"/>
  <c r="I162" i="6" s="1"/>
  <c r="F161" i="5"/>
  <c r="D162" i="5"/>
  <c r="G160" i="5"/>
  <c r="H160" i="5" s="1"/>
  <c r="F164" i="6" l="1"/>
  <c r="H163" i="6"/>
  <c r="I163" i="6" s="1"/>
  <c r="F162" i="5"/>
  <c r="D163" i="5"/>
  <c r="G161" i="5"/>
  <c r="H161" i="5" s="1"/>
  <c r="F165" i="6" l="1"/>
  <c r="H164" i="6"/>
  <c r="I164" i="6" s="1"/>
  <c r="F163" i="5"/>
  <c r="D164" i="5"/>
  <c r="G162" i="5"/>
  <c r="H162" i="5" s="1"/>
  <c r="F166" i="6" l="1"/>
  <c r="H165" i="6"/>
  <c r="I165" i="6" s="1"/>
  <c r="F164" i="5"/>
  <c r="D165" i="5"/>
  <c r="G163" i="5"/>
  <c r="H163" i="5" s="1"/>
  <c r="F167" i="6" l="1"/>
  <c r="H166" i="6"/>
  <c r="I166" i="6" s="1"/>
  <c r="F165" i="5"/>
  <c r="D166" i="5"/>
  <c r="G164" i="5"/>
  <c r="H164" i="5" s="1"/>
  <c r="F168" i="6" l="1"/>
  <c r="H167" i="6"/>
  <c r="I167" i="6" s="1"/>
  <c r="F166" i="5"/>
  <c r="D167" i="5"/>
  <c r="G165" i="5"/>
  <c r="H165" i="5" s="1"/>
  <c r="F169" i="6" l="1"/>
  <c r="H168" i="6"/>
  <c r="I168" i="6" s="1"/>
  <c r="F167" i="5"/>
  <c r="D168" i="5"/>
  <c r="G166" i="5"/>
  <c r="H166" i="5" s="1"/>
  <c r="F170" i="6" l="1"/>
  <c r="H169" i="6"/>
  <c r="I169" i="6" s="1"/>
  <c r="F168" i="5"/>
  <c r="D169" i="5"/>
  <c r="G167" i="5"/>
  <c r="H167" i="5" s="1"/>
  <c r="F171" i="6" l="1"/>
  <c r="H170" i="6"/>
  <c r="I170" i="6" s="1"/>
  <c r="F169" i="5"/>
  <c r="D170" i="5"/>
  <c r="G168" i="5"/>
  <c r="H168" i="5" s="1"/>
  <c r="F172" i="6" l="1"/>
  <c r="H171" i="6"/>
  <c r="I171" i="6" s="1"/>
  <c r="F170" i="5"/>
  <c r="D171" i="5"/>
  <c r="G169" i="5"/>
  <c r="H169" i="5" s="1"/>
  <c r="F173" i="6" l="1"/>
  <c r="H172" i="6"/>
  <c r="I172" i="6" s="1"/>
  <c r="F171" i="5"/>
  <c r="D172" i="5"/>
  <c r="G170" i="5"/>
  <c r="H170" i="5" s="1"/>
  <c r="F174" i="6" l="1"/>
  <c r="H173" i="6"/>
  <c r="I173" i="6" s="1"/>
  <c r="F172" i="5"/>
  <c r="D173" i="5"/>
  <c r="G171" i="5"/>
  <c r="H171" i="5" s="1"/>
  <c r="F175" i="6" l="1"/>
  <c r="H174" i="6"/>
  <c r="I174" i="6" s="1"/>
  <c r="F173" i="5"/>
  <c r="D174" i="5"/>
  <c r="G172" i="5"/>
  <c r="H172" i="5" s="1"/>
  <c r="F176" i="6" l="1"/>
  <c r="H175" i="6"/>
  <c r="I175" i="6" s="1"/>
  <c r="F174" i="5"/>
  <c r="D175" i="5"/>
  <c r="G173" i="5"/>
  <c r="H173" i="5" s="1"/>
  <c r="F177" i="6" l="1"/>
  <c r="H176" i="6"/>
  <c r="I176" i="6" s="1"/>
  <c r="F175" i="5"/>
  <c r="D176" i="5"/>
  <c r="G174" i="5"/>
  <c r="H174" i="5" s="1"/>
  <c r="F178" i="6" l="1"/>
  <c r="H177" i="6"/>
  <c r="I177" i="6" s="1"/>
  <c r="F176" i="5"/>
  <c r="D177" i="5"/>
  <c r="G175" i="5"/>
  <c r="H175" i="5" s="1"/>
  <c r="F179" i="6" l="1"/>
  <c r="H178" i="6"/>
  <c r="I178" i="6" s="1"/>
  <c r="F177" i="5"/>
  <c r="D178" i="5"/>
  <c r="G176" i="5"/>
  <c r="H176" i="5" s="1"/>
  <c r="F180" i="6" l="1"/>
  <c r="H179" i="6"/>
  <c r="I179" i="6" s="1"/>
  <c r="F178" i="5"/>
  <c r="D179" i="5"/>
  <c r="G177" i="5"/>
  <c r="H177" i="5" s="1"/>
  <c r="F181" i="6" l="1"/>
  <c r="H180" i="6"/>
  <c r="I180" i="6" s="1"/>
  <c r="F179" i="5"/>
  <c r="D180" i="5"/>
  <c r="G178" i="5"/>
  <c r="H178" i="5" s="1"/>
  <c r="F182" i="6" l="1"/>
  <c r="H181" i="6"/>
  <c r="I181" i="6" s="1"/>
  <c r="F180" i="5"/>
  <c r="D181" i="5"/>
  <c r="G179" i="5"/>
  <c r="H179" i="5" s="1"/>
  <c r="F183" i="6" l="1"/>
  <c r="H182" i="6"/>
  <c r="I182" i="6" s="1"/>
  <c r="F181" i="5"/>
  <c r="D182" i="5"/>
  <c r="G180" i="5"/>
  <c r="H180" i="5" s="1"/>
  <c r="F184" i="6" l="1"/>
  <c r="H183" i="6"/>
  <c r="I183" i="6" s="1"/>
  <c r="F182" i="5"/>
  <c r="D183" i="5"/>
  <c r="G181" i="5"/>
  <c r="H181" i="5" s="1"/>
  <c r="F185" i="6" l="1"/>
  <c r="H184" i="6"/>
  <c r="I184" i="6" s="1"/>
  <c r="F183" i="5"/>
  <c r="D184" i="5"/>
  <c r="G182" i="5"/>
  <c r="H182" i="5" s="1"/>
  <c r="F186" i="6" l="1"/>
  <c r="H185" i="6"/>
  <c r="I185" i="6" s="1"/>
  <c r="F184" i="5"/>
  <c r="D185" i="5"/>
  <c r="G183" i="5"/>
  <c r="H183" i="5" s="1"/>
  <c r="F187" i="6" l="1"/>
  <c r="H186" i="6"/>
  <c r="I186" i="6" s="1"/>
  <c r="F185" i="5"/>
  <c r="D186" i="5"/>
  <c r="G184" i="5"/>
  <c r="H184" i="5" s="1"/>
  <c r="F188" i="6" l="1"/>
  <c r="H188" i="6" s="1"/>
  <c r="I188" i="6" s="1"/>
  <c r="H187" i="6"/>
  <c r="I187" i="6" s="1"/>
  <c r="F186" i="5"/>
  <c r="D187" i="5"/>
  <c r="G185" i="5"/>
  <c r="H185" i="5" s="1"/>
  <c r="F187" i="5" l="1"/>
  <c r="D188" i="5"/>
  <c r="G186" i="5"/>
  <c r="H186" i="5" s="1"/>
  <c r="F188" i="5" l="1"/>
  <c r="D189" i="5"/>
  <c r="G187" i="5"/>
  <c r="H187" i="5" s="1"/>
  <c r="F189" i="5" l="1"/>
  <c r="D190" i="5"/>
  <c r="G188" i="5"/>
  <c r="H188" i="5" s="1"/>
  <c r="F190" i="5" l="1"/>
  <c r="D191" i="5"/>
  <c r="F191" i="5" s="1"/>
  <c r="G189" i="5"/>
  <c r="H189" i="5" s="1"/>
  <c r="G190" i="5" l="1"/>
  <c r="G191" i="5" s="1"/>
  <c r="H191" i="5" s="1"/>
  <c r="H190" i="5" l="1"/>
  <c r="D3" i="4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2" i="2"/>
  <c r="H8" i="1"/>
  <c r="H9" i="1" s="1"/>
  <c r="C3" i="1"/>
  <c r="C4" i="1"/>
  <c r="C5" i="1"/>
  <c r="C6" i="1"/>
  <c r="C7" i="1"/>
  <c r="H10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2" i="1"/>
</calcChain>
</file>

<file path=xl/sharedStrings.xml><?xml version="1.0" encoding="utf-8"?>
<sst xmlns="http://schemas.openxmlformats.org/spreadsheetml/2006/main" count="773" uniqueCount="192">
  <si>
    <t>Date</t>
  </si>
  <si>
    <t>03/28/2025</t>
  </si>
  <si>
    <t>03/27/2025</t>
  </si>
  <si>
    <t>03/26/2025</t>
  </si>
  <si>
    <t>03/25/2025</t>
  </si>
  <si>
    <t>03/24/2025</t>
  </si>
  <si>
    <t>03/21/2025</t>
  </si>
  <si>
    <t>03/20/2025</t>
  </si>
  <si>
    <t>03/19/2025</t>
  </si>
  <si>
    <t>03/18/2025</t>
  </si>
  <si>
    <t>03/17/2025</t>
  </si>
  <si>
    <t>03/14/2025</t>
  </si>
  <si>
    <t>03/13/2025</t>
  </si>
  <si>
    <t>02/28/2025</t>
  </si>
  <si>
    <t>02/27/2025</t>
  </si>
  <si>
    <t>02/26/2025</t>
  </si>
  <si>
    <t>02/25/2025</t>
  </si>
  <si>
    <t>02/24/2025</t>
  </si>
  <si>
    <t>02/21/2025</t>
  </si>
  <si>
    <t>02/20/2025</t>
  </si>
  <si>
    <t>02/19/2025</t>
  </si>
  <si>
    <t>02/18/2025</t>
  </si>
  <si>
    <t>02/14/2025</t>
  </si>
  <si>
    <t>02/13/2025</t>
  </si>
  <si>
    <t>01/31/2025</t>
  </si>
  <si>
    <t>01/30/2025</t>
  </si>
  <si>
    <t>01/29/2025</t>
  </si>
  <si>
    <t>01/28/2025</t>
  </si>
  <si>
    <t>01/27/2025</t>
  </si>
  <si>
    <t>01/24/2025</t>
  </si>
  <si>
    <t>01/23/2025</t>
  </si>
  <si>
    <t>01/22/2025</t>
  </si>
  <si>
    <t>01/21/2025</t>
  </si>
  <si>
    <t>01/17/2025</t>
  </si>
  <si>
    <t>01/16/2025</t>
  </si>
  <si>
    <t>01/15/2025</t>
  </si>
  <si>
    <t>01/14/2025</t>
  </si>
  <si>
    <t>01/13/2025</t>
  </si>
  <si>
    <t>12/31/2024</t>
  </si>
  <si>
    <t>12/30/2024</t>
  </si>
  <si>
    <t>12/27/2024</t>
  </si>
  <si>
    <t>12/26/2024</t>
  </si>
  <si>
    <t>12/24/2024</t>
  </si>
  <si>
    <t>12/23/2024</t>
  </si>
  <si>
    <t>12/20/2024</t>
  </si>
  <si>
    <t>12/19/2024</t>
  </si>
  <si>
    <t>12/18/2024</t>
  </si>
  <si>
    <t>12/17/2024</t>
  </si>
  <si>
    <t>12/16/2024</t>
  </si>
  <si>
    <t>12/13/2024</t>
  </si>
  <si>
    <t>11/29/2024</t>
  </si>
  <si>
    <t>11/27/2024</t>
  </si>
  <si>
    <t>11/26/2024</t>
  </si>
  <si>
    <t>11/25/2024</t>
  </si>
  <si>
    <t>11/22/2024</t>
  </si>
  <si>
    <t>11/21/2024</t>
  </si>
  <si>
    <t>11/20/2024</t>
  </si>
  <si>
    <t>11/19/2024</t>
  </si>
  <si>
    <t>11/18/2024</t>
  </si>
  <si>
    <t>11/15/2024</t>
  </si>
  <si>
    <t>11/14/2024</t>
  </si>
  <si>
    <t>11/13/2024</t>
  </si>
  <si>
    <t>10/31/2024</t>
  </si>
  <si>
    <t>10/30/2024</t>
  </si>
  <si>
    <t>10/29/2024</t>
  </si>
  <si>
    <t>10/28/2024</t>
  </si>
  <si>
    <t>10/25/2024</t>
  </si>
  <si>
    <t>10/24/2024</t>
  </si>
  <si>
    <t>10/23/2024</t>
  </si>
  <si>
    <t>10/22/2024</t>
  </si>
  <si>
    <t>10/21/2024</t>
  </si>
  <si>
    <t>10/18/2024</t>
  </si>
  <si>
    <t>10/17/2024</t>
  </si>
  <si>
    <t>10/16/2024</t>
  </si>
  <si>
    <t>10/15/2024</t>
  </si>
  <si>
    <t>10/14/2024</t>
  </si>
  <si>
    <t>09/30/2024</t>
  </si>
  <si>
    <t>09/27/2024</t>
  </si>
  <si>
    <t>09/26/2024</t>
  </si>
  <si>
    <t>09/25/2024</t>
  </si>
  <si>
    <t>09/24/2024</t>
  </si>
  <si>
    <t>09/23/2024</t>
  </si>
  <si>
    <t>09/20/2024</t>
  </si>
  <si>
    <t>09/19/2024</t>
  </si>
  <si>
    <t>09/18/2024</t>
  </si>
  <si>
    <t>09/17/2024</t>
  </si>
  <si>
    <t>09/16/2024</t>
  </si>
  <si>
    <t>09/13/2024</t>
  </si>
  <si>
    <t>08/30/2024</t>
  </si>
  <si>
    <t>08/29/2024</t>
  </si>
  <si>
    <t>08/28/2024</t>
  </si>
  <si>
    <t>08/27/2024</t>
  </si>
  <si>
    <t>08/26/2024</t>
  </si>
  <si>
    <t>08/23/2024</t>
  </si>
  <si>
    <t>08/22/2024</t>
  </si>
  <si>
    <t>08/21/2024</t>
  </si>
  <si>
    <t>08/20/2024</t>
  </si>
  <si>
    <t>08/19/2024</t>
  </si>
  <si>
    <t>08/16/2024</t>
  </si>
  <si>
    <t>08/15/2024</t>
  </si>
  <si>
    <t>08/14/2024</t>
  </si>
  <si>
    <t>08/13/2024</t>
  </si>
  <si>
    <t>07/31/2024</t>
  </si>
  <si>
    <t>07/30/2024</t>
  </si>
  <si>
    <t>07/29/2024</t>
  </si>
  <si>
    <t>07/26/2024</t>
  </si>
  <si>
    <t>07/25/2024</t>
  </si>
  <si>
    <t>07/24/2024</t>
  </si>
  <si>
    <t>07/23/2024</t>
  </si>
  <si>
    <t>07/22/2024</t>
  </si>
  <si>
    <t>07/19/2024</t>
  </si>
  <si>
    <t>07/18/2024</t>
  </si>
  <si>
    <t>07/17/2024</t>
  </si>
  <si>
    <t>07/16/2024</t>
  </si>
  <si>
    <t>07/15/2024</t>
  </si>
  <si>
    <t>Close</t>
  </si>
  <si>
    <t>Daily Return</t>
  </si>
  <si>
    <t>Average daily return</t>
  </si>
  <si>
    <t>Annualised Return</t>
  </si>
  <si>
    <t>Annualised Volatility</t>
  </si>
  <si>
    <t>Google stock analysis</t>
  </si>
  <si>
    <t>SPX Daily return</t>
  </si>
  <si>
    <t>GOOG Daily Return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</si>
  <si>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</si>
  <si>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</si>
  <si>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</si>
  <si>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</si>
  <si>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</si>
  <si>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</si>
  <si>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</si>
  <si>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</si>
  <si>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</si>
  <si>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</si>
  <si>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</si>
  <si>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</si>
  <si>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</si>
  <si>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</si>
  <si>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</si>
  <si>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</si>
  <si>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</si>
  <si>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</si>
  <si>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</si>
  <si>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</si>
  <si>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</si>
  <si>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</si>
  <si>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</si>
  <si>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</si>
  <si>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</si>
  <si>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1-day Historical VaR:</t>
  </si>
  <si>
    <t>MACD Line</t>
  </si>
  <si>
    <t>Signal Line</t>
  </si>
  <si>
    <t>n</t>
  </si>
  <si>
    <t>Weight</t>
  </si>
  <si>
    <t>GOOG</t>
  </si>
  <si>
    <t>9-Day EMA</t>
  </si>
  <si>
    <t>12-Day EMA</t>
  </si>
  <si>
    <t>26-Day EMA</t>
  </si>
  <si>
    <t>Histogram</t>
  </si>
  <si>
    <t>Change</t>
  </si>
  <si>
    <t>Gain</t>
  </si>
  <si>
    <t>Loss</t>
  </si>
  <si>
    <t>14-Day Average Gain</t>
  </si>
  <si>
    <t>14-Day Average Loss</t>
  </si>
  <si>
    <t>RS</t>
  </si>
  <si>
    <t>RSI</t>
  </si>
  <si>
    <t>20-Day SMA</t>
  </si>
  <si>
    <t>20-Day Standard Deviation</t>
  </si>
  <si>
    <t>Lower Band</t>
  </si>
  <si>
    <t>Upper Band</t>
  </si>
  <si>
    <t>14-Day Lowest Low</t>
  </si>
  <si>
    <t>14-Day Highest High</t>
  </si>
  <si>
    <t>%K</t>
  </si>
  <si>
    <t>%D</t>
  </si>
  <si>
    <t>S</t>
  </si>
  <si>
    <t>K</t>
  </si>
  <si>
    <t>r</t>
  </si>
  <si>
    <t>T</t>
  </si>
  <si>
    <t>σ </t>
  </si>
  <si>
    <t>q</t>
  </si>
  <si>
    <t>d1</t>
  </si>
  <si>
    <t>d2</t>
  </si>
  <si>
    <t>C</t>
  </si>
  <si>
    <t>S = Current Stock Price</t>
  </si>
  <si>
    <t>K = Strike Price</t>
  </si>
  <si>
    <t>r = Risk-Free Rate</t>
  </si>
  <si>
    <t>T = Time to Maturity</t>
  </si>
  <si>
    <t>σ = Volatility</t>
  </si>
  <si>
    <t>q = Dividend Yield</t>
  </si>
  <si>
    <t>Monte Carlo Price</t>
  </si>
  <si>
    <t>Random Z</t>
  </si>
  <si>
    <t>Simulated Price</t>
  </si>
  <si>
    <t>Option 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</si>
</sst>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;@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2" fontId="2" fillId="0" borderId="0" xfId="0" applyNumberFormat="1" applyFont="1"/>
    <xf numFmtId="14" fontId="2" fillId="0" borderId="0" xfId="0" applyNumberFormat="1" applyFont="1"/>
    <xf numFmtId="0" fontId="2" fillId="2" borderId="0" xfId="0" applyFont="1" applyFill="1"/>
    <xf numFmtId="0" fontId="2" fillId="0" borderId="0" xfId="0" applyFont="1" applyAlignment="1">
      <alignment horizontal="center"/>
    </xf>
    <xf numFmtId="2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64" fontId="2" fillId="0" borderId="0" xfId="0" applyNumberFormat="1" applyFont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43" fontId="2" fillId="0" borderId="0" xfId="1" applyFont="1"/>
    <xf numFmtId="14" fontId="2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Continuous"/>
    </xf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4" fontId="2" fillId="0" borderId="0" xfId="0" applyNumberFormat="1" applyFont="1"/>
  </cellXfs>
  <cellStyles count="2">
    <cellStyle name="Comma" xfId="1" builtinId="3"/>
    <cellStyle name="Normal" xfId="0" builtinId="0"/>
  </cellStyles>
  <dxfs count="34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mm/dd/yy;@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MACD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[1]MACD!$F$4:$F$16</c:f>
              <c:strCache>
                <c:ptCount val="1"/>
                <c:pt idx="0">
                  <c:v>MACD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[1]MACD!$A$17:$A$191</c:f>
              <c:numCache>
                <c:formatCode>General</c:formatCode>
                <c:ptCount val="175"/>
                <c:pt idx="0">
                  <c:v>45377</c:v>
                </c:pt>
                <c:pt idx="1">
                  <c:v>45378</c:v>
                </c:pt>
                <c:pt idx="2">
                  <c:v>45379</c:v>
                </c:pt>
                <c:pt idx="3">
                  <c:v>45382</c:v>
                </c:pt>
                <c:pt idx="4">
                  <c:v>45383</c:v>
                </c:pt>
                <c:pt idx="5">
                  <c:v>45384</c:v>
                </c:pt>
                <c:pt idx="6">
                  <c:v>45385</c:v>
                </c:pt>
                <c:pt idx="7">
                  <c:v>45386</c:v>
                </c:pt>
                <c:pt idx="8">
                  <c:v>45389</c:v>
                </c:pt>
                <c:pt idx="9">
                  <c:v>45390</c:v>
                </c:pt>
                <c:pt idx="10">
                  <c:v>45391</c:v>
                </c:pt>
                <c:pt idx="11">
                  <c:v>45392</c:v>
                </c:pt>
                <c:pt idx="12">
                  <c:v>45393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45403</c:v>
                </c:pt>
                <c:pt idx="19">
                  <c:v>45404</c:v>
                </c:pt>
                <c:pt idx="20">
                  <c:v>45405</c:v>
                </c:pt>
                <c:pt idx="21">
                  <c:v>45406</c:v>
                </c:pt>
                <c:pt idx="22">
                  <c:v>45407</c:v>
                </c:pt>
                <c:pt idx="23">
                  <c:v>45410</c:v>
                </c:pt>
                <c:pt idx="24">
                  <c:v>45411</c:v>
                </c:pt>
                <c:pt idx="25">
                  <c:v>45412</c:v>
                </c:pt>
                <c:pt idx="26">
                  <c:v>45413</c:v>
                </c:pt>
                <c:pt idx="27">
                  <c:v>45414</c:v>
                </c:pt>
                <c:pt idx="28">
                  <c:v>45417</c:v>
                </c:pt>
                <c:pt idx="29">
                  <c:v>45418</c:v>
                </c:pt>
                <c:pt idx="30">
                  <c:v>45419</c:v>
                </c:pt>
                <c:pt idx="31">
                  <c:v>45420</c:v>
                </c:pt>
                <c:pt idx="32">
                  <c:v>45421</c:v>
                </c:pt>
                <c:pt idx="33">
                  <c:v>45424</c:v>
                </c:pt>
                <c:pt idx="34">
                  <c:v>45425</c:v>
                </c:pt>
                <c:pt idx="35">
                  <c:v>45426</c:v>
                </c:pt>
                <c:pt idx="36">
                  <c:v>45427</c:v>
                </c:pt>
                <c:pt idx="37">
                  <c:v>45428</c:v>
                </c:pt>
                <c:pt idx="38">
                  <c:v>45431</c:v>
                </c:pt>
                <c:pt idx="39">
                  <c:v>45432</c:v>
                </c:pt>
                <c:pt idx="40">
                  <c:v>45433</c:v>
                </c:pt>
                <c:pt idx="41">
                  <c:v>45434</c:v>
                </c:pt>
                <c:pt idx="42">
                  <c:v>45435</c:v>
                </c:pt>
                <c:pt idx="43">
                  <c:v>45439</c:v>
                </c:pt>
                <c:pt idx="44">
                  <c:v>45440</c:v>
                </c:pt>
                <c:pt idx="45">
                  <c:v>45441</c:v>
                </c:pt>
                <c:pt idx="46">
                  <c:v>45442</c:v>
                </c:pt>
                <c:pt idx="47">
                  <c:v>45445</c:v>
                </c:pt>
                <c:pt idx="48">
                  <c:v>45446</c:v>
                </c:pt>
                <c:pt idx="49">
                  <c:v>45447</c:v>
                </c:pt>
                <c:pt idx="50">
                  <c:v>45448</c:v>
                </c:pt>
                <c:pt idx="51">
                  <c:v>45449</c:v>
                </c:pt>
                <c:pt idx="52">
                  <c:v>45452</c:v>
                </c:pt>
                <c:pt idx="53">
                  <c:v>45453</c:v>
                </c:pt>
                <c:pt idx="54">
                  <c:v>45454</c:v>
                </c:pt>
                <c:pt idx="55">
                  <c:v>45455</c:v>
                </c:pt>
                <c:pt idx="56">
                  <c:v>45456</c:v>
                </c:pt>
                <c:pt idx="57">
                  <c:v>45459</c:v>
                </c:pt>
                <c:pt idx="58">
                  <c:v>45460</c:v>
                </c:pt>
                <c:pt idx="59">
                  <c:v>45462</c:v>
                </c:pt>
                <c:pt idx="60">
                  <c:v>45463</c:v>
                </c:pt>
                <c:pt idx="61">
                  <c:v>45466</c:v>
                </c:pt>
                <c:pt idx="62">
                  <c:v>45467</c:v>
                </c:pt>
                <c:pt idx="63">
                  <c:v>45468</c:v>
                </c:pt>
                <c:pt idx="64">
                  <c:v>45469</c:v>
                </c:pt>
                <c:pt idx="65">
                  <c:v>45470</c:v>
                </c:pt>
                <c:pt idx="66">
                  <c:v>45473</c:v>
                </c:pt>
                <c:pt idx="67">
                  <c:v>45474</c:v>
                </c:pt>
                <c:pt idx="68">
                  <c:v>45475</c:v>
                </c:pt>
                <c:pt idx="69">
                  <c:v>45477</c:v>
                </c:pt>
                <c:pt idx="70">
                  <c:v>45480</c:v>
                </c:pt>
                <c:pt idx="71">
                  <c:v>45481</c:v>
                </c:pt>
                <c:pt idx="72">
                  <c:v>45482</c:v>
                </c:pt>
                <c:pt idx="73">
                  <c:v>45483</c:v>
                </c:pt>
                <c:pt idx="74">
                  <c:v>45484</c:v>
                </c:pt>
                <c:pt idx="75">
                  <c:v>45487</c:v>
                </c:pt>
                <c:pt idx="76">
                  <c:v>45488</c:v>
                </c:pt>
                <c:pt idx="77">
                  <c:v>45489</c:v>
                </c:pt>
                <c:pt idx="78">
                  <c:v>45490</c:v>
                </c:pt>
                <c:pt idx="79">
                  <c:v>45491</c:v>
                </c:pt>
                <c:pt idx="80">
                  <c:v>45494</c:v>
                </c:pt>
                <c:pt idx="81">
                  <c:v>45495</c:v>
                </c:pt>
                <c:pt idx="82">
                  <c:v>45496</c:v>
                </c:pt>
                <c:pt idx="83">
                  <c:v>45497</c:v>
                </c:pt>
                <c:pt idx="84">
                  <c:v>45498</c:v>
                </c:pt>
                <c:pt idx="85">
                  <c:v>45501</c:v>
                </c:pt>
                <c:pt idx="86">
                  <c:v>45502</c:v>
                </c:pt>
                <c:pt idx="87">
                  <c:v>45503</c:v>
                </c:pt>
                <c:pt idx="88">
                  <c:v>45504</c:v>
                </c:pt>
                <c:pt idx="89">
                  <c:v>45505</c:v>
                </c:pt>
                <c:pt idx="90">
                  <c:v>45508</c:v>
                </c:pt>
                <c:pt idx="91">
                  <c:v>45509</c:v>
                </c:pt>
                <c:pt idx="92">
                  <c:v>45510</c:v>
                </c:pt>
                <c:pt idx="93">
                  <c:v>45511</c:v>
                </c:pt>
                <c:pt idx="94">
                  <c:v>45512</c:v>
                </c:pt>
                <c:pt idx="95">
                  <c:v>45515</c:v>
                </c:pt>
                <c:pt idx="96">
                  <c:v>45516</c:v>
                </c:pt>
                <c:pt idx="97">
                  <c:v>45517</c:v>
                </c:pt>
                <c:pt idx="98">
                  <c:v>45518</c:v>
                </c:pt>
                <c:pt idx="99">
                  <c:v>45519</c:v>
                </c:pt>
                <c:pt idx="100">
                  <c:v>45522</c:v>
                </c:pt>
                <c:pt idx="101">
                  <c:v>45523</c:v>
                </c:pt>
                <c:pt idx="102">
                  <c:v>45524</c:v>
                </c:pt>
                <c:pt idx="103">
                  <c:v>45525</c:v>
                </c:pt>
                <c:pt idx="104">
                  <c:v>45526</c:v>
                </c:pt>
                <c:pt idx="105">
                  <c:v>45529</c:v>
                </c:pt>
                <c:pt idx="106">
                  <c:v>45530</c:v>
                </c:pt>
                <c:pt idx="107">
                  <c:v>45531</c:v>
                </c:pt>
                <c:pt idx="108">
                  <c:v>45532</c:v>
                </c:pt>
                <c:pt idx="109">
                  <c:v>45533</c:v>
                </c:pt>
                <c:pt idx="110">
                  <c:v>45537</c:v>
                </c:pt>
                <c:pt idx="111">
                  <c:v>45538</c:v>
                </c:pt>
                <c:pt idx="112">
                  <c:v>45539</c:v>
                </c:pt>
                <c:pt idx="113">
                  <c:v>45540</c:v>
                </c:pt>
                <c:pt idx="114">
                  <c:v>45543</c:v>
                </c:pt>
                <c:pt idx="115">
                  <c:v>45544</c:v>
                </c:pt>
                <c:pt idx="116">
                  <c:v>45545</c:v>
                </c:pt>
                <c:pt idx="117">
                  <c:v>45546</c:v>
                </c:pt>
                <c:pt idx="118">
                  <c:v>45547</c:v>
                </c:pt>
                <c:pt idx="119">
                  <c:v>45550</c:v>
                </c:pt>
                <c:pt idx="120">
                  <c:v>45551</c:v>
                </c:pt>
                <c:pt idx="121">
                  <c:v>45552</c:v>
                </c:pt>
                <c:pt idx="122">
                  <c:v>45553</c:v>
                </c:pt>
                <c:pt idx="123">
                  <c:v>45554</c:v>
                </c:pt>
                <c:pt idx="124">
                  <c:v>45557</c:v>
                </c:pt>
                <c:pt idx="125">
                  <c:v>45558</c:v>
                </c:pt>
                <c:pt idx="126">
                  <c:v>45559</c:v>
                </c:pt>
                <c:pt idx="127">
                  <c:v>45560</c:v>
                </c:pt>
                <c:pt idx="128">
                  <c:v>45561</c:v>
                </c:pt>
                <c:pt idx="129">
                  <c:v>45564</c:v>
                </c:pt>
                <c:pt idx="130">
                  <c:v>45565</c:v>
                </c:pt>
                <c:pt idx="131">
                  <c:v>45566</c:v>
                </c:pt>
                <c:pt idx="132">
                  <c:v>45567</c:v>
                </c:pt>
                <c:pt idx="133">
                  <c:v>45568</c:v>
                </c:pt>
                <c:pt idx="134">
                  <c:v>45571</c:v>
                </c:pt>
                <c:pt idx="135">
                  <c:v>45572</c:v>
                </c:pt>
                <c:pt idx="136">
                  <c:v>45573</c:v>
                </c:pt>
                <c:pt idx="137">
                  <c:v>45574</c:v>
                </c:pt>
                <c:pt idx="138">
                  <c:v>45575</c:v>
                </c:pt>
                <c:pt idx="139">
                  <c:v>45578</c:v>
                </c:pt>
                <c:pt idx="140">
                  <c:v>45579</c:v>
                </c:pt>
                <c:pt idx="141">
                  <c:v>45580</c:v>
                </c:pt>
                <c:pt idx="142">
                  <c:v>45581</c:v>
                </c:pt>
                <c:pt idx="143">
                  <c:v>45582</c:v>
                </c:pt>
                <c:pt idx="144">
                  <c:v>45585</c:v>
                </c:pt>
                <c:pt idx="145">
                  <c:v>45586</c:v>
                </c:pt>
                <c:pt idx="146">
                  <c:v>45587</c:v>
                </c:pt>
                <c:pt idx="147">
                  <c:v>45588</c:v>
                </c:pt>
                <c:pt idx="148">
                  <c:v>45589</c:v>
                </c:pt>
                <c:pt idx="149">
                  <c:v>45593</c:v>
                </c:pt>
                <c:pt idx="150">
                  <c:v>45594</c:v>
                </c:pt>
                <c:pt idx="151">
                  <c:v>45595</c:v>
                </c:pt>
                <c:pt idx="152">
                  <c:v>45596</c:v>
                </c:pt>
                <c:pt idx="153">
                  <c:v>45597</c:v>
                </c:pt>
                <c:pt idx="154">
                  <c:v>45600</c:v>
                </c:pt>
                <c:pt idx="155">
                  <c:v>45601</c:v>
                </c:pt>
                <c:pt idx="156">
                  <c:v>45602</c:v>
                </c:pt>
                <c:pt idx="157">
                  <c:v>45603</c:v>
                </c:pt>
                <c:pt idx="158">
                  <c:v>45604</c:v>
                </c:pt>
                <c:pt idx="159">
                  <c:v>45607</c:v>
                </c:pt>
                <c:pt idx="160">
                  <c:v>45608</c:v>
                </c:pt>
                <c:pt idx="161">
                  <c:v>45609</c:v>
                </c:pt>
                <c:pt idx="162">
                  <c:v>45610</c:v>
                </c:pt>
                <c:pt idx="163">
                  <c:v>45611</c:v>
                </c:pt>
                <c:pt idx="164">
                  <c:v>45614</c:v>
                </c:pt>
                <c:pt idx="165">
                  <c:v>45615</c:v>
                </c:pt>
                <c:pt idx="166">
                  <c:v>45616</c:v>
                </c:pt>
                <c:pt idx="167">
                  <c:v>45617</c:v>
                </c:pt>
                <c:pt idx="168">
                  <c:v>45618</c:v>
                </c:pt>
                <c:pt idx="169">
                  <c:v>45621</c:v>
                </c:pt>
                <c:pt idx="170">
                  <c:v>45622</c:v>
                </c:pt>
                <c:pt idx="171">
                  <c:v>45623</c:v>
                </c:pt>
                <c:pt idx="172">
                  <c:v>45625</c:v>
                </c:pt>
                <c:pt idx="173">
                  <c:v>45628</c:v>
                </c:pt>
                <c:pt idx="174">
                  <c:v>45629</c:v>
                </c:pt>
              </c:numCache>
            </c:numRef>
          </c:cat>
          <c:val>
            <c:numRef>
              <c:f>[1]MACD!$F$17:$F$191</c:f>
              <c:numCache>
                <c:formatCode>General</c:formatCode>
                <c:ptCount val="175"/>
                <c:pt idx="0">
                  <c:v>2.2226282051287853</c:v>
                </c:pt>
                <c:pt idx="1">
                  <c:v>7.7802627500705057</c:v>
                </c:pt>
                <c:pt idx="2">
                  <c:v>12.888867015627511</c:v>
                </c:pt>
                <c:pt idx="3">
                  <c:v>16.105996449120539</c:v>
                </c:pt>
                <c:pt idx="4">
                  <c:v>15.092330705817403</c:v>
                </c:pt>
                <c:pt idx="5">
                  <c:v>14.754169219652795</c:v>
                </c:pt>
                <c:pt idx="6">
                  <c:v>7.9074864157291813</c:v>
                </c:pt>
                <c:pt idx="7">
                  <c:v>8.1750208942812606</c:v>
                </c:pt>
                <c:pt idx="8">
                  <c:v>8.1523748226336465</c:v>
                </c:pt>
                <c:pt idx="9">
                  <c:v>8.9134730017694892</c:v>
                </c:pt>
                <c:pt idx="10">
                  <c:v>4.0631226402929315</c:v>
                </c:pt>
                <c:pt idx="11">
                  <c:v>4.3655561136929464</c:v>
                </c:pt>
                <c:pt idx="12">
                  <c:v>-4.0164409807221091</c:v>
                </c:pt>
                <c:pt idx="13">
                  <c:v>-18.007050060611618</c:v>
                </c:pt>
                <c:pt idx="14">
                  <c:v>-25.778430919137463</c:v>
                </c:pt>
                <c:pt idx="15">
                  <c:v>-33.902693062778781</c:v>
                </c:pt>
                <c:pt idx="16">
                  <c:v>-40.766172599103811</c:v>
                </c:pt>
                <c:pt idx="17">
                  <c:v>-49.180167419882309</c:v>
                </c:pt>
                <c:pt idx="18">
                  <c:v>-51.75215575616221</c:v>
                </c:pt>
                <c:pt idx="19">
                  <c:v>-48.395141993917605</c:v>
                </c:pt>
                <c:pt idx="20">
                  <c:v>-45.127337570575946</c:v>
                </c:pt>
                <c:pt idx="21">
                  <c:v>-43.90433025803668</c:v>
                </c:pt>
                <c:pt idx="22">
                  <c:v>-38.334346406240911</c:v>
                </c:pt>
                <c:pt idx="23">
                  <c:v>-32.240434882398404</c:v>
                </c:pt>
                <c:pt idx="24">
                  <c:v>-33.518647393548235</c:v>
                </c:pt>
                <c:pt idx="25">
                  <c:v>-35.518174034551521</c:v>
                </c:pt>
                <c:pt idx="26">
                  <c:v>-33.025630245770117</c:v>
                </c:pt>
                <c:pt idx="27">
                  <c:v>-25.623715536658892</c:v>
                </c:pt>
                <c:pt idx="28">
                  <c:v>-15.308554832521622</c:v>
                </c:pt>
                <c:pt idx="29">
                  <c:v>-6.4972060776271974</c:v>
                </c:pt>
                <c:pt idx="30">
                  <c:v>0.47792136370208027</c:v>
                </c:pt>
                <c:pt idx="31">
                  <c:v>8.0440990301140118</c:v>
                </c:pt>
                <c:pt idx="32">
                  <c:v>14.566385247045218</c:v>
                </c:pt>
                <c:pt idx="33">
                  <c:v>19.409927038121168</c:v>
                </c:pt>
                <c:pt idx="34">
                  <c:v>24.998571723003806</c:v>
                </c:pt>
                <c:pt idx="35">
                  <c:v>33.995845231409476</c:v>
                </c:pt>
                <c:pt idx="36">
                  <c:v>39.776092621398675</c:v>
                </c:pt>
                <c:pt idx="37">
                  <c:v>44.343681401345748</c:v>
                </c:pt>
                <c:pt idx="38">
                  <c:v>47.804627808411169</c:v>
                </c:pt>
                <c:pt idx="39">
                  <c:v>51.0307866423409</c:v>
                </c:pt>
                <c:pt idx="40">
                  <c:v>51.828138587529793</c:v>
                </c:pt>
                <c:pt idx="41">
                  <c:v>48.737538104842315</c:v>
                </c:pt>
                <c:pt idx="42">
                  <c:v>48.702708232596706</c:v>
                </c:pt>
                <c:pt idx="43">
                  <c:v>48.225702398414796</c:v>
                </c:pt>
                <c:pt idx="44">
                  <c:v>44.184108626353009</c:v>
                </c:pt>
                <c:pt idx="45">
                  <c:v>38.003667823439173</c:v>
                </c:pt>
                <c:pt idx="46">
                  <c:v>36.081172404366043</c:v>
                </c:pt>
                <c:pt idx="47">
                  <c:v>34.633619897635072</c:v>
                </c:pt>
                <c:pt idx="48">
                  <c:v>33.738202749653283</c:v>
                </c:pt>
                <c:pt idx="49">
                  <c:v>37.653095835996282</c:v>
                </c:pt>
                <c:pt idx="50">
                  <c:v>40.20586852944416</c:v>
                </c:pt>
                <c:pt idx="51">
                  <c:v>41.271478263291101</c:v>
                </c:pt>
                <c:pt idx="52">
                  <c:v>42.736882148632503</c:v>
                </c:pt>
                <c:pt idx="53">
                  <c:v>44.557048928901168</c:v>
                </c:pt>
                <c:pt idx="54">
                  <c:v>49.121714652144874</c:v>
                </c:pt>
                <c:pt idx="55">
                  <c:v>53.152131219903822</c:v>
                </c:pt>
                <c:pt idx="56">
                  <c:v>55.533430454245718</c:v>
                </c:pt>
                <c:pt idx="57">
                  <c:v>60.087172812157405</c:v>
                </c:pt>
                <c:pt idx="58">
                  <c:v>64.071020268502252</c:v>
                </c:pt>
                <c:pt idx="59">
                  <c:v>65.356473172835649</c:v>
                </c:pt>
                <c:pt idx="60">
                  <c:v>64.936739999047859</c:v>
                </c:pt>
                <c:pt idx="61">
                  <c:v>62.531687056631199</c:v>
                </c:pt>
                <c:pt idx="62">
                  <c:v>61.644290169477244</c:v>
                </c:pt>
                <c:pt idx="63">
                  <c:v>60.932577050830332</c:v>
                </c:pt>
                <c:pt idx="64">
                  <c:v>60.07704595159521</c:v>
                </c:pt>
                <c:pt idx="65">
                  <c:v>56.936022486934235</c:v>
                </c:pt>
                <c:pt idx="66">
                  <c:v>54.991733191408457</c:v>
                </c:pt>
                <c:pt idx="67">
                  <c:v>55.547612140027013</c:v>
                </c:pt>
                <c:pt idx="68">
                  <c:v>57.584524568260349</c:v>
                </c:pt>
                <c:pt idx="69">
                  <c:v>60.930885877351102</c:v>
                </c:pt>
                <c:pt idx="70">
                  <c:v>63.309819827466526</c:v>
                </c:pt>
                <c:pt idx="71">
                  <c:v>64.781636229095966</c:v>
                </c:pt>
                <c:pt idx="72">
                  <c:v>69.737940974200683</c:v>
                </c:pt>
                <c:pt idx="73">
                  <c:v>68.888003769092393</c:v>
                </c:pt>
                <c:pt idx="74">
                  <c:v>69.8948278531916</c:v>
                </c:pt>
                <c:pt idx="75">
                  <c:v>71.153110792549342</c:v>
                </c:pt>
                <c:pt idx="76">
                  <c:v>74.198282773042592</c:v>
                </c:pt>
                <c:pt idx="77">
                  <c:v>69.442126543822269</c:v>
                </c:pt>
                <c:pt idx="78">
                  <c:v>61.439985605898983</c:v>
                </c:pt>
                <c:pt idx="79">
                  <c:v>51.312154550763807</c:v>
                </c:pt>
                <c:pt idx="80">
                  <c:v>47.531749541176396</c:v>
                </c:pt>
                <c:pt idx="81">
                  <c:v>43.336597473366055</c:v>
                </c:pt>
                <c:pt idx="82">
                  <c:v>29.296445882080661</c:v>
                </c:pt>
                <c:pt idx="83">
                  <c:v>15.736025736405281</c:v>
                </c:pt>
                <c:pt idx="84">
                  <c:v>9.7091891466443485</c:v>
                </c:pt>
                <c:pt idx="85">
                  <c:v>5.230850631627618</c:v>
                </c:pt>
                <c:pt idx="86">
                  <c:v>-0.49925334032650426</c:v>
                </c:pt>
                <c:pt idx="87">
                  <c:v>1.8662692268353567</c:v>
                </c:pt>
                <c:pt idx="88">
                  <c:v>-2.3340338242696816</c:v>
                </c:pt>
                <c:pt idx="89">
                  <c:v>-13.585051498790563</c:v>
                </c:pt>
                <c:pt idx="90">
                  <c:v>-35.02701632642038</c:v>
                </c:pt>
                <c:pt idx="91">
                  <c:v>-47.143347558023379</c:v>
                </c:pt>
                <c:pt idx="92">
                  <c:v>-59.332115929700194</c:v>
                </c:pt>
                <c:pt idx="93">
                  <c:v>-58.648078432527655</c:v>
                </c:pt>
                <c:pt idx="94">
                  <c:v>-55.461461265996149</c:v>
                </c:pt>
                <c:pt idx="95">
                  <c:v>-52.314436861835929</c:v>
                </c:pt>
                <c:pt idx="96">
                  <c:v>-42.06996546983828</c:v>
                </c:pt>
                <c:pt idx="97">
                  <c:v>-31.906576596109517</c:v>
                </c:pt>
                <c:pt idx="98">
                  <c:v>-16.559459084257469</c:v>
                </c:pt>
                <c:pt idx="99">
                  <c:v>-3.4667663432428526</c:v>
                </c:pt>
                <c:pt idx="100">
                  <c:v>11.138240976278212</c:v>
                </c:pt>
                <c:pt idx="101">
                  <c:v>21.56611575964962</c:v>
                </c:pt>
                <c:pt idx="102">
                  <c:v>31.383326877566105</c:v>
                </c:pt>
                <c:pt idx="103">
                  <c:v>34.711873173625463</c:v>
                </c:pt>
                <c:pt idx="104">
                  <c:v>42.027151631522429</c:v>
                </c:pt>
                <c:pt idx="105">
                  <c:v>45.862003396181535</c:v>
                </c:pt>
                <c:pt idx="106">
                  <c:v>49.058630808423004</c:v>
                </c:pt>
                <c:pt idx="107">
                  <c:v>48.322100937006326</c:v>
                </c:pt>
                <c:pt idx="108">
                  <c:v>47.176818548437041</c:v>
                </c:pt>
                <c:pt idx="109">
                  <c:v>50.244226152281954</c:v>
                </c:pt>
                <c:pt idx="110">
                  <c:v>42.544511583758322</c:v>
                </c:pt>
                <c:pt idx="111">
                  <c:v>35.320353314017666</c:v>
                </c:pt>
                <c:pt idx="112">
                  <c:v>27.928886255798716</c:v>
                </c:pt>
                <c:pt idx="113">
                  <c:v>14.242023047726434</c:v>
                </c:pt>
                <c:pt idx="114">
                  <c:v>8.352520271627327</c:v>
                </c:pt>
                <c:pt idx="115">
                  <c:v>5.5950748456625661</c:v>
                </c:pt>
                <c:pt idx="116">
                  <c:v>8.0463631889015232</c:v>
                </c:pt>
                <c:pt idx="117">
                  <c:v>13.196103478460827</c:v>
                </c:pt>
                <c:pt idx="118">
                  <c:v>19.494320474798769</c:v>
                </c:pt>
                <c:pt idx="119">
                  <c:v>24.770652076205806</c:v>
                </c:pt>
                <c:pt idx="120">
                  <c:v>28.741103877009664</c:v>
                </c:pt>
                <c:pt idx="121">
                  <c:v>30.222442423200846</c:v>
                </c:pt>
                <c:pt idx="122">
                  <c:v>38.64728097166153</c:v>
                </c:pt>
                <c:pt idx="123">
                  <c:v>43.922840735022874</c:v>
                </c:pt>
                <c:pt idx="124">
                  <c:v>48.833517578284045</c:v>
                </c:pt>
                <c:pt idx="125">
                  <c:v>53.269933708152166</c:v>
                </c:pt>
                <c:pt idx="126">
                  <c:v>55.287525448554334</c:v>
                </c:pt>
                <c:pt idx="127">
                  <c:v>58.081735211563682</c:v>
                </c:pt>
                <c:pt idx="128">
                  <c:v>59.0346718041028</c:v>
                </c:pt>
                <c:pt idx="129">
                  <c:v>61.047774014165043</c:v>
                </c:pt>
                <c:pt idx="130">
                  <c:v>57.643135870890546</c:v>
                </c:pt>
                <c:pt idx="131">
                  <c:v>54.381802443869674</c:v>
                </c:pt>
                <c:pt idx="132">
                  <c:v>50.441079075761081</c:v>
                </c:pt>
                <c:pt idx="133">
                  <c:v>50.857537074242828</c:v>
                </c:pt>
                <c:pt idx="134">
                  <c:v>46.206414000982477</c:v>
                </c:pt>
                <c:pt idx="135">
                  <c:v>46.438423969214455</c:v>
                </c:pt>
                <c:pt idx="136">
                  <c:v>49.354461135559177</c:v>
                </c:pt>
                <c:pt idx="137">
                  <c:v>50.120194401093613</c:v>
                </c:pt>
                <c:pt idx="138">
                  <c:v>52.939384915103801</c:v>
                </c:pt>
                <c:pt idx="139">
                  <c:v>58.12023919342937</c:v>
                </c:pt>
                <c:pt idx="140">
                  <c:v>57.959937112989792</c:v>
                </c:pt>
                <c:pt idx="141">
                  <c:v>59.344430501671923</c:v>
                </c:pt>
                <c:pt idx="142">
                  <c:v>59.673085658027958</c:v>
                </c:pt>
                <c:pt idx="143">
                  <c:v>61.101256100664614</c:v>
                </c:pt>
                <c:pt idx="144">
                  <c:v>60.671118913549435</c:v>
                </c:pt>
                <c:pt idx="145">
                  <c:v>59.420941699558171</c:v>
                </c:pt>
                <c:pt idx="146">
                  <c:v>53.474153948430285</c:v>
                </c:pt>
                <c:pt idx="147">
                  <c:v>49.197962360527526</c:v>
                </c:pt>
                <c:pt idx="148">
                  <c:v>45.148205847378449</c:v>
                </c:pt>
                <c:pt idx="149">
                  <c:v>42.689300250496672</c:v>
                </c:pt>
                <c:pt idx="150">
                  <c:v>41.026177059202382</c:v>
                </c:pt>
                <c:pt idx="151">
                  <c:v>37.7200129969724</c:v>
                </c:pt>
                <c:pt idx="152">
                  <c:v>26.06692134711102</c:v>
                </c:pt>
                <c:pt idx="153">
                  <c:v>18.50262536676837</c:v>
                </c:pt>
                <c:pt idx="154">
                  <c:v>11.080198312462926</c:v>
                </c:pt>
                <c:pt idx="155">
                  <c:v>10.728266024189907</c:v>
                </c:pt>
                <c:pt idx="156">
                  <c:v>21.999335986092774</c:v>
                </c:pt>
                <c:pt idx="157">
                  <c:v>34.093999506261753</c:v>
                </c:pt>
                <c:pt idx="158">
                  <c:v>44.971425346777323</c:v>
                </c:pt>
                <c:pt idx="159">
                  <c:v>53.444605987104296</c:v>
                </c:pt>
                <c:pt idx="160">
                  <c:v>58.08923918408891</c:v>
                </c:pt>
                <c:pt idx="161">
                  <c:v>61.177094376209425</c:v>
                </c:pt>
                <c:pt idx="162">
                  <c:v>60.010632268882546</c:v>
                </c:pt>
                <c:pt idx="163">
                  <c:v>52.146758740134828</c:v>
                </c:pt>
                <c:pt idx="164">
                  <c:v>47.226097043935624</c:v>
                </c:pt>
                <c:pt idx="165">
                  <c:v>44.696164409660014</c:v>
                </c:pt>
                <c:pt idx="166">
                  <c:v>42.215035828280634</c:v>
                </c:pt>
                <c:pt idx="167">
                  <c:v>42.310846360494907</c:v>
                </c:pt>
                <c:pt idx="168">
                  <c:v>43.549434710686</c:v>
                </c:pt>
                <c:pt idx="169">
                  <c:v>45.461839432794477</c:v>
                </c:pt>
                <c:pt idx="170">
                  <c:v>49.175070033502379</c:v>
                </c:pt>
                <c:pt idx="171">
                  <c:v>49.697913723134661</c:v>
                </c:pt>
                <c:pt idx="172">
                  <c:v>52.224723864889711</c:v>
                </c:pt>
                <c:pt idx="173">
                  <c:v>54.787498490311918</c:v>
                </c:pt>
                <c:pt idx="174">
                  <c:v>56.38878916845988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5-404F-8D37-7ABE58F9937E}"/>
            </c:ext>
          </c:extLst>
        </c:ser>
        <c:ser>
          <c:idx val="1"/>
          <c:order val="1"/>
          <c:tx>
            <c:strRef>
              <c:f>[1]MACD!$G$4:$G$16</c:f>
              <c:strCache>
                <c:ptCount val="1"/>
                <c:pt idx="0">
                  <c:v>Signal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[1]MACD!$A$17:$A$191</c:f>
              <c:numCache>
                <c:formatCode>General</c:formatCode>
                <c:ptCount val="175"/>
                <c:pt idx="0">
                  <c:v>45377</c:v>
                </c:pt>
                <c:pt idx="1">
                  <c:v>45378</c:v>
                </c:pt>
                <c:pt idx="2">
                  <c:v>45379</c:v>
                </c:pt>
                <c:pt idx="3">
                  <c:v>45382</c:v>
                </c:pt>
                <c:pt idx="4">
                  <c:v>45383</c:v>
                </c:pt>
                <c:pt idx="5">
                  <c:v>45384</c:v>
                </c:pt>
                <c:pt idx="6">
                  <c:v>45385</c:v>
                </c:pt>
                <c:pt idx="7">
                  <c:v>45386</c:v>
                </c:pt>
                <c:pt idx="8">
                  <c:v>45389</c:v>
                </c:pt>
                <c:pt idx="9">
                  <c:v>45390</c:v>
                </c:pt>
                <c:pt idx="10">
                  <c:v>45391</c:v>
                </c:pt>
                <c:pt idx="11">
                  <c:v>45392</c:v>
                </c:pt>
                <c:pt idx="12">
                  <c:v>45393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45403</c:v>
                </c:pt>
                <c:pt idx="19">
                  <c:v>45404</c:v>
                </c:pt>
                <c:pt idx="20">
                  <c:v>45405</c:v>
                </c:pt>
                <c:pt idx="21">
                  <c:v>45406</c:v>
                </c:pt>
                <c:pt idx="22">
                  <c:v>45407</c:v>
                </c:pt>
                <c:pt idx="23">
                  <c:v>45410</c:v>
                </c:pt>
                <c:pt idx="24">
                  <c:v>45411</c:v>
                </c:pt>
                <c:pt idx="25">
                  <c:v>45412</c:v>
                </c:pt>
                <c:pt idx="26">
                  <c:v>45413</c:v>
                </c:pt>
                <c:pt idx="27">
                  <c:v>45414</c:v>
                </c:pt>
                <c:pt idx="28">
                  <c:v>45417</c:v>
                </c:pt>
                <c:pt idx="29">
                  <c:v>45418</c:v>
                </c:pt>
                <c:pt idx="30">
                  <c:v>45419</c:v>
                </c:pt>
                <c:pt idx="31">
                  <c:v>45420</c:v>
                </c:pt>
                <c:pt idx="32">
                  <c:v>45421</c:v>
                </c:pt>
                <c:pt idx="33">
                  <c:v>45424</c:v>
                </c:pt>
                <c:pt idx="34">
                  <c:v>45425</c:v>
                </c:pt>
                <c:pt idx="35">
                  <c:v>45426</c:v>
                </c:pt>
                <c:pt idx="36">
                  <c:v>45427</c:v>
                </c:pt>
                <c:pt idx="37">
                  <c:v>45428</c:v>
                </c:pt>
                <c:pt idx="38">
                  <c:v>45431</c:v>
                </c:pt>
                <c:pt idx="39">
                  <c:v>45432</c:v>
                </c:pt>
                <c:pt idx="40">
                  <c:v>45433</c:v>
                </c:pt>
                <c:pt idx="41">
                  <c:v>45434</c:v>
                </c:pt>
                <c:pt idx="42">
                  <c:v>45435</c:v>
                </c:pt>
                <c:pt idx="43">
                  <c:v>45439</c:v>
                </c:pt>
                <c:pt idx="44">
                  <c:v>45440</c:v>
                </c:pt>
                <c:pt idx="45">
                  <c:v>45441</c:v>
                </c:pt>
                <c:pt idx="46">
                  <c:v>45442</c:v>
                </c:pt>
                <c:pt idx="47">
                  <c:v>45445</c:v>
                </c:pt>
                <c:pt idx="48">
                  <c:v>45446</c:v>
                </c:pt>
                <c:pt idx="49">
                  <c:v>45447</c:v>
                </c:pt>
                <c:pt idx="50">
                  <c:v>45448</c:v>
                </c:pt>
                <c:pt idx="51">
                  <c:v>45449</c:v>
                </c:pt>
                <c:pt idx="52">
                  <c:v>45452</c:v>
                </c:pt>
                <c:pt idx="53">
                  <c:v>45453</c:v>
                </c:pt>
                <c:pt idx="54">
                  <c:v>45454</c:v>
                </c:pt>
                <c:pt idx="55">
                  <c:v>45455</c:v>
                </c:pt>
                <c:pt idx="56">
                  <c:v>45456</c:v>
                </c:pt>
                <c:pt idx="57">
                  <c:v>45459</c:v>
                </c:pt>
                <c:pt idx="58">
                  <c:v>45460</c:v>
                </c:pt>
                <c:pt idx="59">
                  <c:v>45462</c:v>
                </c:pt>
                <c:pt idx="60">
                  <c:v>45463</c:v>
                </c:pt>
                <c:pt idx="61">
                  <c:v>45466</c:v>
                </c:pt>
                <c:pt idx="62">
                  <c:v>45467</c:v>
                </c:pt>
                <c:pt idx="63">
                  <c:v>45468</c:v>
                </c:pt>
                <c:pt idx="64">
                  <c:v>45469</c:v>
                </c:pt>
                <c:pt idx="65">
                  <c:v>45470</c:v>
                </c:pt>
                <c:pt idx="66">
                  <c:v>45473</c:v>
                </c:pt>
                <c:pt idx="67">
                  <c:v>45474</c:v>
                </c:pt>
                <c:pt idx="68">
                  <c:v>45475</c:v>
                </c:pt>
                <c:pt idx="69">
                  <c:v>45477</c:v>
                </c:pt>
                <c:pt idx="70">
                  <c:v>45480</c:v>
                </c:pt>
                <c:pt idx="71">
                  <c:v>45481</c:v>
                </c:pt>
                <c:pt idx="72">
                  <c:v>45482</c:v>
                </c:pt>
                <c:pt idx="73">
                  <c:v>45483</c:v>
                </c:pt>
                <c:pt idx="74">
                  <c:v>45484</c:v>
                </c:pt>
                <c:pt idx="75">
                  <c:v>45487</c:v>
                </c:pt>
                <c:pt idx="76">
                  <c:v>45488</c:v>
                </c:pt>
                <c:pt idx="77">
                  <c:v>45489</c:v>
                </c:pt>
                <c:pt idx="78">
                  <c:v>45490</c:v>
                </c:pt>
                <c:pt idx="79">
                  <c:v>45491</c:v>
                </c:pt>
                <c:pt idx="80">
                  <c:v>45494</c:v>
                </c:pt>
                <c:pt idx="81">
                  <c:v>45495</c:v>
                </c:pt>
                <c:pt idx="82">
                  <c:v>45496</c:v>
                </c:pt>
                <c:pt idx="83">
                  <c:v>45497</c:v>
                </c:pt>
                <c:pt idx="84">
                  <c:v>45498</c:v>
                </c:pt>
                <c:pt idx="85">
                  <c:v>45501</c:v>
                </c:pt>
                <c:pt idx="86">
                  <c:v>45502</c:v>
                </c:pt>
                <c:pt idx="87">
                  <c:v>45503</c:v>
                </c:pt>
                <c:pt idx="88">
                  <c:v>45504</c:v>
                </c:pt>
                <c:pt idx="89">
                  <c:v>45505</c:v>
                </c:pt>
                <c:pt idx="90">
                  <c:v>45508</c:v>
                </c:pt>
                <c:pt idx="91">
                  <c:v>45509</c:v>
                </c:pt>
                <c:pt idx="92">
                  <c:v>45510</c:v>
                </c:pt>
                <c:pt idx="93">
                  <c:v>45511</c:v>
                </c:pt>
                <c:pt idx="94">
                  <c:v>45512</c:v>
                </c:pt>
                <c:pt idx="95">
                  <c:v>45515</c:v>
                </c:pt>
                <c:pt idx="96">
                  <c:v>45516</c:v>
                </c:pt>
                <c:pt idx="97">
                  <c:v>45517</c:v>
                </c:pt>
                <c:pt idx="98">
                  <c:v>45518</c:v>
                </c:pt>
                <c:pt idx="99">
                  <c:v>45519</c:v>
                </c:pt>
                <c:pt idx="100">
                  <c:v>45522</c:v>
                </c:pt>
                <c:pt idx="101">
                  <c:v>45523</c:v>
                </c:pt>
                <c:pt idx="102">
                  <c:v>45524</c:v>
                </c:pt>
                <c:pt idx="103">
                  <c:v>45525</c:v>
                </c:pt>
                <c:pt idx="104">
                  <c:v>45526</c:v>
                </c:pt>
                <c:pt idx="105">
                  <c:v>45529</c:v>
                </c:pt>
                <c:pt idx="106">
                  <c:v>45530</c:v>
                </c:pt>
                <c:pt idx="107">
                  <c:v>45531</c:v>
                </c:pt>
                <c:pt idx="108">
                  <c:v>45532</c:v>
                </c:pt>
                <c:pt idx="109">
                  <c:v>45533</c:v>
                </c:pt>
                <c:pt idx="110">
                  <c:v>45537</c:v>
                </c:pt>
                <c:pt idx="111">
                  <c:v>45538</c:v>
                </c:pt>
                <c:pt idx="112">
                  <c:v>45539</c:v>
                </c:pt>
                <c:pt idx="113">
                  <c:v>45540</c:v>
                </c:pt>
                <c:pt idx="114">
                  <c:v>45543</c:v>
                </c:pt>
                <c:pt idx="115">
                  <c:v>45544</c:v>
                </c:pt>
                <c:pt idx="116">
                  <c:v>45545</c:v>
                </c:pt>
                <c:pt idx="117">
                  <c:v>45546</c:v>
                </c:pt>
                <c:pt idx="118">
                  <c:v>45547</c:v>
                </c:pt>
                <c:pt idx="119">
                  <c:v>45550</c:v>
                </c:pt>
                <c:pt idx="120">
                  <c:v>45551</c:v>
                </c:pt>
                <c:pt idx="121">
                  <c:v>45552</c:v>
                </c:pt>
                <c:pt idx="122">
                  <c:v>45553</c:v>
                </c:pt>
                <c:pt idx="123">
                  <c:v>45554</c:v>
                </c:pt>
                <c:pt idx="124">
                  <c:v>45557</c:v>
                </c:pt>
                <c:pt idx="125">
                  <c:v>45558</c:v>
                </c:pt>
                <c:pt idx="126">
                  <c:v>45559</c:v>
                </c:pt>
                <c:pt idx="127">
                  <c:v>45560</c:v>
                </c:pt>
                <c:pt idx="128">
                  <c:v>45561</c:v>
                </c:pt>
                <c:pt idx="129">
                  <c:v>45564</c:v>
                </c:pt>
                <c:pt idx="130">
                  <c:v>45565</c:v>
                </c:pt>
                <c:pt idx="131">
                  <c:v>45566</c:v>
                </c:pt>
                <c:pt idx="132">
                  <c:v>45567</c:v>
                </c:pt>
                <c:pt idx="133">
                  <c:v>45568</c:v>
                </c:pt>
                <c:pt idx="134">
                  <c:v>45571</c:v>
                </c:pt>
                <c:pt idx="135">
                  <c:v>45572</c:v>
                </c:pt>
                <c:pt idx="136">
                  <c:v>45573</c:v>
                </c:pt>
                <c:pt idx="137">
                  <c:v>45574</c:v>
                </c:pt>
                <c:pt idx="138">
                  <c:v>45575</c:v>
                </c:pt>
                <c:pt idx="139">
                  <c:v>45578</c:v>
                </c:pt>
                <c:pt idx="140">
                  <c:v>45579</c:v>
                </c:pt>
                <c:pt idx="141">
                  <c:v>45580</c:v>
                </c:pt>
                <c:pt idx="142">
                  <c:v>45581</c:v>
                </c:pt>
                <c:pt idx="143">
                  <c:v>45582</c:v>
                </c:pt>
                <c:pt idx="144">
                  <c:v>45585</c:v>
                </c:pt>
                <c:pt idx="145">
                  <c:v>45586</c:v>
                </c:pt>
                <c:pt idx="146">
                  <c:v>45587</c:v>
                </c:pt>
                <c:pt idx="147">
                  <c:v>45588</c:v>
                </c:pt>
                <c:pt idx="148">
                  <c:v>45589</c:v>
                </c:pt>
                <c:pt idx="149">
                  <c:v>45593</c:v>
                </c:pt>
                <c:pt idx="150">
                  <c:v>45594</c:v>
                </c:pt>
                <c:pt idx="151">
                  <c:v>45595</c:v>
                </c:pt>
                <c:pt idx="152">
                  <c:v>45596</c:v>
                </c:pt>
                <c:pt idx="153">
                  <c:v>45597</c:v>
                </c:pt>
                <c:pt idx="154">
                  <c:v>45600</c:v>
                </c:pt>
                <c:pt idx="155">
                  <c:v>45601</c:v>
                </c:pt>
                <c:pt idx="156">
                  <c:v>45602</c:v>
                </c:pt>
                <c:pt idx="157">
                  <c:v>45603</c:v>
                </c:pt>
                <c:pt idx="158">
                  <c:v>45604</c:v>
                </c:pt>
                <c:pt idx="159">
                  <c:v>45607</c:v>
                </c:pt>
                <c:pt idx="160">
                  <c:v>45608</c:v>
                </c:pt>
                <c:pt idx="161">
                  <c:v>45609</c:v>
                </c:pt>
                <c:pt idx="162">
                  <c:v>45610</c:v>
                </c:pt>
                <c:pt idx="163">
                  <c:v>45611</c:v>
                </c:pt>
                <c:pt idx="164">
                  <c:v>45614</c:v>
                </c:pt>
                <c:pt idx="165">
                  <c:v>45615</c:v>
                </c:pt>
                <c:pt idx="166">
                  <c:v>45616</c:v>
                </c:pt>
                <c:pt idx="167">
                  <c:v>45617</c:v>
                </c:pt>
                <c:pt idx="168">
                  <c:v>45618</c:v>
                </c:pt>
                <c:pt idx="169">
                  <c:v>45621</c:v>
                </c:pt>
                <c:pt idx="170">
                  <c:v>45622</c:v>
                </c:pt>
                <c:pt idx="171">
                  <c:v>45623</c:v>
                </c:pt>
                <c:pt idx="172">
                  <c:v>45625</c:v>
                </c:pt>
                <c:pt idx="173">
                  <c:v>45628</c:v>
                </c:pt>
                <c:pt idx="174">
                  <c:v>45629</c:v>
                </c:pt>
              </c:numCache>
            </c:numRef>
          </c:cat>
          <c:val>
            <c:numRef>
              <c:f>[1]MACD!$G$17:$G$191</c:f>
              <c:numCache>
                <c:formatCode>General</c:formatCode>
                <c:ptCount val="175"/>
                <c:pt idx="0">
                  <c:v>2.2226282051287853</c:v>
                </c:pt>
                <c:pt idx="1">
                  <c:v>5.0014454775996455</c:v>
                </c:pt>
                <c:pt idx="2">
                  <c:v>7.630585990275601</c:v>
                </c:pt>
                <c:pt idx="3">
                  <c:v>9.7494386049868353</c:v>
                </c:pt>
                <c:pt idx="4">
                  <c:v>10.818017025152949</c:v>
                </c:pt>
                <c:pt idx="5">
                  <c:v>11.474042390902923</c:v>
                </c:pt>
                <c:pt idx="6">
                  <c:v>10.964534394449531</c:v>
                </c:pt>
                <c:pt idx="7">
                  <c:v>10.615845206928498</c:v>
                </c:pt>
                <c:pt idx="8">
                  <c:v>10.342126275340181</c:v>
                </c:pt>
                <c:pt idx="9">
                  <c:v>10.056395620626043</c:v>
                </c:pt>
                <c:pt idx="10">
                  <c:v>8.8577410245594201</c:v>
                </c:pt>
                <c:pt idx="11">
                  <c:v>7.9593040423861252</c:v>
                </c:pt>
                <c:pt idx="12">
                  <c:v>5.5641550377644782</c:v>
                </c:pt>
                <c:pt idx="13">
                  <c:v>0.84991401808925815</c:v>
                </c:pt>
                <c:pt idx="14">
                  <c:v>-4.4757549693560863</c:v>
                </c:pt>
                <c:pt idx="15">
                  <c:v>-10.361142588040625</c:v>
                </c:pt>
                <c:pt idx="16">
                  <c:v>-16.442148590253261</c:v>
                </c:pt>
                <c:pt idx="17">
                  <c:v>-22.989752356179071</c:v>
                </c:pt>
                <c:pt idx="18">
                  <c:v>-28.742233036175698</c:v>
                </c:pt>
                <c:pt idx="19">
                  <c:v>-32.672814827724082</c:v>
                </c:pt>
                <c:pt idx="20">
                  <c:v>-35.163719376294452</c:v>
                </c:pt>
                <c:pt idx="21">
                  <c:v>-36.911841552642898</c:v>
                </c:pt>
                <c:pt idx="22">
                  <c:v>-37.196342523362503</c:v>
                </c:pt>
                <c:pt idx="23">
                  <c:v>-36.205160995169685</c:v>
                </c:pt>
                <c:pt idx="24">
                  <c:v>-35.667858274845393</c:v>
                </c:pt>
                <c:pt idx="25">
                  <c:v>-35.637921426786619</c:v>
                </c:pt>
                <c:pt idx="26">
                  <c:v>-35.11546319058332</c:v>
                </c:pt>
                <c:pt idx="27">
                  <c:v>-33.217113659798436</c:v>
                </c:pt>
                <c:pt idx="28">
                  <c:v>-29.635401894343072</c:v>
                </c:pt>
                <c:pt idx="29">
                  <c:v>-25.007762730999897</c:v>
                </c:pt>
                <c:pt idx="30">
                  <c:v>-19.910625912059501</c:v>
                </c:pt>
                <c:pt idx="31">
                  <c:v>-14.319680923624798</c:v>
                </c:pt>
                <c:pt idx="32">
                  <c:v>-8.5424676894907954</c:v>
                </c:pt>
                <c:pt idx="33">
                  <c:v>-2.9519887439684025</c:v>
                </c:pt>
                <c:pt idx="34">
                  <c:v>2.6381233494260394</c:v>
                </c:pt>
                <c:pt idx="35">
                  <c:v>8.909667725822727</c:v>
                </c:pt>
                <c:pt idx="36">
                  <c:v>15.082952704937917</c:v>
                </c:pt>
                <c:pt idx="37">
                  <c:v>20.935098444219484</c:v>
                </c:pt>
                <c:pt idx="38">
                  <c:v>26.30900431705782</c:v>
                </c:pt>
                <c:pt idx="39">
                  <c:v>31.253360782114434</c:v>
                </c:pt>
                <c:pt idx="40">
                  <c:v>35.368316343197506</c:v>
                </c:pt>
                <c:pt idx="41">
                  <c:v>38.042160695526469</c:v>
                </c:pt>
                <c:pt idx="42">
                  <c:v>40.174270202940519</c:v>
                </c:pt>
                <c:pt idx="43">
                  <c:v>41.784556642035376</c:v>
                </c:pt>
                <c:pt idx="44">
                  <c:v>42.2644670388989</c:v>
                </c:pt>
                <c:pt idx="45">
                  <c:v>41.412307195806953</c:v>
                </c:pt>
                <c:pt idx="46">
                  <c:v>40.34608023751877</c:v>
                </c:pt>
                <c:pt idx="47">
                  <c:v>39.20358816954203</c:v>
                </c:pt>
                <c:pt idx="48">
                  <c:v>38.110511085564283</c:v>
                </c:pt>
                <c:pt idx="49">
                  <c:v>38.019028035650685</c:v>
                </c:pt>
                <c:pt idx="50">
                  <c:v>38.456396134409381</c:v>
                </c:pt>
                <c:pt idx="51">
                  <c:v>39.019412560185728</c:v>
                </c:pt>
                <c:pt idx="52">
                  <c:v>39.762906477875084</c:v>
                </c:pt>
                <c:pt idx="53">
                  <c:v>40.721734968080298</c:v>
                </c:pt>
                <c:pt idx="54">
                  <c:v>42.401730904893213</c:v>
                </c:pt>
                <c:pt idx="55">
                  <c:v>44.551810967895335</c:v>
                </c:pt>
                <c:pt idx="56">
                  <c:v>46.748134865165412</c:v>
                </c:pt>
                <c:pt idx="57">
                  <c:v>49.415942454563812</c:v>
                </c:pt>
                <c:pt idx="58">
                  <c:v>52.346958017351497</c:v>
                </c:pt>
                <c:pt idx="59">
                  <c:v>54.948861048448329</c:v>
                </c:pt>
                <c:pt idx="60">
                  <c:v>56.946436838568232</c:v>
                </c:pt>
                <c:pt idx="61">
                  <c:v>58.063486882180825</c:v>
                </c:pt>
                <c:pt idx="62">
                  <c:v>58.779647539640109</c:v>
                </c:pt>
                <c:pt idx="63">
                  <c:v>59.210233441878152</c:v>
                </c:pt>
                <c:pt idx="64">
                  <c:v>59.383595943821561</c:v>
                </c:pt>
                <c:pt idx="65">
                  <c:v>58.894081252444096</c:v>
                </c:pt>
                <c:pt idx="66">
                  <c:v>58.113611640236968</c:v>
                </c:pt>
                <c:pt idx="67">
                  <c:v>57.600411740194978</c:v>
                </c:pt>
                <c:pt idx="68">
                  <c:v>57.597234305808051</c:v>
                </c:pt>
                <c:pt idx="69">
                  <c:v>58.26396462011666</c:v>
                </c:pt>
                <c:pt idx="70">
                  <c:v>59.273135661586636</c:v>
                </c:pt>
                <c:pt idx="71">
                  <c:v>60.374835775088499</c:v>
                </c:pt>
                <c:pt idx="72">
                  <c:v>62.247456814910933</c:v>
                </c:pt>
                <c:pt idx="73">
                  <c:v>63.575566205747222</c:v>
                </c:pt>
                <c:pt idx="74">
                  <c:v>64.839418535236092</c:v>
                </c:pt>
                <c:pt idx="75">
                  <c:v>66.102156986698745</c:v>
                </c:pt>
                <c:pt idx="76">
                  <c:v>67.721382143967517</c:v>
                </c:pt>
                <c:pt idx="77">
                  <c:v>68.065531023938462</c:v>
                </c:pt>
                <c:pt idx="78">
                  <c:v>66.740421940330563</c:v>
                </c:pt>
                <c:pt idx="79">
                  <c:v>63.654768462417209</c:v>
                </c:pt>
                <c:pt idx="80">
                  <c:v>60.430164678169049</c:v>
                </c:pt>
                <c:pt idx="81">
                  <c:v>57.011451237208448</c:v>
                </c:pt>
                <c:pt idx="82">
                  <c:v>51.46845016618289</c:v>
                </c:pt>
                <c:pt idx="83">
                  <c:v>44.321965280227367</c:v>
                </c:pt>
                <c:pt idx="84">
                  <c:v>37.399410053510763</c:v>
                </c:pt>
                <c:pt idx="85">
                  <c:v>30.965698169134136</c:v>
                </c:pt>
                <c:pt idx="86">
                  <c:v>24.672707867242007</c:v>
                </c:pt>
                <c:pt idx="87">
                  <c:v>20.111420139160678</c:v>
                </c:pt>
                <c:pt idx="88">
                  <c:v>15.622329346474606</c:v>
                </c:pt>
                <c:pt idx="89">
                  <c:v>9.7808531774215712</c:v>
                </c:pt>
                <c:pt idx="90">
                  <c:v>0.81927927665318023</c:v>
                </c:pt>
                <c:pt idx="91">
                  <c:v>-8.7732460902821323</c:v>
                </c:pt>
                <c:pt idx="92">
                  <c:v>-18.885020058165747</c:v>
                </c:pt>
                <c:pt idx="93">
                  <c:v>-26.83763173303813</c:v>
                </c:pt>
                <c:pt idx="94">
                  <c:v>-32.562397639629737</c:v>
                </c:pt>
                <c:pt idx="95">
                  <c:v>-36.512805484070974</c:v>
                </c:pt>
                <c:pt idx="96">
                  <c:v>-37.624237481224434</c:v>
                </c:pt>
                <c:pt idx="97">
                  <c:v>-36.48070530420145</c:v>
                </c:pt>
                <c:pt idx="98">
                  <c:v>-32.496456060212651</c:v>
                </c:pt>
                <c:pt idx="99">
                  <c:v>-26.690518116818691</c:v>
                </c:pt>
                <c:pt idx="100">
                  <c:v>-19.124766298199308</c:v>
                </c:pt>
                <c:pt idx="101">
                  <c:v>-10.986589886629522</c:v>
                </c:pt>
                <c:pt idx="102">
                  <c:v>-2.5126065337903967</c:v>
                </c:pt>
                <c:pt idx="103">
                  <c:v>4.9322894076927755</c:v>
                </c:pt>
                <c:pt idx="104">
                  <c:v>12.351261852458705</c:v>
                </c:pt>
                <c:pt idx="105">
                  <c:v>19.053410161203271</c:v>
                </c:pt>
                <c:pt idx="106">
                  <c:v>25.054454290647218</c:v>
                </c:pt>
                <c:pt idx="107">
                  <c:v>29.707983619919041</c:v>
                </c:pt>
                <c:pt idx="108">
                  <c:v>33.201750605622642</c:v>
                </c:pt>
                <c:pt idx="109">
                  <c:v>36.610245714954502</c:v>
                </c:pt>
                <c:pt idx="110">
                  <c:v>37.797098888715269</c:v>
                </c:pt>
                <c:pt idx="111">
                  <c:v>37.301749773775747</c:v>
                </c:pt>
                <c:pt idx="112">
                  <c:v>35.427177070180342</c:v>
                </c:pt>
                <c:pt idx="113">
                  <c:v>31.19014626568956</c:v>
                </c:pt>
                <c:pt idx="114">
                  <c:v>26.622621066877112</c:v>
                </c:pt>
                <c:pt idx="115">
                  <c:v>22.417111822634205</c:v>
                </c:pt>
                <c:pt idx="116">
                  <c:v>19.542962095887667</c:v>
                </c:pt>
                <c:pt idx="117">
                  <c:v>18.2735903724023</c:v>
                </c:pt>
                <c:pt idx="118">
                  <c:v>18.517736392881595</c:v>
                </c:pt>
                <c:pt idx="119">
                  <c:v>19.768319529546439</c:v>
                </c:pt>
                <c:pt idx="120">
                  <c:v>21.562876399039084</c:v>
                </c:pt>
                <c:pt idx="121">
                  <c:v>23.294789603871436</c:v>
                </c:pt>
                <c:pt idx="122">
                  <c:v>26.365287877429456</c:v>
                </c:pt>
                <c:pt idx="123">
                  <c:v>29.87679844894814</c:v>
                </c:pt>
                <c:pt idx="124">
                  <c:v>33.668142274815324</c:v>
                </c:pt>
                <c:pt idx="125">
                  <c:v>37.588500561482689</c:v>
                </c:pt>
                <c:pt idx="126">
                  <c:v>41.128305538897017</c:v>
                </c:pt>
                <c:pt idx="127">
                  <c:v>44.518991473430347</c:v>
                </c:pt>
                <c:pt idx="128">
                  <c:v>47.422127539564841</c:v>
                </c:pt>
                <c:pt idx="129">
                  <c:v>50.147256834484878</c:v>
                </c:pt>
                <c:pt idx="130">
                  <c:v>51.646432641766012</c:v>
                </c:pt>
                <c:pt idx="131">
                  <c:v>52.193506602186744</c:v>
                </c:pt>
                <c:pt idx="132">
                  <c:v>51.843021096901609</c:v>
                </c:pt>
                <c:pt idx="133">
                  <c:v>51.645924292369855</c:v>
                </c:pt>
                <c:pt idx="134">
                  <c:v>50.558022234092377</c:v>
                </c:pt>
                <c:pt idx="135">
                  <c:v>49.734102581116794</c:v>
                </c:pt>
                <c:pt idx="136">
                  <c:v>49.65817429200527</c:v>
                </c:pt>
                <c:pt idx="137">
                  <c:v>49.750578313822942</c:v>
                </c:pt>
                <c:pt idx="138">
                  <c:v>50.388339634079117</c:v>
                </c:pt>
                <c:pt idx="139">
                  <c:v>51.934719545949164</c:v>
                </c:pt>
                <c:pt idx="140">
                  <c:v>53.139763059357293</c:v>
                </c:pt>
                <c:pt idx="141">
                  <c:v>54.380696547820222</c:v>
                </c:pt>
                <c:pt idx="142">
                  <c:v>55.439174369861767</c:v>
                </c:pt>
                <c:pt idx="143">
                  <c:v>56.571590716022335</c:v>
                </c:pt>
                <c:pt idx="144">
                  <c:v>57.391496355527757</c:v>
                </c:pt>
                <c:pt idx="145">
                  <c:v>57.797385424333839</c:v>
                </c:pt>
                <c:pt idx="146">
                  <c:v>56.932739129153127</c:v>
                </c:pt>
                <c:pt idx="147">
                  <c:v>55.38578377542801</c:v>
                </c:pt>
                <c:pt idx="148">
                  <c:v>53.338268189818095</c:v>
                </c:pt>
                <c:pt idx="149">
                  <c:v>51.20847460195381</c:v>
                </c:pt>
                <c:pt idx="150">
                  <c:v>49.172015093403523</c:v>
                </c:pt>
                <c:pt idx="151">
                  <c:v>46.881614674117301</c:v>
                </c:pt>
                <c:pt idx="152">
                  <c:v>42.718676008716045</c:v>
                </c:pt>
                <c:pt idx="153">
                  <c:v>37.875465880326509</c:v>
                </c:pt>
                <c:pt idx="154">
                  <c:v>32.516412366753791</c:v>
                </c:pt>
                <c:pt idx="155">
                  <c:v>28.158783098241013</c:v>
                </c:pt>
                <c:pt idx="156">
                  <c:v>26.926893675811364</c:v>
                </c:pt>
                <c:pt idx="157">
                  <c:v>28.360314841901442</c:v>
                </c:pt>
                <c:pt idx="158">
                  <c:v>31.682536942876617</c:v>
                </c:pt>
                <c:pt idx="159">
                  <c:v>36.03495075172215</c:v>
                </c:pt>
                <c:pt idx="160">
                  <c:v>40.445808438195499</c:v>
                </c:pt>
                <c:pt idx="161">
                  <c:v>44.592065625798284</c:v>
                </c:pt>
                <c:pt idx="162">
                  <c:v>47.675778954415136</c:v>
                </c:pt>
                <c:pt idx="163">
                  <c:v>48.569974911559072</c:v>
                </c:pt>
                <c:pt idx="164">
                  <c:v>48.30119933803438</c:v>
                </c:pt>
                <c:pt idx="165">
                  <c:v>47.580192352359504</c:v>
                </c:pt>
                <c:pt idx="166">
                  <c:v>46.507161047543732</c:v>
                </c:pt>
                <c:pt idx="167">
                  <c:v>45.667898110133969</c:v>
                </c:pt>
                <c:pt idx="168">
                  <c:v>45.244205430244378</c:v>
                </c:pt>
                <c:pt idx="169">
                  <c:v>45.287732230754401</c:v>
                </c:pt>
                <c:pt idx="170">
                  <c:v>46.065199791303996</c:v>
                </c:pt>
                <c:pt idx="171">
                  <c:v>46.791742577670128</c:v>
                </c:pt>
                <c:pt idx="172">
                  <c:v>47.878338835114043</c:v>
                </c:pt>
                <c:pt idx="173">
                  <c:v>49.260170766153621</c:v>
                </c:pt>
                <c:pt idx="174">
                  <c:v>50.685894446614874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5-404F-8D37-7ABE58F9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873184"/>
        <c:axId val="1104873664"/>
      </c:lineChart>
      <c:catAx>
        <c:axId val="110487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873664"/>
        <c:crosses val="autoZero"/>
        <c:auto val="1"/>
        <c:lblAlgn val="ctr"/>
        <c:lblOffset val="100"/>
        <c:noMultiLvlLbl val="1"/>
      </c:catAx>
      <c:valAx>
        <c:axId val="11048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8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RSI!$A$16:$A$188</c:f>
              <c:strCache>
                <c:ptCount val="173"/>
                <c:pt idx="0">
                  <c:v>07/22/2024</c:v>
                </c:pt>
                <c:pt idx="1">
                  <c:v>07/23/2024</c:v>
                </c:pt>
                <c:pt idx="2">
                  <c:v>07/24/2024</c:v>
                </c:pt>
                <c:pt idx="3">
                  <c:v>07/25/2024</c:v>
                </c:pt>
                <c:pt idx="4">
                  <c:v>07/26/2024</c:v>
                </c:pt>
                <c:pt idx="5">
                  <c:v>07/29/2024</c:v>
                </c:pt>
                <c:pt idx="6">
                  <c:v>07/30/2024</c:v>
                </c:pt>
                <c:pt idx="7">
                  <c:v>07/31/2024</c:v>
                </c:pt>
                <c:pt idx="8">
                  <c:v>08/01/2024</c:v>
                </c:pt>
                <c:pt idx="9">
                  <c:v>08/02/2024</c:v>
                </c:pt>
                <c:pt idx="10">
                  <c:v>08/05/2024</c:v>
                </c:pt>
                <c:pt idx="11">
                  <c:v>08/06/2024</c:v>
                </c:pt>
                <c:pt idx="12">
                  <c:v>08/07/2024</c:v>
                </c:pt>
                <c:pt idx="13">
                  <c:v>08/08/2024</c:v>
                </c:pt>
                <c:pt idx="14">
                  <c:v>08/09/2024</c:v>
                </c:pt>
                <c:pt idx="15">
                  <c:v>08/12/2024</c:v>
                </c:pt>
                <c:pt idx="16">
                  <c:v>08/13/2024</c:v>
                </c:pt>
                <c:pt idx="17">
                  <c:v>08/14/2024</c:v>
                </c:pt>
                <c:pt idx="18">
                  <c:v>08/15/2024</c:v>
                </c:pt>
                <c:pt idx="19">
                  <c:v>08/16/2024</c:v>
                </c:pt>
                <c:pt idx="20">
                  <c:v>08/19/2024</c:v>
                </c:pt>
                <c:pt idx="21">
                  <c:v>08/20/2024</c:v>
                </c:pt>
                <c:pt idx="22">
                  <c:v>08/21/2024</c:v>
                </c:pt>
                <c:pt idx="23">
                  <c:v>08/22/2024</c:v>
                </c:pt>
                <c:pt idx="24">
                  <c:v>08/23/2024</c:v>
                </c:pt>
                <c:pt idx="25">
                  <c:v>08/26/2024</c:v>
                </c:pt>
                <c:pt idx="26">
                  <c:v>08/27/2024</c:v>
                </c:pt>
                <c:pt idx="27">
                  <c:v>08/28/2024</c:v>
                </c:pt>
                <c:pt idx="28">
                  <c:v>08/29/2024</c:v>
                </c:pt>
                <c:pt idx="29">
                  <c:v>08/30/2024</c:v>
                </c:pt>
                <c:pt idx="30">
                  <c:v>09/03/2024</c:v>
                </c:pt>
                <c:pt idx="31">
                  <c:v>09/04/2024</c:v>
                </c:pt>
                <c:pt idx="32">
                  <c:v>09/05/2024</c:v>
                </c:pt>
                <c:pt idx="33">
                  <c:v>09/06/2024</c:v>
                </c:pt>
                <c:pt idx="34">
                  <c:v>09/09/2024</c:v>
                </c:pt>
                <c:pt idx="35">
                  <c:v>09/10/2024</c:v>
                </c:pt>
                <c:pt idx="36">
                  <c:v>09/11/2024</c:v>
                </c:pt>
                <c:pt idx="37">
                  <c:v>09/12/2024</c:v>
                </c:pt>
                <c:pt idx="38">
                  <c:v>09/13/2024</c:v>
                </c:pt>
                <c:pt idx="39">
                  <c:v>09/16/2024</c:v>
                </c:pt>
                <c:pt idx="40">
                  <c:v>09/17/2024</c:v>
                </c:pt>
                <c:pt idx="41">
                  <c:v>09/18/2024</c:v>
                </c:pt>
                <c:pt idx="42">
                  <c:v>09/19/2024</c:v>
                </c:pt>
                <c:pt idx="43">
                  <c:v>09/20/2024</c:v>
                </c:pt>
                <c:pt idx="44">
                  <c:v>09/23/2024</c:v>
                </c:pt>
                <c:pt idx="45">
                  <c:v>09/24/2024</c:v>
                </c:pt>
                <c:pt idx="46">
                  <c:v>09/25/2024</c:v>
                </c:pt>
                <c:pt idx="47">
                  <c:v>09/26/2024</c:v>
                </c:pt>
                <c:pt idx="48">
                  <c:v>09/27/2024</c:v>
                </c:pt>
                <c:pt idx="49">
                  <c:v>09/30/2024</c:v>
                </c:pt>
                <c:pt idx="50">
                  <c:v>10/01/2024</c:v>
                </c:pt>
                <c:pt idx="51">
                  <c:v>10/02/2024</c:v>
                </c:pt>
                <c:pt idx="52">
                  <c:v>10/03/2024</c:v>
                </c:pt>
                <c:pt idx="53">
                  <c:v>10/04/2024</c:v>
                </c:pt>
                <c:pt idx="54">
                  <c:v>10/07/2024</c:v>
                </c:pt>
                <c:pt idx="55">
                  <c:v>10/08/2024</c:v>
                </c:pt>
                <c:pt idx="56">
                  <c:v>10/09/2024</c:v>
                </c:pt>
                <c:pt idx="57">
                  <c:v>10/10/2024</c:v>
                </c:pt>
                <c:pt idx="58">
                  <c:v>10/11/2024</c:v>
                </c:pt>
                <c:pt idx="59">
                  <c:v>10/14/2024</c:v>
                </c:pt>
                <c:pt idx="60">
                  <c:v>10/15/2024</c:v>
                </c:pt>
                <c:pt idx="61">
                  <c:v>10/16/2024</c:v>
                </c:pt>
                <c:pt idx="62">
                  <c:v>10/17/2024</c:v>
                </c:pt>
                <c:pt idx="63">
                  <c:v>10/18/2024</c:v>
                </c:pt>
                <c:pt idx="64">
                  <c:v>10/21/2024</c:v>
                </c:pt>
                <c:pt idx="65">
                  <c:v>10/22/2024</c:v>
                </c:pt>
                <c:pt idx="66">
                  <c:v>10/23/2024</c:v>
                </c:pt>
                <c:pt idx="67">
                  <c:v>10/24/2024</c:v>
                </c:pt>
                <c:pt idx="68">
                  <c:v>10/25/2024</c:v>
                </c:pt>
                <c:pt idx="69">
                  <c:v>10/28/2024</c:v>
                </c:pt>
                <c:pt idx="70">
                  <c:v>10/29/2024</c:v>
                </c:pt>
                <c:pt idx="71">
                  <c:v>10/30/2024</c:v>
                </c:pt>
                <c:pt idx="72">
                  <c:v>10/31/2024</c:v>
                </c:pt>
                <c:pt idx="73">
                  <c:v>11/01/2024</c:v>
                </c:pt>
                <c:pt idx="74">
                  <c:v>11/04/2024</c:v>
                </c:pt>
                <c:pt idx="75">
                  <c:v>11/05/2024</c:v>
                </c:pt>
                <c:pt idx="76">
                  <c:v>11/06/2024</c:v>
                </c:pt>
                <c:pt idx="77">
                  <c:v>11/07/2024</c:v>
                </c:pt>
                <c:pt idx="78">
                  <c:v>11/08/2024</c:v>
                </c:pt>
                <c:pt idx="79">
                  <c:v>11/11/2024</c:v>
                </c:pt>
                <c:pt idx="80">
                  <c:v>11/12/2024</c:v>
                </c:pt>
                <c:pt idx="81">
                  <c:v>11/13/2024</c:v>
                </c:pt>
                <c:pt idx="82">
                  <c:v>11/14/2024</c:v>
                </c:pt>
                <c:pt idx="83">
                  <c:v>11/15/2024</c:v>
                </c:pt>
                <c:pt idx="84">
                  <c:v>11/18/2024</c:v>
                </c:pt>
                <c:pt idx="85">
                  <c:v>11/19/2024</c:v>
                </c:pt>
                <c:pt idx="86">
                  <c:v>11/20/2024</c:v>
                </c:pt>
                <c:pt idx="87">
                  <c:v>11/21/2024</c:v>
                </c:pt>
                <c:pt idx="88">
                  <c:v>11/22/2024</c:v>
                </c:pt>
                <c:pt idx="89">
                  <c:v>11/25/2024</c:v>
                </c:pt>
                <c:pt idx="90">
                  <c:v>11/26/2024</c:v>
                </c:pt>
                <c:pt idx="91">
                  <c:v>11/27/2024</c:v>
                </c:pt>
                <c:pt idx="92">
                  <c:v>11/29/2024</c:v>
                </c:pt>
                <c:pt idx="93">
                  <c:v>12/02/2024</c:v>
                </c:pt>
                <c:pt idx="94">
                  <c:v>12/03/2024</c:v>
                </c:pt>
                <c:pt idx="95">
                  <c:v>12/04/2024</c:v>
                </c:pt>
                <c:pt idx="96">
                  <c:v>12/05/2024</c:v>
                </c:pt>
                <c:pt idx="97">
                  <c:v>12/06/2024</c:v>
                </c:pt>
                <c:pt idx="98">
                  <c:v>12/09/2024</c:v>
                </c:pt>
                <c:pt idx="99">
                  <c:v>12/10/2024</c:v>
                </c:pt>
                <c:pt idx="100">
                  <c:v>12/11/2024</c:v>
                </c:pt>
                <c:pt idx="101">
                  <c:v>12/12/2024</c:v>
                </c:pt>
                <c:pt idx="102">
                  <c:v>12/13/2024</c:v>
                </c:pt>
                <c:pt idx="103">
                  <c:v>12/16/2024</c:v>
                </c:pt>
                <c:pt idx="104">
                  <c:v>12/17/2024</c:v>
                </c:pt>
                <c:pt idx="105">
                  <c:v>12/18/2024</c:v>
                </c:pt>
                <c:pt idx="106">
                  <c:v>12/19/2024</c:v>
                </c:pt>
                <c:pt idx="107">
                  <c:v>12/20/2024</c:v>
                </c:pt>
                <c:pt idx="108">
                  <c:v>12/23/2024</c:v>
                </c:pt>
                <c:pt idx="109">
                  <c:v>12/24/2024</c:v>
                </c:pt>
                <c:pt idx="110">
                  <c:v>12/26/2024</c:v>
                </c:pt>
                <c:pt idx="111">
                  <c:v>12/27/2024</c:v>
                </c:pt>
                <c:pt idx="112">
                  <c:v>12/30/2024</c:v>
                </c:pt>
                <c:pt idx="113">
                  <c:v>12/31/2024</c:v>
                </c:pt>
                <c:pt idx="114">
                  <c:v>01/02/2025</c:v>
                </c:pt>
                <c:pt idx="115">
                  <c:v>01/03/2025</c:v>
                </c:pt>
                <c:pt idx="116">
                  <c:v>01/06/2025</c:v>
                </c:pt>
                <c:pt idx="117">
                  <c:v>01/07/2025</c:v>
                </c:pt>
                <c:pt idx="118">
                  <c:v>01/08/2025</c:v>
                </c:pt>
                <c:pt idx="119">
                  <c:v>01/10/2025</c:v>
                </c:pt>
                <c:pt idx="120">
                  <c:v>01/13/2025</c:v>
                </c:pt>
                <c:pt idx="121">
                  <c:v>01/14/2025</c:v>
                </c:pt>
                <c:pt idx="122">
                  <c:v>01/15/2025</c:v>
                </c:pt>
                <c:pt idx="123">
                  <c:v>01/16/2025</c:v>
                </c:pt>
                <c:pt idx="124">
                  <c:v>01/17/2025</c:v>
                </c:pt>
                <c:pt idx="125">
                  <c:v>01/21/2025</c:v>
                </c:pt>
                <c:pt idx="126">
                  <c:v>01/22/2025</c:v>
                </c:pt>
                <c:pt idx="127">
                  <c:v>01/23/2025</c:v>
                </c:pt>
                <c:pt idx="128">
                  <c:v>01/24/2025</c:v>
                </c:pt>
                <c:pt idx="129">
                  <c:v>01/27/2025</c:v>
                </c:pt>
                <c:pt idx="130">
                  <c:v>01/28/2025</c:v>
                </c:pt>
                <c:pt idx="131">
                  <c:v>01/29/2025</c:v>
                </c:pt>
                <c:pt idx="132">
                  <c:v>01/30/2025</c:v>
                </c:pt>
                <c:pt idx="133">
                  <c:v>01/31/2025</c:v>
                </c:pt>
                <c:pt idx="134">
                  <c:v>02/03/2025</c:v>
                </c:pt>
                <c:pt idx="135">
                  <c:v>02/04/2025</c:v>
                </c:pt>
                <c:pt idx="136">
                  <c:v>02/05/2025</c:v>
                </c:pt>
                <c:pt idx="137">
                  <c:v>02/06/2025</c:v>
                </c:pt>
                <c:pt idx="138">
                  <c:v>02/07/2025</c:v>
                </c:pt>
                <c:pt idx="139">
                  <c:v>02/10/2025</c:v>
                </c:pt>
                <c:pt idx="140">
                  <c:v>02/11/2025</c:v>
                </c:pt>
                <c:pt idx="141">
                  <c:v>02/12/2025</c:v>
                </c:pt>
                <c:pt idx="142">
                  <c:v>02/13/2025</c:v>
                </c:pt>
                <c:pt idx="143">
                  <c:v>02/14/2025</c:v>
                </c:pt>
                <c:pt idx="144">
                  <c:v>02/18/2025</c:v>
                </c:pt>
                <c:pt idx="145">
                  <c:v>02/19/2025</c:v>
                </c:pt>
                <c:pt idx="146">
                  <c:v>02/20/2025</c:v>
                </c:pt>
                <c:pt idx="147">
                  <c:v>02/21/2025</c:v>
                </c:pt>
                <c:pt idx="148">
                  <c:v>02/24/2025</c:v>
                </c:pt>
                <c:pt idx="149">
                  <c:v>02/25/2025</c:v>
                </c:pt>
                <c:pt idx="150">
                  <c:v>02/26/2025</c:v>
                </c:pt>
                <c:pt idx="151">
                  <c:v>02/27/2025</c:v>
                </c:pt>
                <c:pt idx="152">
                  <c:v>02/28/2025</c:v>
                </c:pt>
                <c:pt idx="153">
                  <c:v>03/03/2025</c:v>
                </c:pt>
                <c:pt idx="154">
                  <c:v>03/04/2025</c:v>
                </c:pt>
                <c:pt idx="155">
                  <c:v>03/05/2025</c:v>
                </c:pt>
                <c:pt idx="156">
                  <c:v>03/06/2025</c:v>
                </c:pt>
                <c:pt idx="157">
                  <c:v>03/07/2025</c:v>
                </c:pt>
                <c:pt idx="158">
                  <c:v>03/10/2025</c:v>
                </c:pt>
                <c:pt idx="159">
                  <c:v>03/11/2025</c:v>
                </c:pt>
                <c:pt idx="160">
                  <c:v>03/12/2025</c:v>
                </c:pt>
                <c:pt idx="161">
                  <c:v>03/13/2025</c:v>
                </c:pt>
                <c:pt idx="162">
                  <c:v>03/14/2025</c:v>
                </c:pt>
                <c:pt idx="163">
                  <c:v>03/17/2025</c:v>
                </c:pt>
                <c:pt idx="164">
                  <c:v>03/18/2025</c:v>
                </c:pt>
                <c:pt idx="165">
                  <c:v>03/19/2025</c:v>
                </c:pt>
                <c:pt idx="166">
                  <c:v>03/20/2025</c:v>
                </c:pt>
                <c:pt idx="167">
                  <c:v>03/21/2025</c:v>
                </c:pt>
                <c:pt idx="168">
                  <c:v>03/24/2025</c:v>
                </c:pt>
                <c:pt idx="169">
                  <c:v>03/25/2025</c:v>
                </c:pt>
                <c:pt idx="170">
                  <c:v>03/26/2025</c:v>
                </c:pt>
                <c:pt idx="171">
                  <c:v>03/27/2025</c:v>
                </c:pt>
                <c:pt idx="172">
                  <c:v>03/28/2025</c:v>
                </c:pt>
              </c:strCache>
            </c:strRef>
          </c:cat>
          <c:val>
            <c:numRef>
              <c:f>RSI!$I$16:$I$188</c:f>
              <c:numCache>
                <c:formatCode>General</c:formatCode>
                <c:ptCount val="173"/>
                <c:pt idx="0">
                  <c:v>48.19620253164554</c:v>
                </c:pt>
                <c:pt idx="1">
                  <c:v>48.633840212406447</c:v>
                </c:pt>
                <c:pt idx="2">
                  <c:v>36.405521627579226</c:v>
                </c:pt>
                <c:pt idx="3">
                  <c:v>31.578874642519239</c:v>
                </c:pt>
                <c:pt idx="4">
                  <c:v>31.168871156517071</c:v>
                </c:pt>
                <c:pt idx="5">
                  <c:v>35.753950529046435</c:v>
                </c:pt>
                <c:pt idx="6">
                  <c:v>37.09846253891881</c:v>
                </c:pt>
                <c:pt idx="7">
                  <c:v>39.507648152914719</c:v>
                </c:pt>
                <c:pt idx="8">
                  <c:v>38.642740125648039</c:v>
                </c:pt>
                <c:pt idx="9">
                  <c:v>34.004372356633311</c:v>
                </c:pt>
                <c:pt idx="10">
                  <c:v>27.25411000945013</c:v>
                </c:pt>
                <c:pt idx="11">
                  <c:v>27.179233420037875</c:v>
                </c:pt>
                <c:pt idx="12">
                  <c:v>27.628892375486174</c:v>
                </c:pt>
                <c:pt idx="13">
                  <c:v>34.079117623249431</c:v>
                </c:pt>
                <c:pt idx="14">
                  <c:v>37.107205374272667</c:v>
                </c:pt>
                <c:pt idx="15">
                  <c:v>35.476764957433019</c:v>
                </c:pt>
                <c:pt idx="16">
                  <c:v>39.418386322568672</c:v>
                </c:pt>
                <c:pt idx="17">
                  <c:v>34.896452986930953</c:v>
                </c:pt>
                <c:pt idx="18">
                  <c:v>37.165524764089277</c:v>
                </c:pt>
                <c:pt idx="19">
                  <c:v>40.25391736289243</c:v>
                </c:pt>
                <c:pt idx="20">
                  <c:v>46.816537079611344</c:v>
                </c:pt>
                <c:pt idx="21">
                  <c:v>47.762003140406406</c:v>
                </c:pt>
                <c:pt idx="22">
                  <c:v>45.684752482150863</c:v>
                </c:pt>
                <c:pt idx="23">
                  <c:v>42.483132922565261</c:v>
                </c:pt>
                <c:pt idx="24">
                  <c:v>46.166330943235863</c:v>
                </c:pt>
                <c:pt idx="25">
                  <c:v>47.106455666255641</c:v>
                </c:pt>
                <c:pt idx="26">
                  <c:v>44.511386186657177</c:v>
                </c:pt>
                <c:pt idx="27">
                  <c:v>41.523440323605904</c:v>
                </c:pt>
                <c:pt idx="28">
                  <c:v>39.838352671429632</c:v>
                </c:pt>
                <c:pt idx="29">
                  <c:v>43.665636479077783</c:v>
                </c:pt>
                <c:pt idx="30">
                  <c:v>34.643743144422018</c:v>
                </c:pt>
                <c:pt idx="31">
                  <c:v>33.720299016383137</c:v>
                </c:pt>
                <c:pt idx="32">
                  <c:v>35.547340646261745</c:v>
                </c:pt>
                <c:pt idx="33">
                  <c:v>28.595143801689815</c:v>
                </c:pt>
                <c:pt idx="34">
                  <c:v>26.371666567825571</c:v>
                </c:pt>
                <c:pt idx="35">
                  <c:v>27.473759819825204</c:v>
                </c:pt>
                <c:pt idx="36">
                  <c:v>32.432930491430056</c:v>
                </c:pt>
                <c:pt idx="37">
                  <c:v>39.491269895434947</c:v>
                </c:pt>
                <c:pt idx="38">
                  <c:v>44.686119756429768</c:v>
                </c:pt>
                <c:pt idx="39">
                  <c:v>45.784290934423638</c:v>
                </c:pt>
                <c:pt idx="40">
                  <c:v>48.093383489388017</c:v>
                </c:pt>
                <c:pt idx="41">
                  <c:v>49.053451086204376</c:v>
                </c:pt>
                <c:pt idx="42">
                  <c:v>53.316835260778163</c:v>
                </c:pt>
                <c:pt idx="43">
                  <c:v>55.621051089843981</c:v>
                </c:pt>
                <c:pt idx="44">
                  <c:v>52.492002503603793</c:v>
                </c:pt>
                <c:pt idx="45">
                  <c:v>53.514472943273745</c:v>
                </c:pt>
                <c:pt idx="46">
                  <c:v>52.136474023468196</c:v>
                </c:pt>
                <c:pt idx="47">
                  <c:v>53.792402689078472</c:v>
                </c:pt>
                <c:pt idx="48">
                  <c:v>56.602734222592616</c:v>
                </c:pt>
                <c:pt idx="49">
                  <c:v>60.011265320322515</c:v>
                </c:pt>
                <c:pt idx="50">
                  <c:v>62.087260104240507</c:v>
                </c:pt>
                <c:pt idx="51">
                  <c:v>59.105197091401841</c:v>
                </c:pt>
                <c:pt idx="52">
                  <c:v>58.831050639105406</c:v>
                </c:pt>
                <c:pt idx="53">
                  <c:v>61.431835244384125</c:v>
                </c:pt>
                <c:pt idx="54">
                  <c:v>50.763977520799209</c:v>
                </c:pt>
                <c:pt idx="55">
                  <c:v>53.496057579054735</c:v>
                </c:pt>
                <c:pt idx="56">
                  <c:v>47.746087742668898</c:v>
                </c:pt>
                <c:pt idx="57">
                  <c:v>48.019580338165618</c:v>
                </c:pt>
                <c:pt idx="58">
                  <c:v>51.097558532143879</c:v>
                </c:pt>
                <c:pt idx="59">
                  <c:v>55.015182059702859</c:v>
                </c:pt>
                <c:pt idx="60">
                  <c:v>56.15212071838463</c:v>
                </c:pt>
                <c:pt idx="61">
                  <c:v>55.711003485597551</c:v>
                </c:pt>
                <c:pt idx="62">
                  <c:v>49.834880870707103</c:v>
                </c:pt>
                <c:pt idx="63">
                  <c:v>51.177772716064673</c:v>
                </c:pt>
                <c:pt idx="64">
                  <c:v>53.057344967749472</c:v>
                </c:pt>
                <c:pt idx="65">
                  <c:v>55.562937088971182</c:v>
                </c:pt>
                <c:pt idx="66">
                  <c:v>49.089542517249853</c:v>
                </c:pt>
                <c:pt idx="67">
                  <c:v>49.225665030423237</c:v>
                </c:pt>
                <c:pt idx="68">
                  <c:v>55.526194377624712</c:v>
                </c:pt>
                <c:pt idx="69">
                  <c:v>58.564873283710973</c:v>
                </c:pt>
                <c:pt idx="70">
                  <c:v>64.051114455463591</c:v>
                </c:pt>
                <c:pt idx="71">
                  <c:v>71.346932615595776</c:v>
                </c:pt>
                <c:pt idx="72">
                  <c:v>61.997289258764397</c:v>
                </c:pt>
                <c:pt idx="73">
                  <c:v>61.896012920030536</c:v>
                </c:pt>
                <c:pt idx="74">
                  <c:v>56.960837690428455</c:v>
                </c:pt>
                <c:pt idx="75">
                  <c:v>58.288053887354572</c:v>
                </c:pt>
                <c:pt idx="76">
                  <c:v>68.275257194618533</c:v>
                </c:pt>
                <c:pt idx="77">
                  <c:v>72.345537711284663</c:v>
                </c:pt>
                <c:pt idx="78">
                  <c:v>66.699404248539224</c:v>
                </c:pt>
                <c:pt idx="79">
                  <c:v>68.973086337992555</c:v>
                </c:pt>
                <c:pt idx="80">
                  <c:v>70.367163948679689</c:v>
                </c:pt>
                <c:pt idx="81">
                  <c:v>63.886834359648141</c:v>
                </c:pt>
                <c:pt idx="82">
                  <c:v>57.553575333300905</c:v>
                </c:pt>
                <c:pt idx="83">
                  <c:v>51.495729326423294</c:v>
                </c:pt>
                <c:pt idx="84">
                  <c:v>55.717366766197962</c:v>
                </c:pt>
                <c:pt idx="85">
                  <c:v>59.356735254996522</c:v>
                </c:pt>
                <c:pt idx="86">
                  <c:v>55.389035498743219</c:v>
                </c:pt>
                <c:pt idx="87">
                  <c:v>44.000308066752332</c:v>
                </c:pt>
                <c:pt idx="88">
                  <c:v>41.00375193806714</c:v>
                </c:pt>
                <c:pt idx="89">
                  <c:v>45.300955204691476</c:v>
                </c:pt>
                <c:pt idx="90">
                  <c:v>47.029810492086064</c:v>
                </c:pt>
                <c:pt idx="91">
                  <c:v>47.331111628719157</c:v>
                </c:pt>
                <c:pt idx="92">
                  <c:v>46.857505800138902</c:v>
                </c:pt>
                <c:pt idx="93">
                  <c:v>50.853569522151901</c:v>
                </c:pt>
                <c:pt idx="94">
                  <c:v>50.917419857582352</c:v>
                </c:pt>
                <c:pt idx="95">
                  <c:v>55.676948283360723</c:v>
                </c:pt>
                <c:pt idx="96">
                  <c:v>52.498261248682553</c:v>
                </c:pt>
                <c:pt idx="97">
                  <c:v>55.824653688456898</c:v>
                </c:pt>
                <c:pt idx="98">
                  <c:v>56.737574005237811</c:v>
                </c:pt>
                <c:pt idx="99">
                  <c:v>67.811852356386709</c:v>
                </c:pt>
                <c:pt idx="100">
                  <c:v>75.193991445971164</c:v>
                </c:pt>
                <c:pt idx="101">
                  <c:v>69.965708340114091</c:v>
                </c:pt>
                <c:pt idx="102">
                  <c:v>66.337030049717825</c:v>
                </c:pt>
                <c:pt idx="103">
                  <c:v>71.186469733305927</c:v>
                </c:pt>
                <c:pt idx="104">
                  <c:v>69.531801448659792</c:v>
                </c:pt>
                <c:pt idx="105">
                  <c:v>59.542705727448165</c:v>
                </c:pt>
                <c:pt idx="106">
                  <c:v>58.953836063448264</c:v>
                </c:pt>
                <c:pt idx="107">
                  <c:v>61.894013843001858</c:v>
                </c:pt>
                <c:pt idx="108">
                  <c:v>64.443374422185315</c:v>
                </c:pt>
                <c:pt idx="109">
                  <c:v>65.730854386709893</c:v>
                </c:pt>
                <c:pt idx="110">
                  <c:v>64.977141403498507</c:v>
                </c:pt>
                <c:pt idx="111">
                  <c:v>60.14185925786078</c:v>
                </c:pt>
                <c:pt idx="112">
                  <c:v>58.088118807055515</c:v>
                </c:pt>
                <c:pt idx="113">
                  <c:v>54.733411326942658</c:v>
                </c:pt>
                <c:pt idx="114">
                  <c:v>54.969908492892621</c:v>
                </c:pt>
                <c:pt idx="115">
                  <c:v>58.073788248625341</c:v>
                </c:pt>
                <c:pt idx="116">
                  <c:v>63.332455508939802</c:v>
                </c:pt>
                <c:pt idx="117">
                  <c:v>61.193304040790331</c:v>
                </c:pt>
                <c:pt idx="118">
                  <c:v>58.929712139084423</c:v>
                </c:pt>
                <c:pt idx="119">
                  <c:v>55.229480491092488</c:v>
                </c:pt>
                <c:pt idx="120">
                  <c:v>53.787723265744702</c:v>
                </c:pt>
                <c:pt idx="121">
                  <c:v>51.738184850076955</c:v>
                </c:pt>
                <c:pt idx="122">
                  <c:v>59.65545424780926</c:v>
                </c:pt>
                <c:pt idx="123">
                  <c:v>55.412733402691323</c:v>
                </c:pt>
                <c:pt idx="124">
                  <c:v>59.228101494426063</c:v>
                </c:pt>
                <c:pt idx="125">
                  <c:v>61.573795990445632</c:v>
                </c:pt>
                <c:pt idx="126">
                  <c:v>62.026250926393537</c:v>
                </c:pt>
                <c:pt idx="127">
                  <c:v>61.153864383120919</c:v>
                </c:pt>
                <c:pt idx="128">
                  <c:v>63.967620929222413</c:v>
                </c:pt>
                <c:pt idx="129">
                  <c:v>50.235523581355437</c:v>
                </c:pt>
                <c:pt idx="130">
                  <c:v>54.504764558409939</c:v>
                </c:pt>
                <c:pt idx="131">
                  <c:v>54.644441647764197</c:v>
                </c:pt>
                <c:pt idx="132">
                  <c:v>61.028475169057806</c:v>
                </c:pt>
                <c:pt idx="133">
                  <c:v>64.002101663271105</c:v>
                </c:pt>
                <c:pt idx="134">
                  <c:v>59.157389648884681</c:v>
                </c:pt>
                <c:pt idx="135">
                  <c:v>64.161475821208086</c:v>
                </c:pt>
                <c:pt idx="136">
                  <c:v>46.662284166088796</c:v>
                </c:pt>
                <c:pt idx="137">
                  <c:v>46.673153683089389</c:v>
                </c:pt>
                <c:pt idx="138">
                  <c:v>41.106929221954822</c:v>
                </c:pt>
                <c:pt idx="139">
                  <c:v>42.378336648716314</c:v>
                </c:pt>
                <c:pt idx="140">
                  <c:v>41.353418410356355</c:v>
                </c:pt>
                <c:pt idx="141">
                  <c:v>39.847182419221966</c:v>
                </c:pt>
                <c:pt idx="142">
                  <c:v>43.17694380874223</c:v>
                </c:pt>
                <c:pt idx="143">
                  <c:v>42.14131250571554</c:v>
                </c:pt>
                <c:pt idx="144">
                  <c:v>41.018819822890904</c:v>
                </c:pt>
                <c:pt idx="145">
                  <c:v>43.049427852164335</c:v>
                </c:pt>
                <c:pt idx="146">
                  <c:v>42.46930902753887</c:v>
                </c:pt>
                <c:pt idx="147">
                  <c:v>36.934297410693432</c:v>
                </c:pt>
                <c:pt idx="148">
                  <c:v>36.539022688394567</c:v>
                </c:pt>
                <c:pt idx="149">
                  <c:v>32.832577227852795</c:v>
                </c:pt>
                <c:pt idx="150">
                  <c:v>30.503504717832513</c:v>
                </c:pt>
                <c:pt idx="151">
                  <c:v>27.030879076451455</c:v>
                </c:pt>
                <c:pt idx="152">
                  <c:v>30.827324828643498</c:v>
                </c:pt>
                <c:pt idx="153">
                  <c:v>28.044275330940593</c:v>
                </c:pt>
                <c:pt idx="154">
                  <c:v>35.050625598876877</c:v>
                </c:pt>
                <c:pt idx="155">
                  <c:v>38.910369895467156</c:v>
                </c:pt>
                <c:pt idx="156">
                  <c:v>38.111020827958548</c:v>
                </c:pt>
                <c:pt idx="157">
                  <c:v>40.70118864429908</c:v>
                </c:pt>
                <c:pt idx="158">
                  <c:v>33.026488033470699</c:v>
                </c:pt>
                <c:pt idx="159">
                  <c:v>31.549873160879187</c:v>
                </c:pt>
                <c:pt idx="160">
                  <c:v>36.588513022455118</c:v>
                </c:pt>
                <c:pt idx="161">
                  <c:v>32.900845678200724</c:v>
                </c:pt>
                <c:pt idx="162">
                  <c:v>37.49274203041184</c:v>
                </c:pt>
                <c:pt idx="163">
                  <c:v>36.515003968631312</c:v>
                </c:pt>
                <c:pt idx="164">
                  <c:v>33.065832600793243</c:v>
                </c:pt>
                <c:pt idx="165">
                  <c:v>38.826029968375181</c:v>
                </c:pt>
                <c:pt idx="166">
                  <c:v>37.637545832339306</c:v>
                </c:pt>
                <c:pt idx="167">
                  <c:v>39.580698494191452</c:v>
                </c:pt>
                <c:pt idx="168">
                  <c:v>45.218018835362045</c:v>
                </c:pt>
                <c:pt idx="169">
                  <c:v>49.186116049694483</c:v>
                </c:pt>
                <c:pt idx="170">
                  <c:v>42.618472851197758</c:v>
                </c:pt>
                <c:pt idx="171">
                  <c:v>39.539171138104308</c:v>
                </c:pt>
                <c:pt idx="172">
                  <c:v>32.841613356729127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4-5C4E-9213-68AC07D46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146880"/>
        <c:axId val="2094853648"/>
      </c:lineChart>
      <c:catAx>
        <c:axId val="20711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53648"/>
        <c:crosses val="autoZero"/>
        <c:auto val="1"/>
        <c:lblAlgn val="ctr"/>
        <c:lblOffset val="100"/>
        <c:noMultiLvlLbl val="0"/>
      </c:catAx>
      <c:valAx>
        <c:axId val="20948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Bollinger Bands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'Bollinger Bands'!$A$21:$A$188</c:f>
              <c:strCache>
                <c:ptCount val="168"/>
                <c:pt idx="0">
                  <c:v>07/29/2024</c:v>
                </c:pt>
                <c:pt idx="1">
                  <c:v>07/30/2024</c:v>
                </c:pt>
                <c:pt idx="2">
                  <c:v>07/31/2024</c:v>
                </c:pt>
                <c:pt idx="3">
                  <c:v>08/01/2024</c:v>
                </c:pt>
                <c:pt idx="4">
                  <c:v>08/02/2024</c:v>
                </c:pt>
                <c:pt idx="5">
                  <c:v>08/05/2024</c:v>
                </c:pt>
                <c:pt idx="6">
                  <c:v>08/06/2024</c:v>
                </c:pt>
                <c:pt idx="7">
                  <c:v>08/07/2024</c:v>
                </c:pt>
                <c:pt idx="8">
                  <c:v>08/08/2024</c:v>
                </c:pt>
                <c:pt idx="9">
                  <c:v>08/09/2024</c:v>
                </c:pt>
                <c:pt idx="10">
                  <c:v>08/12/2024</c:v>
                </c:pt>
                <c:pt idx="11">
                  <c:v>08/13/2024</c:v>
                </c:pt>
                <c:pt idx="12">
                  <c:v>08/14/2024</c:v>
                </c:pt>
                <c:pt idx="13">
                  <c:v>08/15/2024</c:v>
                </c:pt>
                <c:pt idx="14">
                  <c:v>08/16/2024</c:v>
                </c:pt>
                <c:pt idx="15">
                  <c:v>08/19/2024</c:v>
                </c:pt>
                <c:pt idx="16">
                  <c:v>08/20/2024</c:v>
                </c:pt>
                <c:pt idx="17">
                  <c:v>08/21/2024</c:v>
                </c:pt>
                <c:pt idx="18">
                  <c:v>08/22/2024</c:v>
                </c:pt>
                <c:pt idx="19">
                  <c:v>08/23/2024</c:v>
                </c:pt>
                <c:pt idx="20">
                  <c:v>08/26/2024</c:v>
                </c:pt>
                <c:pt idx="21">
                  <c:v>08/27/2024</c:v>
                </c:pt>
                <c:pt idx="22">
                  <c:v>08/28/2024</c:v>
                </c:pt>
                <c:pt idx="23">
                  <c:v>08/29/2024</c:v>
                </c:pt>
                <c:pt idx="24">
                  <c:v>08/30/2024</c:v>
                </c:pt>
                <c:pt idx="25">
                  <c:v>09/03/2024</c:v>
                </c:pt>
                <c:pt idx="26">
                  <c:v>09/04/2024</c:v>
                </c:pt>
                <c:pt idx="27">
                  <c:v>09/05/2024</c:v>
                </c:pt>
                <c:pt idx="28">
                  <c:v>09/06/2024</c:v>
                </c:pt>
                <c:pt idx="29">
                  <c:v>09/09/2024</c:v>
                </c:pt>
                <c:pt idx="30">
                  <c:v>09/10/2024</c:v>
                </c:pt>
                <c:pt idx="31">
                  <c:v>09/11/2024</c:v>
                </c:pt>
                <c:pt idx="32">
                  <c:v>09/12/2024</c:v>
                </c:pt>
                <c:pt idx="33">
                  <c:v>09/13/2024</c:v>
                </c:pt>
                <c:pt idx="34">
                  <c:v>09/16/2024</c:v>
                </c:pt>
                <c:pt idx="35">
                  <c:v>09/17/2024</c:v>
                </c:pt>
                <c:pt idx="36">
                  <c:v>09/18/2024</c:v>
                </c:pt>
                <c:pt idx="37">
                  <c:v>09/19/2024</c:v>
                </c:pt>
                <c:pt idx="38">
                  <c:v>09/20/2024</c:v>
                </c:pt>
                <c:pt idx="39">
                  <c:v>09/23/2024</c:v>
                </c:pt>
                <c:pt idx="40">
                  <c:v>09/24/2024</c:v>
                </c:pt>
                <c:pt idx="41">
                  <c:v>09/25/2024</c:v>
                </c:pt>
                <c:pt idx="42">
                  <c:v>09/26/2024</c:v>
                </c:pt>
                <c:pt idx="43">
                  <c:v>09/27/2024</c:v>
                </c:pt>
                <c:pt idx="44">
                  <c:v>09/30/2024</c:v>
                </c:pt>
                <c:pt idx="45">
                  <c:v>10/01/2024</c:v>
                </c:pt>
                <c:pt idx="46">
                  <c:v>10/02/2024</c:v>
                </c:pt>
                <c:pt idx="47">
                  <c:v>10/03/2024</c:v>
                </c:pt>
                <c:pt idx="48">
                  <c:v>10/04/2024</c:v>
                </c:pt>
                <c:pt idx="49">
                  <c:v>10/07/2024</c:v>
                </c:pt>
                <c:pt idx="50">
                  <c:v>10/08/2024</c:v>
                </c:pt>
                <c:pt idx="51">
                  <c:v>10/09/2024</c:v>
                </c:pt>
                <c:pt idx="52">
                  <c:v>10/10/2024</c:v>
                </c:pt>
                <c:pt idx="53">
                  <c:v>10/11/2024</c:v>
                </c:pt>
                <c:pt idx="54">
                  <c:v>10/14/2024</c:v>
                </c:pt>
                <c:pt idx="55">
                  <c:v>10/15/2024</c:v>
                </c:pt>
                <c:pt idx="56">
                  <c:v>10/16/2024</c:v>
                </c:pt>
                <c:pt idx="57">
                  <c:v>10/17/2024</c:v>
                </c:pt>
                <c:pt idx="58">
                  <c:v>10/18/2024</c:v>
                </c:pt>
                <c:pt idx="59">
                  <c:v>10/21/2024</c:v>
                </c:pt>
                <c:pt idx="60">
                  <c:v>10/22/2024</c:v>
                </c:pt>
                <c:pt idx="61">
                  <c:v>10/23/2024</c:v>
                </c:pt>
                <c:pt idx="62">
                  <c:v>10/24/2024</c:v>
                </c:pt>
                <c:pt idx="63">
                  <c:v>10/25/2024</c:v>
                </c:pt>
                <c:pt idx="64">
                  <c:v>10/28/2024</c:v>
                </c:pt>
                <c:pt idx="65">
                  <c:v>10/29/2024</c:v>
                </c:pt>
                <c:pt idx="66">
                  <c:v>10/30/2024</c:v>
                </c:pt>
                <c:pt idx="67">
                  <c:v>10/31/2024</c:v>
                </c:pt>
                <c:pt idx="68">
                  <c:v>11/01/2024</c:v>
                </c:pt>
                <c:pt idx="69">
                  <c:v>11/04/2024</c:v>
                </c:pt>
                <c:pt idx="70">
                  <c:v>11/05/2024</c:v>
                </c:pt>
                <c:pt idx="71">
                  <c:v>11/06/2024</c:v>
                </c:pt>
                <c:pt idx="72">
                  <c:v>11/07/2024</c:v>
                </c:pt>
                <c:pt idx="73">
                  <c:v>11/08/2024</c:v>
                </c:pt>
                <c:pt idx="74">
                  <c:v>11/11/2024</c:v>
                </c:pt>
                <c:pt idx="75">
                  <c:v>11/12/2024</c:v>
                </c:pt>
                <c:pt idx="76">
                  <c:v>11/13/2024</c:v>
                </c:pt>
                <c:pt idx="77">
                  <c:v>11/14/2024</c:v>
                </c:pt>
                <c:pt idx="78">
                  <c:v>11/15/2024</c:v>
                </c:pt>
                <c:pt idx="79">
                  <c:v>11/18/2024</c:v>
                </c:pt>
                <c:pt idx="80">
                  <c:v>11/19/2024</c:v>
                </c:pt>
                <c:pt idx="81">
                  <c:v>11/20/2024</c:v>
                </c:pt>
                <c:pt idx="82">
                  <c:v>11/21/2024</c:v>
                </c:pt>
                <c:pt idx="83">
                  <c:v>11/22/2024</c:v>
                </c:pt>
                <c:pt idx="84">
                  <c:v>11/25/2024</c:v>
                </c:pt>
                <c:pt idx="85">
                  <c:v>11/26/2024</c:v>
                </c:pt>
                <c:pt idx="86">
                  <c:v>11/27/2024</c:v>
                </c:pt>
                <c:pt idx="87">
                  <c:v>11/29/2024</c:v>
                </c:pt>
                <c:pt idx="88">
                  <c:v>12/02/2024</c:v>
                </c:pt>
                <c:pt idx="89">
                  <c:v>12/03/2024</c:v>
                </c:pt>
                <c:pt idx="90">
                  <c:v>12/04/2024</c:v>
                </c:pt>
                <c:pt idx="91">
                  <c:v>12/05/2024</c:v>
                </c:pt>
                <c:pt idx="92">
                  <c:v>12/06/2024</c:v>
                </c:pt>
                <c:pt idx="93">
                  <c:v>12/09/2024</c:v>
                </c:pt>
                <c:pt idx="94">
                  <c:v>12/10/2024</c:v>
                </c:pt>
                <c:pt idx="95">
                  <c:v>12/11/2024</c:v>
                </c:pt>
                <c:pt idx="96">
                  <c:v>12/12/2024</c:v>
                </c:pt>
                <c:pt idx="97">
                  <c:v>12/13/2024</c:v>
                </c:pt>
                <c:pt idx="98">
                  <c:v>12/16/2024</c:v>
                </c:pt>
                <c:pt idx="99">
                  <c:v>12/17/2024</c:v>
                </c:pt>
                <c:pt idx="100">
                  <c:v>12/18/2024</c:v>
                </c:pt>
                <c:pt idx="101">
                  <c:v>12/19/2024</c:v>
                </c:pt>
                <c:pt idx="102">
                  <c:v>12/20/2024</c:v>
                </c:pt>
                <c:pt idx="103">
                  <c:v>12/23/2024</c:v>
                </c:pt>
                <c:pt idx="104">
                  <c:v>12/24/2024</c:v>
                </c:pt>
                <c:pt idx="105">
                  <c:v>12/26/2024</c:v>
                </c:pt>
                <c:pt idx="106">
                  <c:v>12/27/2024</c:v>
                </c:pt>
                <c:pt idx="107">
                  <c:v>12/30/2024</c:v>
                </c:pt>
                <c:pt idx="108">
                  <c:v>12/31/2024</c:v>
                </c:pt>
                <c:pt idx="109">
                  <c:v>01/02/2025</c:v>
                </c:pt>
                <c:pt idx="110">
                  <c:v>01/03/2025</c:v>
                </c:pt>
                <c:pt idx="111">
                  <c:v>01/06/2025</c:v>
                </c:pt>
                <c:pt idx="112">
                  <c:v>01/07/2025</c:v>
                </c:pt>
                <c:pt idx="113">
                  <c:v>01/08/2025</c:v>
                </c:pt>
                <c:pt idx="114">
                  <c:v>01/10/2025</c:v>
                </c:pt>
                <c:pt idx="115">
                  <c:v>01/13/2025</c:v>
                </c:pt>
                <c:pt idx="116">
                  <c:v>01/14/2025</c:v>
                </c:pt>
                <c:pt idx="117">
                  <c:v>01/15/2025</c:v>
                </c:pt>
                <c:pt idx="118">
                  <c:v>01/16/2025</c:v>
                </c:pt>
                <c:pt idx="119">
                  <c:v>01/17/2025</c:v>
                </c:pt>
                <c:pt idx="120">
                  <c:v>01/21/2025</c:v>
                </c:pt>
                <c:pt idx="121">
                  <c:v>01/22/2025</c:v>
                </c:pt>
                <c:pt idx="122">
                  <c:v>01/23/2025</c:v>
                </c:pt>
                <c:pt idx="123">
                  <c:v>01/24/2025</c:v>
                </c:pt>
                <c:pt idx="124">
                  <c:v>01/27/2025</c:v>
                </c:pt>
                <c:pt idx="125">
                  <c:v>01/28/2025</c:v>
                </c:pt>
                <c:pt idx="126">
                  <c:v>01/29/2025</c:v>
                </c:pt>
                <c:pt idx="127">
                  <c:v>01/30/2025</c:v>
                </c:pt>
                <c:pt idx="128">
                  <c:v>01/31/2025</c:v>
                </c:pt>
                <c:pt idx="129">
                  <c:v>02/03/2025</c:v>
                </c:pt>
                <c:pt idx="130">
                  <c:v>02/04/2025</c:v>
                </c:pt>
                <c:pt idx="131">
                  <c:v>02/05/2025</c:v>
                </c:pt>
                <c:pt idx="132">
                  <c:v>02/06/2025</c:v>
                </c:pt>
                <c:pt idx="133">
                  <c:v>02/07/2025</c:v>
                </c:pt>
                <c:pt idx="134">
                  <c:v>02/10/2025</c:v>
                </c:pt>
                <c:pt idx="135">
                  <c:v>02/11/2025</c:v>
                </c:pt>
                <c:pt idx="136">
                  <c:v>02/12/2025</c:v>
                </c:pt>
                <c:pt idx="137">
                  <c:v>02/13/2025</c:v>
                </c:pt>
                <c:pt idx="138">
                  <c:v>02/14/2025</c:v>
                </c:pt>
                <c:pt idx="139">
                  <c:v>02/18/2025</c:v>
                </c:pt>
                <c:pt idx="140">
                  <c:v>02/19/2025</c:v>
                </c:pt>
                <c:pt idx="141">
                  <c:v>02/20/2025</c:v>
                </c:pt>
                <c:pt idx="142">
                  <c:v>02/21/2025</c:v>
                </c:pt>
                <c:pt idx="143">
                  <c:v>02/24/2025</c:v>
                </c:pt>
                <c:pt idx="144">
                  <c:v>02/25/2025</c:v>
                </c:pt>
                <c:pt idx="145">
                  <c:v>02/26/2025</c:v>
                </c:pt>
                <c:pt idx="146">
                  <c:v>02/27/2025</c:v>
                </c:pt>
                <c:pt idx="147">
                  <c:v>02/28/2025</c:v>
                </c:pt>
                <c:pt idx="148">
                  <c:v>03/03/2025</c:v>
                </c:pt>
                <c:pt idx="149">
                  <c:v>03/04/2025</c:v>
                </c:pt>
                <c:pt idx="150">
                  <c:v>03/05/2025</c:v>
                </c:pt>
                <c:pt idx="151">
                  <c:v>03/06/2025</c:v>
                </c:pt>
                <c:pt idx="152">
                  <c:v>03/07/2025</c:v>
                </c:pt>
                <c:pt idx="153">
                  <c:v>03/10/2025</c:v>
                </c:pt>
                <c:pt idx="154">
                  <c:v>03/11/2025</c:v>
                </c:pt>
                <c:pt idx="155">
                  <c:v>03/12/2025</c:v>
                </c:pt>
                <c:pt idx="156">
                  <c:v>03/13/2025</c:v>
                </c:pt>
                <c:pt idx="157">
                  <c:v>03/14/2025</c:v>
                </c:pt>
                <c:pt idx="158">
                  <c:v>03/17/2025</c:v>
                </c:pt>
                <c:pt idx="159">
                  <c:v>03/18/2025</c:v>
                </c:pt>
                <c:pt idx="160">
                  <c:v>03/19/2025</c:v>
                </c:pt>
                <c:pt idx="161">
                  <c:v>03/20/2025</c:v>
                </c:pt>
                <c:pt idx="162">
                  <c:v>03/21/2025</c:v>
                </c:pt>
                <c:pt idx="163">
                  <c:v>03/24/2025</c:v>
                </c:pt>
                <c:pt idx="164">
                  <c:v>03/25/2025</c:v>
                </c:pt>
                <c:pt idx="165">
                  <c:v>03/26/2025</c:v>
                </c:pt>
                <c:pt idx="166">
                  <c:v>03/27/2025</c:v>
                </c:pt>
                <c:pt idx="167">
                  <c:v>03/28/2025</c:v>
                </c:pt>
              </c:strCache>
            </c:strRef>
          </c:cat>
          <c:val>
            <c:numRef>
              <c:f>'Bollinger Bands'!$B$21:$B$188</c:f>
              <c:numCache>
                <c:formatCode>General</c:formatCode>
                <c:ptCount val="168"/>
                <c:pt idx="0">
                  <c:v>171.13</c:v>
                </c:pt>
                <c:pt idx="1">
                  <c:v>171.86</c:v>
                </c:pt>
                <c:pt idx="2">
                  <c:v>173.15</c:v>
                </c:pt>
                <c:pt idx="3">
                  <c:v>172.45</c:v>
                </c:pt>
                <c:pt idx="4">
                  <c:v>168.4</c:v>
                </c:pt>
                <c:pt idx="5">
                  <c:v>160.63999999999999</c:v>
                </c:pt>
                <c:pt idx="6">
                  <c:v>160.54</c:v>
                </c:pt>
                <c:pt idx="7">
                  <c:v>160.75</c:v>
                </c:pt>
                <c:pt idx="8">
                  <c:v>163.84</c:v>
                </c:pt>
                <c:pt idx="9">
                  <c:v>165.39</c:v>
                </c:pt>
                <c:pt idx="10">
                  <c:v>163.95</c:v>
                </c:pt>
                <c:pt idx="11">
                  <c:v>165.93</c:v>
                </c:pt>
                <c:pt idx="12">
                  <c:v>162.03</c:v>
                </c:pt>
                <c:pt idx="13">
                  <c:v>163.16999999999999</c:v>
                </c:pt>
                <c:pt idx="14">
                  <c:v>164.74</c:v>
                </c:pt>
                <c:pt idx="15">
                  <c:v>168.4</c:v>
                </c:pt>
                <c:pt idx="16">
                  <c:v>168.96</c:v>
                </c:pt>
                <c:pt idx="17">
                  <c:v>167.63</c:v>
                </c:pt>
                <c:pt idx="18">
                  <c:v>165.49</c:v>
                </c:pt>
                <c:pt idx="19">
                  <c:v>167.43</c:v>
                </c:pt>
                <c:pt idx="20">
                  <c:v>167.93</c:v>
                </c:pt>
                <c:pt idx="21">
                  <c:v>166.38</c:v>
                </c:pt>
                <c:pt idx="22">
                  <c:v>164.5</c:v>
                </c:pt>
                <c:pt idx="23">
                  <c:v>163.4</c:v>
                </c:pt>
                <c:pt idx="24">
                  <c:v>165.11</c:v>
                </c:pt>
                <c:pt idx="25">
                  <c:v>158.61000000000001</c:v>
                </c:pt>
                <c:pt idx="26">
                  <c:v>157.81</c:v>
                </c:pt>
                <c:pt idx="27">
                  <c:v>158.6</c:v>
                </c:pt>
                <c:pt idx="28">
                  <c:v>152.13</c:v>
                </c:pt>
                <c:pt idx="29">
                  <c:v>149.54</c:v>
                </c:pt>
                <c:pt idx="30">
                  <c:v>150.01</c:v>
                </c:pt>
                <c:pt idx="31">
                  <c:v>152.15</c:v>
                </c:pt>
                <c:pt idx="32">
                  <c:v>155.54</c:v>
                </c:pt>
                <c:pt idx="33">
                  <c:v>158.37</c:v>
                </c:pt>
                <c:pt idx="34">
                  <c:v>158.99</c:v>
                </c:pt>
                <c:pt idx="35">
                  <c:v>160.28</c:v>
                </c:pt>
                <c:pt idx="36">
                  <c:v>160.81</c:v>
                </c:pt>
                <c:pt idx="37">
                  <c:v>163.24</c:v>
                </c:pt>
                <c:pt idx="38">
                  <c:v>164.64</c:v>
                </c:pt>
                <c:pt idx="39">
                  <c:v>163.07</c:v>
                </c:pt>
                <c:pt idx="40">
                  <c:v>163.63999999999999</c:v>
                </c:pt>
                <c:pt idx="41">
                  <c:v>162.99</c:v>
                </c:pt>
                <c:pt idx="42">
                  <c:v>163.83000000000001</c:v>
                </c:pt>
                <c:pt idx="43">
                  <c:v>165.29</c:v>
                </c:pt>
                <c:pt idx="44">
                  <c:v>167.19</c:v>
                </c:pt>
                <c:pt idx="45">
                  <c:v>168.42</c:v>
                </c:pt>
                <c:pt idx="46">
                  <c:v>167.31</c:v>
                </c:pt>
                <c:pt idx="47">
                  <c:v>167.21</c:v>
                </c:pt>
                <c:pt idx="48">
                  <c:v>168.56</c:v>
                </c:pt>
                <c:pt idx="49">
                  <c:v>164.39</c:v>
                </c:pt>
                <c:pt idx="50">
                  <c:v>165.7</c:v>
                </c:pt>
                <c:pt idx="51">
                  <c:v>163.06</c:v>
                </c:pt>
                <c:pt idx="52">
                  <c:v>163.18</c:v>
                </c:pt>
                <c:pt idx="53">
                  <c:v>164.52</c:v>
                </c:pt>
                <c:pt idx="54">
                  <c:v>166.35</c:v>
                </c:pt>
                <c:pt idx="55">
                  <c:v>166.9</c:v>
                </c:pt>
                <c:pt idx="56">
                  <c:v>166.74</c:v>
                </c:pt>
                <c:pt idx="57">
                  <c:v>164.51</c:v>
                </c:pt>
                <c:pt idx="58">
                  <c:v>165.05</c:v>
                </c:pt>
                <c:pt idx="59">
                  <c:v>165.8</c:v>
                </c:pt>
                <c:pt idx="60">
                  <c:v>166.82</c:v>
                </c:pt>
                <c:pt idx="61">
                  <c:v>164.48</c:v>
                </c:pt>
                <c:pt idx="62">
                  <c:v>164.53</c:v>
                </c:pt>
                <c:pt idx="63">
                  <c:v>166.99</c:v>
                </c:pt>
                <c:pt idx="64">
                  <c:v>168.34</c:v>
                </c:pt>
                <c:pt idx="65">
                  <c:v>171.14</c:v>
                </c:pt>
                <c:pt idx="66">
                  <c:v>176.14</c:v>
                </c:pt>
                <c:pt idx="67">
                  <c:v>172.69</c:v>
                </c:pt>
                <c:pt idx="68">
                  <c:v>172.65</c:v>
                </c:pt>
                <c:pt idx="69">
                  <c:v>170.68</c:v>
                </c:pt>
                <c:pt idx="70">
                  <c:v>171.41</c:v>
                </c:pt>
                <c:pt idx="71">
                  <c:v>178.33</c:v>
                </c:pt>
                <c:pt idx="72">
                  <c:v>182.28</c:v>
                </c:pt>
                <c:pt idx="73">
                  <c:v>179.86</c:v>
                </c:pt>
                <c:pt idx="74">
                  <c:v>181.97</c:v>
                </c:pt>
                <c:pt idx="75">
                  <c:v>183.32</c:v>
                </c:pt>
                <c:pt idx="76">
                  <c:v>180.49</c:v>
                </c:pt>
                <c:pt idx="77">
                  <c:v>177.35</c:v>
                </c:pt>
                <c:pt idx="78">
                  <c:v>173.89</c:v>
                </c:pt>
                <c:pt idx="79">
                  <c:v>176.8</c:v>
                </c:pt>
                <c:pt idx="80">
                  <c:v>179.58</c:v>
                </c:pt>
                <c:pt idx="81">
                  <c:v>177.33</c:v>
                </c:pt>
                <c:pt idx="82">
                  <c:v>169.24</c:v>
                </c:pt>
                <c:pt idx="83">
                  <c:v>166.57</c:v>
                </c:pt>
                <c:pt idx="84">
                  <c:v>169.43</c:v>
                </c:pt>
                <c:pt idx="85">
                  <c:v>170.62</c:v>
                </c:pt>
                <c:pt idx="86">
                  <c:v>170.82</c:v>
                </c:pt>
                <c:pt idx="87">
                  <c:v>170.49</c:v>
                </c:pt>
                <c:pt idx="88">
                  <c:v>172.98</c:v>
                </c:pt>
                <c:pt idx="89">
                  <c:v>173.02</c:v>
                </c:pt>
                <c:pt idx="90">
                  <c:v>176.09</c:v>
                </c:pt>
                <c:pt idx="91">
                  <c:v>174.31</c:v>
                </c:pt>
                <c:pt idx="92">
                  <c:v>176.49</c:v>
                </c:pt>
                <c:pt idx="93">
                  <c:v>177.1</c:v>
                </c:pt>
                <c:pt idx="94">
                  <c:v>186.53</c:v>
                </c:pt>
                <c:pt idx="95">
                  <c:v>196.71</c:v>
                </c:pt>
                <c:pt idx="96">
                  <c:v>193.63</c:v>
                </c:pt>
                <c:pt idx="97">
                  <c:v>191.38</c:v>
                </c:pt>
                <c:pt idx="98">
                  <c:v>198.16</c:v>
                </c:pt>
                <c:pt idx="99">
                  <c:v>197.12</c:v>
                </c:pt>
                <c:pt idx="100">
                  <c:v>190.15</c:v>
                </c:pt>
                <c:pt idx="101">
                  <c:v>189.7</c:v>
                </c:pt>
                <c:pt idx="102">
                  <c:v>192.96</c:v>
                </c:pt>
                <c:pt idx="103">
                  <c:v>195.99</c:v>
                </c:pt>
                <c:pt idx="104">
                  <c:v>197.57</c:v>
                </c:pt>
                <c:pt idx="105">
                  <c:v>197.1</c:v>
                </c:pt>
                <c:pt idx="106">
                  <c:v>194.04</c:v>
                </c:pt>
                <c:pt idx="107">
                  <c:v>192.69</c:v>
                </c:pt>
                <c:pt idx="108">
                  <c:v>190.44</c:v>
                </c:pt>
                <c:pt idx="109">
                  <c:v>190.63</c:v>
                </c:pt>
                <c:pt idx="110">
                  <c:v>193.13</c:v>
                </c:pt>
                <c:pt idx="111">
                  <c:v>197.96</c:v>
                </c:pt>
                <c:pt idx="112">
                  <c:v>196.71</c:v>
                </c:pt>
                <c:pt idx="113">
                  <c:v>195.39</c:v>
                </c:pt>
                <c:pt idx="114">
                  <c:v>193.17</c:v>
                </c:pt>
                <c:pt idx="115">
                  <c:v>192.29</c:v>
                </c:pt>
                <c:pt idx="116">
                  <c:v>191.05</c:v>
                </c:pt>
                <c:pt idx="117">
                  <c:v>196.98</c:v>
                </c:pt>
                <c:pt idx="118">
                  <c:v>194.41</c:v>
                </c:pt>
                <c:pt idx="119">
                  <c:v>197.55</c:v>
                </c:pt>
                <c:pt idx="120">
                  <c:v>199.63</c:v>
                </c:pt>
                <c:pt idx="121">
                  <c:v>200.03</c:v>
                </c:pt>
                <c:pt idx="122">
                  <c:v>199.58</c:v>
                </c:pt>
                <c:pt idx="123">
                  <c:v>201.9</c:v>
                </c:pt>
                <c:pt idx="124">
                  <c:v>193.77</c:v>
                </c:pt>
                <c:pt idx="125">
                  <c:v>197.07</c:v>
                </c:pt>
                <c:pt idx="126">
                  <c:v>197.18</c:v>
                </c:pt>
                <c:pt idx="127">
                  <c:v>202.63</c:v>
                </c:pt>
                <c:pt idx="128">
                  <c:v>205.6</c:v>
                </c:pt>
                <c:pt idx="129">
                  <c:v>202.64</c:v>
                </c:pt>
                <c:pt idx="130">
                  <c:v>207.71</c:v>
                </c:pt>
                <c:pt idx="131">
                  <c:v>193.3</c:v>
                </c:pt>
                <c:pt idx="132">
                  <c:v>193.31</c:v>
                </c:pt>
                <c:pt idx="133">
                  <c:v>187.14</c:v>
                </c:pt>
                <c:pt idx="134">
                  <c:v>188.2</c:v>
                </c:pt>
                <c:pt idx="135">
                  <c:v>187.07</c:v>
                </c:pt>
                <c:pt idx="136">
                  <c:v>185.43</c:v>
                </c:pt>
                <c:pt idx="137">
                  <c:v>187.88</c:v>
                </c:pt>
                <c:pt idx="138">
                  <c:v>186.87</c:v>
                </c:pt>
                <c:pt idx="139">
                  <c:v>185.8</c:v>
                </c:pt>
                <c:pt idx="140">
                  <c:v>187.13</c:v>
                </c:pt>
                <c:pt idx="141">
                  <c:v>186.64</c:v>
                </c:pt>
                <c:pt idx="142">
                  <c:v>181.58</c:v>
                </c:pt>
                <c:pt idx="143">
                  <c:v>181.19</c:v>
                </c:pt>
                <c:pt idx="144">
                  <c:v>177.37</c:v>
                </c:pt>
                <c:pt idx="145">
                  <c:v>174.7</c:v>
                </c:pt>
                <c:pt idx="146">
                  <c:v>170.21</c:v>
                </c:pt>
                <c:pt idx="147">
                  <c:v>172.22</c:v>
                </c:pt>
                <c:pt idx="148">
                  <c:v>168.66</c:v>
                </c:pt>
                <c:pt idx="149">
                  <c:v>172.61</c:v>
                </c:pt>
                <c:pt idx="150">
                  <c:v>174.99</c:v>
                </c:pt>
                <c:pt idx="151">
                  <c:v>174.21</c:v>
                </c:pt>
                <c:pt idx="152">
                  <c:v>175.75</c:v>
                </c:pt>
                <c:pt idx="153">
                  <c:v>167.81</c:v>
                </c:pt>
                <c:pt idx="154">
                  <c:v>165.98</c:v>
                </c:pt>
                <c:pt idx="155">
                  <c:v>169</c:v>
                </c:pt>
                <c:pt idx="156">
                  <c:v>164.73</c:v>
                </c:pt>
                <c:pt idx="157">
                  <c:v>167.62</c:v>
                </c:pt>
                <c:pt idx="158">
                  <c:v>166.57</c:v>
                </c:pt>
                <c:pt idx="159">
                  <c:v>162.66999999999999</c:v>
                </c:pt>
                <c:pt idx="160">
                  <c:v>166.28</c:v>
                </c:pt>
                <c:pt idx="161">
                  <c:v>165.05</c:v>
                </c:pt>
                <c:pt idx="162">
                  <c:v>166.25</c:v>
                </c:pt>
                <c:pt idx="163">
                  <c:v>169.93</c:v>
                </c:pt>
                <c:pt idx="164">
                  <c:v>172.79</c:v>
                </c:pt>
                <c:pt idx="165">
                  <c:v>167.14</c:v>
                </c:pt>
                <c:pt idx="166">
                  <c:v>164.08</c:v>
                </c:pt>
                <c:pt idx="167">
                  <c:v>156.06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1-D84F-829F-7A595A908987}"/>
            </c:ext>
          </c:extLst>
        </c:ser>
        <c:ser>
          <c:idx val="1"/>
          <c:order val="1"/>
          <c:tx>
            <c:v>20 Day SMA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'Bollinger Bands'!$A$21:$A$188</c:f>
              <c:strCache>
                <c:ptCount val="168"/>
                <c:pt idx="0">
                  <c:v>07/29/2024</c:v>
                </c:pt>
                <c:pt idx="1">
                  <c:v>07/30/2024</c:v>
                </c:pt>
                <c:pt idx="2">
                  <c:v>07/31/2024</c:v>
                </c:pt>
                <c:pt idx="3">
                  <c:v>08/01/2024</c:v>
                </c:pt>
                <c:pt idx="4">
                  <c:v>08/02/2024</c:v>
                </c:pt>
                <c:pt idx="5">
                  <c:v>08/05/2024</c:v>
                </c:pt>
                <c:pt idx="6">
                  <c:v>08/06/2024</c:v>
                </c:pt>
                <c:pt idx="7">
                  <c:v>08/07/2024</c:v>
                </c:pt>
                <c:pt idx="8">
                  <c:v>08/08/2024</c:v>
                </c:pt>
                <c:pt idx="9">
                  <c:v>08/09/2024</c:v>
                </c:pt>
                <c:pt idx="10">
                  <c:v>08/12/2024</c:v>
                </c:pt>
                <c:pt idx="11">
                  <c:v>08/13/2024</c:v>
                </c:pt>
                <c:pt idx="12">
                  <c:v>08/14/2024</c:v>
                </c:pt>
                <c:pt idx="13">
                  <c:v>08/15/2024</c:v>
                </c:pt>
                <c:pt idx="14">
                  <c:v>08/16/2024</c:v>
                </c:pt>
                <c:pt idx="15">
                  <c:v>08/19/2024</c:v>
                </c:pt>
                <c:pt idx="16">
                  <c:v>08/20/2024</c:v>
                </c:pt>
                <c:pt idx="17">
                  <c:v>08/21/2024</c:v>
                </c:pt>
                <c:pt idx="18">
                  <c:v>08/22/2024</c:v>
                </c:pt>
                <c:pt idx="19">
                  <c:v>08/23/2024</c:v>
                </c:pt>
                <c:pt idx="20">
                  <c:v>08/26/2024</c:v>
                </c:pt>
                <c:pt idx="21">
                  <c:v>08/27/2024</c:v>
                </c:pt>
                <c:pt idx="22">
                  <c:v>08/28/2024</c:v>
                </c:pt>
                <c:pt idx="23">
                  <c:v>08/29/2024</c:v>
                </c:pt>
                <c:pt idx="24">
                  <c:v>08/30/2024</c:v>
                </c:pt>
                <c:pt idx="25">
                  <c:v>09/03/2024</c:v>
                </c:pt>
                <c:pt idx="26">
                  <c:v>09/04/2024</c:v>
                </c:pt>
                <c:pt idx="27">
                  <c:v>09/05/2024</c:v>
                </c:pt>
                <c:pt idx="28">
                  <c:v>09/06/2024</c:v>
                </c:pt>
                <c:pt idx="29">
                  <c:v>09/09/2024</c:v>
                </c:pt>
                <c:pt idx="30">
                  <c:v>09/10/2024</c:v>
                </c:pt>
                <c:pt idx="31">
                  <c:v>09/11/2024</c:v>
                </c:pt>
                <c:pt idx="32">
                  <c:v>09/12/2024</c:v>
                </c:pt>
                <c:pt idx="33">
                  <c:v>09/13/2024</c:v>
                </c:pt>
                <c:pt idx="34">
                  <c:v>09/16/2024</c:v>
                </c:pt>
                <c:pt idx="35">
                  <c:v>09/17/2024</c:v>
                </c:pt>
                <c:pt idx="36">
                  <c:v>09/18/2024</c:v>
                </c:pt>
                <c:pt idx="37">
                  <c:v>09/19/2024</c:v>
                </c:pt>
                <c:pt idx="38">
                  <c:v>09/20/2024</c:v>
                </c:pt>
                <c:pt idx="39">
                  <c:v>09/23/2024</c:v>
                </c:pt>
                <c:pt idx="40">
                  <c:v>09/24/2024</c:v>
                </c:pt>
                <c:pt idx="41">
                  <c:v>09/25/2024</c:v>
                </c:pt>
                <c:pt idx="42">
                  <c:v>09/26/2024</c:v>
                </c:pt>
                <c:pt idx="43">
                  <c:v>09/27/2024</c:v>
                </c:pt>
                <c:pt idx="44">
                  <c:v>09/30/2024</c:v>
                </c:pt>
                <c:pt idx="45">
                  <c:v>10/01/2024</c:v>
                </c:pt>
                <c:pt idx="46">
                  <c:v>10/02/2024</c:v>
                </c:pt>
                <c:pt idx="47">
                  <c:v>10/03/2024</c:v>
                </c:pt>
                <c:pt idx="48">
                  <c:v>10/04/2024</c:v>
                </c:pt>
                <c:pt idx="49">
                  <c:v>10/07/2024</c:v>
                </c:pt>
                <c:pt idx="50">
                  <c:v>10/08/2024</c:v>
                </c:pt>
                <c:pt idx="51">
                  <c:v>10/09/2024</c:v>
                </c:pt>
                <c:pt idx="52">
                  <c:v>10/10/2024</c:v>
                </c:pt>
                <c:pt idx="53">
                  <c:v>10/11/2024</c:v>
                </c:pt>
                <c:pt idx="54">
                  <c:v>10/14/2024</c:v>
                </c:pt>
                <c:pt idx="55">
                  <c:v>10/15/2024</c:v>
                </c:pt>
                <c:pt idx="56">
                  <c:v>10/16/2024</c:v>
                </c:pt>
                <c:pt idx="57">
                  <c:v>10/17/2024</c:v>
                </c:pt>
                <c:pt idx="58">
                  <c:v>10/18/2024</c:v>
                </c:pt>
                <c:pt idx="59">
                  <c:v>10/21/2024</c:v>
                </c:pt>
                <c:pt idx="60">
                  <c:v>10/22/2024</c:v>
                </c:pt>
                <c:pt idx="61">
                  <c:v>10/23/2024</c:v>
                </c:pt>
                <c:pt idx="62">
                  <c:v>10/24/2024</c:v>
                </c:pt>
                <c:pt idx="63">
                  <c:v>10/25/2024</c:v>
                </c:pt>
                <c:pt idx="64">
                  <c:v>10/28/2024</c:v>
                </c:pt>
                <c:pt idx="65">
                  <c:v>10/29/2024</c:v>
                </c:pt>
                <c:pt idx="66">
                  <c:v>10/30/2024</c:v>
                </c:pt>
                <c:pt idx="67">
                  <c:v>10/31/2024</c:v>
                </c:pt>
                <c:pt idx="68">
                  <c:v>11/01/2024</c:v>
                </c:pt>
                <c:pt idx="69">
                  <c:v>11/04/2024</c:v>
                </c:pt>
                <c:pt idx="70">
                  <c:v>11/05/2024</c:v>
                </c:pt>
                <c:pt idx="71">
                  <c:v>11/06/2024</c:v>
                </c:pt>
                <c:pt idx="72">
                  <c:v>11/07/2024</c:v>
                </c:pt>
                <c:pt idx="73">
                  <c:v>11/08/2024</c:v>
                </c:pt>
                <c:pt idx="74">
                  <c:v>11/11/2024</c:v>
                </c:pt>
                <c:pt idx="75">
                  <c:v>11/12/2024</c:v>
                </c:pt>
                <c:pt idx="76">
                  <c:v>11/13/2024</c:v>
                </c:pt>
                <c:pt idx="77">
                  <c:v>11/14/2024</c:v>
                </c:pt>
                <c:pt idx="78">
                  <c:v>11/15/2024</c:v>
                </c:pt>
                <c:pt idx="79">
                  <c:v>11/18/2024</c:v>
                </c:pt>
                <c:pt idx="80">
                  <c:v>11/19/2024</c:v>
                </c:pt>
                <c:pt idx="81">
                  <c:v>11/20/2024</c:v>
                </c:pt>
                <c:pt idx="82">
                  <c:v>11/21/2024</c:v>
                </c:pt>
                <c:pt idx="83">
                  <c:v>11/22/2024</c:v>
                </c:pt>
                <c:pt idx="84">
                  <c:v>11/25/2024</c:v>
                </c:pt>
                <c:pt idx="85">
                  <c:v>11/26/2024</c:v>
                </c:pt>
                <c:pt idx="86">
                  <c:v>11/27/2024</c:v>
                </c:pt>
                <c:pt idx="87">
                  <c:v>11/29/2024</c:v>
                </c:pt>
                <c:pt idx="88">
                  <c:v>12/02/2024</c:v>
                </c:pt>
                <c:pt idx="89">
                  <c:v>12/03/2024</c:v>
                </c:pt>
                <c:pt idx="90">
                  <c:v>12/04/2024</c:v>
                </c:pt>
                <c:pt idx="91">
                  <c:v>12/05/2024</c:v>
                </c:pt>
                <c:pt idx="92">
                  <c:v>12/06/2024</c:v>
                </c:pt>
                <c:pt idx="93">
                  <c:v>12/09/2024</c:v>
                </c:pt>
                <c:pt idx="94">
                  <c:v>12/10/2024</c:v>
                </c:pt>
                <c:pt idx="95">
                  <c:v>12/11/2024</c:v>
                </c:pt>
                <c:pt idx="96">
                  <c:v>12/12/2024</c:v>
                </c:pt>
                <c:pt idx="97">
                  <c:v>12/13/2024</c:v>
                </c:pt>
                <c:pt idx="98">
                  <c:v>12/16/2024</c:v>
                </c:pt>
                <c:pt idx="99">
                  <c:v>12/17/2024</c:v>
                </c:pt>
                <c:pt idx="100">
                  <c:v>12/18/2024</c:v>
                </c:pt>
                <c:pt idx="101">
                  <c:v>12/19/2024</c:v>
                </c:pt>
                <c:pt idx="102">
                  <c:v>12/20/2024</c:v>
                </c:pt>
                <c:pt idx="103">
                  <c:v>12/23/2024</c:v>
                </c:pt>
                <c:pt idx="104">
                  <c:v>12/24/2024</c:v>
                </c:pt>
                <c:pt idx="105">
                  <c:v>12/26/2024</c:v>
                </c:pt>
                <c:pt idx="106">
                  <c:v>12/27/2024</c:v>
                </c:pt>
                <c:pt idx="107">
                  <c:v>12/30/2024</c:v>
                </c:pt>
                <c:pt idx="108">
                  <c:v>12/31/2024</c:v>
                </c:pt>
                <c:pt idx="109">
                  <c:v>01/02/2025</c:v>
                </c:pt>
                <c:pt idx="110">
                  <c:v>01/03/2025</c:v>
                </c:pt>
                <c:pt idx="111">
                  <c:v>01/06/2025</c:v>
                </c:pt>
                <c:pt idx="112">
                  <c:v>01/07/2025</c:v>
                </c:pt>
                <c:pt idx="113">
                  <c:v>01/08/2025</c:v>
                </c:pt>
                <c:pt idx="114">
                  <c:v>01/10/2025</c:v>
                </c:pt>
                <c:pt idx="115">
                  <c:v>01/13/2025</c:v>
                </c:pt>
                <c:pt idx="116">
                  <c:v>01/14/2025</c:v>
                </c:pt>
                <c:pt idx="117">
                  <c:v>01/15/2025</c:v>
                </c:pt>
                <c:pt idx="118">
                  <c:v>01/16/2025</c:v>
                </c:pt>
                <c:pt idx="119">
                  <c:v>01/17/2025</c:v>
                </c:pt>
                <c:pt idx="120">
                  <c:v>01/21/2025</c:v>
                </c:pt>
                <c:pt idx="121">
                  <c:v>01/22/2025</c:v>
                </c:pt>
                <c:pt idx="122">
                  <c:v>01/23/2025</c:v>
                </c:pt>
                <c:pt idx="123">
                  <c:v>01/24/2025</c:v>
                </c:pt>
                <c:pt idx="124">
                  <c:v>01/27/2025</c:v>
                </c:pt>
                <c:pt idx="125">
                  <c:v>01/28/2025</c:v>
                </c:pt>
                <c:pt idx="126">
                  <c:v>01/29/2025</c:v>
                </c:pt>
                <c:pt idx="127">
                  <c:v>01/30/2025</c:v>
                </c:pt>
                <c:pt idx="128">
                  <c:v>01/31/2025</c:v>
                </c:pt>
                <c:pt idx="129">
                  <c:v>02/03/2025</c:v>
                </c:pt>
                <c:pt idx="130">
                  <c:v>02/04/2025</c:v>
                </c:pt>
                <c:pt idx="131">
                  <c:v>02/05/2025</c:v>
                </c:pt>
                <c:pt idx="132">
                  <c:v>02/06/2025</c:v>
                </c:pt>
                <c:pt idx="133">
                  <c:v>02/07/2025</c:v>
                </c:pt>
                <c:pt idx="134">
                  <c:v>02/10/2025</c:v>
                </c:pt>
                <c:pt idx="135">
                  <c:v>02/11/2025</c:v>
                </c:pt>
                <c:pt idx="136">
                  <c:v>02/12/2025</c:v>
                </c:pt>
                <c:pt idx="137">
                  <c:v>02/13/2025</c:v>
                </c:pt>
                <c:pt idx="138">
                  <c:v>02/14/2025</c:v>
                </c:pt>
                <c:pt idx="139">
                  <c:v>02/18/2025</c:v>
                </c:pt>
                <c:pt idx="140">
                  <c:v>02/19/2025</c:v>
                </c:pt>
                <c:pt idx="141">
                  <c:v>02/20/2025</c:v>
                </c:pt>
                <c:pt idx="142">
                  <c:v>02/21/2025</c:v>
                </c:pt>
                <c:pt idx="143">
                  <c:v>02/24/2025</c:v>
                </c:pt>
                <c:pt idx="144">
                  <c:v>02/25/2025</c:v>
                </c:pt>
                <c:pt idx="145">
                  <c:v>02/26/2025</c:v>
                </c:pt>
                <c:pt idx="146">
                  <c:v>02/27/2025</c:v>
                </c:pt>
                <c:pt idx="147">
                  <c:v>02/28/2025</c:v>
                </c:pt>
                <c:pt idx="148">
                  <c:v>03/03/2025</c:v>
                </c:pt>
                <c:pt idx="149">
                  <c:v>03/04/2025</c:v>
                </c:pt>
                <c:pt idx="150">
                  <c:v>03/05/2025</c:v>
                </c:pt>
                <c:pt idx="151">
                  <c:v>03/06/2025</c:v>
                </c:pt>
                <c:pt idx="152">
                  <c:v>03/07/2025</c:v>
                </c:pt>
                <c:pt idx="153">
                  <c:v>03/10/2025</c:v>
                </c:pt>
                <c:pt idx="154">
                  <c:v>03/11/2025</c:v>
                </c:pt>
                <c:pt idx="155">
                  <c:v>03/12/2025</c:v>
                </c:pt>
                <c:pt idx="156">
                  <c:v>03/13/2025</c:v>
                </c:pt>
                <c:pt idx="157">
                  <c:v>03/14/2025</c:v>
                </c:pt>
                <c:pt idx="158">
                  <c:v>03/17/2025</c:v>
                </c:pt>
                <c:pt idx="159">
                  <c:v>03/18/2025</c:v>
                </c:pt>
                <c:pt idx="160">
                  <c:v>03/19/2025</c:v>
                </c:pt>
                <c:pt idx="161">
                  <c:v>03/20/2025</c:v>
                </c:pt>
                <c:pt idx="162">
                  <c:v>03/21/2025</c:v>
                </c:pt>
                <c:pt idx="163">
                  <c:v>03/24/2025</c:v>
                </c:pt>
                <c:pt idx="164">
                  <c:v>03/25/2025</c:v>
                </c:pt>
                <c:pt idx="165">
                  <c:v>03/26/2025</c:v>
                </c:pt>
                <c:pt idx="166">
                  <c:v>03/27/2025</c:v>
                </c:pt>
                <c:pt idx="167">
                  <c:v>03/28/2025</c:v>
                </c:pt>
              </c:strCache>
            </c:strRef>
          </c:cat>
          <c:val>
            <c:numRef>
              <c:f>'Bollinger Bands'!$C$21:$C$188</c:f>
              <c:numCache>
                <c:formatCode>General</c:formatCode>
                <c:ptCount val="168"/>
                <c:pt idx="0">
                  <c:v>183.16599999999997</c:v>
                </c:pt>
                <c:pt idx="1">
                  <c:v>182.53449999999998</c:v>
                </c:pt>
                <c:pt idx="2">
                  <c:v>181.86149999999998</c:v>
                </c:pt>
                <c:pt idx="3">
                  <c:v>181.11449999999996</c:v>
                </c:pt>
                <c:pt idx="4">
                  <c:v>179.93649999999997</c:v>
                </c:pt>
                <c:pt idx="5">
                  <c:v>178.44450000000001</c:v>
                </c:pt>
                <c:pt idx="6">
                  <c:v>176.9495</c:v>
                </c:pt>
                <c:pt idx="7">
                  <c:v>175.35399999999998</c:v>
                </c:pt>
                <c:pt idx="8">
                  <c:v>174.18100000000001</c:v>
                </c:pt>
                <c:pt idx="9">
                  <c:v>173.11150000000001</c:v>
                </c:pt>
                <c:pt idx="10">
                  <c:v>171.89950000000002</c:v>
                </c:pt>
                <c:pt idx="11">
                  <c:v>170.92099999999999</c:v>
                </c:pt>
                <c:pt idx="12">
                  <c:v>169.89150000000001</c:v>
                </c:pt>
                <c:pt idx="13">
                  <c:v>169.089</c:v>
                </c:pt>
                <c:pt idx="14">
                  <c:v>168.35650000000001</c:v>
                </c:pt>
                <c:pt idx="15">
                  <c:v>167.60899999999998</c:v>
                </c:pt>
                <c:pt idx="16">
                  <c:v>166.87700000000001</c:v>
                </c:pt>
                <c:pt idx="17">
                  <c:v>166.54000000000002</c:v>
                </c:pt>
                <c:pt idx="18">
                  <c:v>166.35650000000004</c:v>
                </c:pt>
                <c:pt idx="19">
                  <c:v>166.29400000000004</c:v>
                </c:pt>
                <c:pt idx="20">
                  <c:v>166.13400000000001</c:v>
                </c:pt>
                <c:pt idx="21">
                  <c:v>165.85999999999999</c:v>
                </c:pt>
                <c:pt idx="22">
                  <c:v>165.42750000000001</c:v>
                </c:pt>
                <c:pt idx="23">
                  <c:v>164.97500000000002</c:v>
                </c:pt>
                <c:pt idx="24">
                  <c:v>164.81049999999999</c:v>
                </c:pt>
                <c:pt idx="25">
                  <c:v>164.70900000000003</c:v>
                </c:pt>
                <c:pt idx="26">
                  <c:v>164.57250000000005</c:v>
                </c:pt>
                <c:pt idx="27">
                  <c:v>164.465</c:v>
                </c:pt>
                <c:pt idx="28">
                  <c:v>163.87950000000001</c:v>
                </c:pt>
                <c:pt idx="29">
                  <c:v>163.08700000000002</c:v>
                </c:pt>
                <c:pt idx="30">
                  <c:v>162.39000000000001</c:v>
                </c:pt>
                <c:pt idx="31">
                  <c:v>161.70100000000005</c:v>
                </c:pt>
                <c:pt idx="32">
                  <c:v>161.37650000000002</c:v>
                </c:pt>
                <c:pt idx="33">
                  <c:v>161.13650000000001</c:v>
                </c:pt>
                <c:pt idx="34">
                  <c:v>160.84900000000002</c:v>
                </c:pt>
                <c:pt idx="35">
                  <c:v>160.44300000000004</c:v>
                </c:pt>
                <c:pt idx="36">
                  <c:v>160.03550000000001</c:v>
                </c:pt>
                <c:pt idx="37">
                  <c:v>159.81599999999997</c:v>
                </c:pt>
                <c:pt idx="38">
                  <c:v>159.77349999999998</c:v>
                </c:pt>
                <c:pt idx="39">
                  <c:v>159.55549999999999</c:v>
                </c:pt>
                <c:pt idx="40">
                  <c:v>159.34100000000001</c:v>
                </c:pt>
                <c:pt idx="41">
                  <c:v>159.17150000000001</c:v>
                </c:pt>
                <c:pt idx="42">
                  <c:v>159.13800000000001</c:v>
                </c:pt>
                <c:pt idx="43">
                  <c:v>159.23249999999999</c:v>
                </c:pt>
                <c:pt idx="44">
                  <c:v>159.3365</c:v>
                </c:pt>
                <c:pt idx="45">
                  <c:v>159.82700000000003</c:v>
                </c:pt>
                <c:pt idx="46">
                  <c:v>160.30199999999999</c:v>
                </c:pt>
                <c:pt idx="47">
                  <c:v>160.73249999999999</c:v>
                </c:pt>
                <c:pt idx="48">
                  <c:v>161.55399999999997</c:v>
                </c:pt>
                <c:pt idx="49">
                  <c:v>162.29649999999998</c:v>
                </c:pt>
                <c:pt idx="50">
                  <c:v>163.08099999999999</c:v>
                </c:pt>
                <c:pt idx="51">
                  <c:v>163.62649999999996</c:v>
                </c:pt>
                <c:pt idx="52">
                  <c:v>164.00849999999997</c:v>
                </c:pt>
                <c:pt idx="53">
                  <c:v>164.31599999999997</c:v>
                </c:pt>
                <c:pt idx="54">
                  <c:v>164.68399999999997</c:v>
                </c:pt>
                <c:pt idx="55">
                  <c:v>165.01499999999999</c:v>
                </c:pt>
                <c:pt idx="56">
                  <c:v>165.31149999999997</c:v>
                </c:pt>
                <c:pt idx="57">
                  <c:v>165.375</c:v>
                </c:pt>
                <c:pt idx="58">
                  <c:v>165.39550000000003</c:v>
                </c:pt>
                <c:pt idx="59">
                  <c:v>165.53200000000001</c:v>
                </c:pt>
                <c:pt idx="60">
                  <c:v>165.69100000000006</c:v>
                </c:pt>
                <c:pt idx="61">
                  <c:v>165.76550000000003</c:v>
                </c:pt>
                <c:pt idx="62">
                  <c:v>165.80050000000003</c:v>
                </c:pt>
                <c:pt idx="63">
                  <c:v>165.88550000000004</c:v>
                </c:pt>
                <c:pt idx="64">
                  <c:v>165.94300000000004</c:v>
                </c:pt>
                <c:pt idx="65">
                  <c:v>166.07900000000001</c:v>
                </c:pt>
                <c:pt idx="66">
                  <c:v>166.5205</c:v>
                </c:pt>
                <c:pt idx="67">
                  <c:v>166.7945</c:v>
                </c:pt>
                <c:pt idx="68">
                  <c:v>166.99899999999997</c:v>
                </c:pt>
                <c:pt idx="69">
                  <c:v>167.3135</c:v>
                </c:pt>
                <c:pt idx="70">
                  <c:v>167.59899999999999</c:v>
                </c:pt>
                <c:pt idx="71">
                  <c:v>168.36249999999998</c:v>
                </c:pt>
                <c:pt idx="72">
                  <c:v>169.31749999999997</c:v>
                </c:pt>
                <c:pt idx="73">
                  <c:v>170.08449999999999</c:v>
                </c:pt>
                <c:pt idx="74">
                  <c:v>170.86549999999997</c:v>
                </c:pt>
                <c:pt idx="75">
                  <c:v>171.6865</c:v>
                </c:pt>
                <c:pt idx="76">
                  <c:v>172.37399999999997</c:v>
                </c:pt>
                <c:pt idx="77">
                  <c:v>173.01600000000002</c:v>
                </c:pt>
                <c:pt idx="78">
                  <c:v>173.458</c:v>
                </c:pt>
                <c:pt idx="79">
                  <c:v>174.00800000000004</c:v>
                </c:pt>
                <c:pt idx="80">
                  <c:v>174.64600000000002</c:v>
                </c:pt>
                <c:pt idx="81">
                  <c:v>175.28849999999997</c:v>
                </c:pt>
                <c:pt idx="82">
                  <c:v>175.52399999999997</c:v>
                </c:pt>
                <c:pt idx="83">
                  <c:v>175.50299999999999</c:v>
                </c:pt>
                <c:pt idx="84">
                  <c:v>175.55749999999998</c:v>
                </c:pt>
                <c:pt idx="85">
                  <c:v>175.53149999999999</c:v>
                </c:pt>
                <c:pt idx="86">
                  <c:v>175.2655</c:v>
                </c:pt>
                <c:pt idx="87">
                  <c:v>175.15550000000002</c:v>
                </c:pt>
                <c:pt idx="88">
                  <c:v>175.172</c:v>
                </c:pt>
                <c:pt idx="89">
                  <c:v>175.28900000000004</c:v>
                </c:pt>
                <c:pt idx="90">
                  <c:v>175.523</c:v>
                </c:pt>
                <c:pt idx="91">
                  <c:v>175.322</c:v>
                </c:pt>
                <c:pt idx="92">
                  <c:v>175.03250000000003</c:v>
                </c:pt>
                <c:pt idx="93">
                  <c:v>174.89449999999999</c:v>
                </c:pt>
                <c:pt idx="94">
                  <c:v>175.12250000000003</c:v>
                </c:pt>
                <c:pt idx="95">
                  <c:v>175.792</c:v>
                </c:pt>
                <c:pt idx="96">
                  <c:v>176.44900000000001</c:v>
                </c:pt>
                <c:pt idx="97">
                  <c:v>177.15050000000002</c:v>
                </c:pt>
                <c:pt idx="98">
                  <c:v>178.36400000000003</c:v>
                </c:pt>
                <c:pt idx="99">
                  <c:v>179.38000000000002</c:v>
                </c:pt>
                <c:pt idx="100">
                  <c:v>179.90850000000003</c:v>
                </c:pt>
                <c:pt idx="101">
                  <c:v>180.52699999999999</c:v>
                </c:pt>
                <c:pt idx="102">
                  <c:v>181.71299999999999</c:v>
                </c:pt>
                <c:pt idx="103">
                  <c:v>183.18399999999997</c:v>
                </c:pt>
                <c:pt idx="104">
                  <c:v>184.59100000000001</c:v>
                </c:pt>
                <c:pt idx="105">
                  <c:v>185.91500000000002</c:v>
                </c:pt>
                <c:pt idx="106">
                  <c:v>187.07599999999996</c:v>
                </c:pt>
                <c:pt idx="107">
                  <c:v>188.18600000000004</c:v>
                </c:pt>
                <c:pt idx="108">
                  <c:v>189.05900000000003</c:v>
                </c:pt>
                <c:pt idx="109">
                  <c:v>189.93950000000004</c:v>
                </c:pt>
                <c:pt idx="110">
                  <c:v>190.79150000000004</c:v>
                </c:pt>
                <c:pt idx="111">
                  <c:v>191.97400000000002</c:v>
                </c:pt>
                <c:pt idx="112">
                  <c:v>192.98500000000004</c:v>
                </c:pt>
                <c:pt idx="113">
                  <c:v>193.89950000000002</c:v>
                </c:pt>
                <c:pt idx="114">
                  <c:v>194.23150000000004</c:v>
                </c:pt>
                <c:pt idx="115">
                  <c:v>194.01050000000001</c:v>
                </c:pt>
                <c:pt idx="116">
                  <c:v>193.88150000000002</c:v>
                </c:pt>
                <c:pt idx="117">
                  <c:v>194.16149999999999</c:v>
                </c:pt>
                <c:pt idx="118">
                  <c:v>193.97399999999999</c:v>
                </c:pt>
                <c:pt idx="119">
                  <c:v>193.99550000000002</c:v>
                </c:pt>
                <c:pt idx="120">
                  <c:v>194.46950000000004</c:v>
                </c:pt>
                <c:pt idx="121">
                  <c:v>194.98600000000005</c:v>
                </c:pt>
                <c:pt idx="122">
                  <c:v>195.31700000000004</c:v>
                </c:pt>
                <c:pt idx="123">
                  <c:v>195.61250000000001</c:v>
                </c:pt>
                <c:pt idx="124">
                  <c:v>195.42250000000004</c:v>
                </c:pt>
                <c:pt idx="125">
                  <c:v>195.42100000000005</c:v>
                </c:pt>
                <c:pt idx="126">
                  <c:v>195.578</c:v>
                </c:pt>
                <c:pt idx="127">
                  <c:v>196.07500000000005</c:v>
                </c:pt>
                <c:pt idx="128">
                  <c:v>196.83300000000003</c:v>
                </c:pt>
                <c:pt idx="129">
                  <c:v>197.43350000000001</c:v>
                </c:pt>
                <c:pt idx="130">
                  <c:v>198.16249999999999</c:v>
                </c:pt>
                <c:pt idx="131">
                  <c:v>197.92950000000002</c:v>
                </c:pt>
                <c:pt idx="132">
                  <c:v>197.75949999999997</c:v>
                </c:pt>
                <c:pt idx="133">
                  <c:v>197.34700000000001</c:v>
                </c:pt>
                <c:pt idx="134">
                  <c:v>197.09849999999997</c:v>
                </c:pt>
                <c:pt idx="135">
                  <c:v>196.83750000000001</c:v>
                </c:pt>
                <c:pt idx="136">
                  <c:v>196.55649999999997</c:v>
                </c:pt>
                <c:pt idx="137">
                  <c:v>196.10149999999999</c:v>
                </c:pt>
                <c:pt idx="138">
                  <c:v>195.72449999999998</c:v>
                </c:pt>
                <c:pt idx="139">
                  <c:v>195.137</c:v>
                </c:pt>
                <c:pt idx="140">
                  <c:v>194.512</c:v>
                </c:pt>
                <c:pt idx="141">
                  <c:v>193.8425</c:v>
                </c:pt>
                <c:pt idx="142">
                  <c:v>192.9425</c:v>
                </c:pt>
                <c:pt idx="143">
                  <c:v>191.90699999999998</c:v>
                </c:pt>
                <c:pt idx="144">
                  <c:v>191.08699999999999</c:v>
                </c:pt>
                <c:pt idx="145">
                  <c:v>189.96849999999998</c:v>
                </c:pt>
                <c:pt idx="146">
                  <c:v>188.61999999999998</c:v>
                </c:pt>
                <c:pt idx="147">
                  <c:v>187.09949999999998</c:v>
                </c:pt>
                <c:pt idx="148">
                  <c:v>185.25249999999997</c:v>
                </c:pt>
                <c:pt idx="149">
                  <c:v>183.75099999999995</c:v>
                </c:pt>
                <c:pt idx="150">
                  <c:v>182.11499999999995</c:v>
                </c:pt>
                <c:pt idx="151">
                  <c:v>181.16049999999996</c:v>
                </c:pt>
                <c:pt idx="152">
                  <c:v>180.28249999999997</c:v>
                </c:pt>
                <c:pt idx="153">
                  <c:v>179.31599999999997</c:v>
                </c:pt>
                <c:pt idx="154">
                  <c:v>178.20499999999998</c:v>
                </c:pt>
                <c:pt idx="155">
                  <c:v>177.30149999999998</c:v>
                </c:pt>
                <c:pt idx="156">
                  <c:v>176.26650000000001</c:v>
                </c:pt>
                <c:pt idx="157">
                  <c:v>175.2535</c:v>
                </c:pt>
                <c:pt idx="158">
                  <c:v>174.23850000000002</c:v>
                </c:pt>
                <c:pt idx="159">
                  <c:v>173.08199999999999</c:v>
                </c:pt>
                <c:pt idx="160">
                  <c:v>172.03950000000003</c:v>
                </c:pt>
                <c:pt idx="161">
                  <c:v>170.96000000000004</c:v>
                </c:pt>
                <c:pt idx="162">
                  <c:v>170.19350000000003</c:v>
                </c:pt>
                <c:pt idx="163">
                  <c:v>169.63050000000004</c:v>
                </c:pt>
                <c:pt idx="164">
                  <c:v>169.4015</c:v>
                </c:pt>
                <c:pt idx="165">
                  <c:v>169.02350000000001</c:v>
                </c:pt>
                <c:pt idx="166">
                  <c:v>168.71699999999998</c:v>
                </c:pt>
                <c:pt idx="167">
                  <c:v>167.90899999999999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1-D84F-829F-7A595A908987}"/>
            </c:ext>
          </c:extLst>
        </c:ser>
        <c:ser>
          <c:idx val="2"/>
          <c:order val="2"/>
          <c:tx>
            <c:v>Upper Band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'Bollinger Bands'!$A$21:$A$188</c:f>
              <c:strCache>
                <c:ptCount val="168"/>
                <c:pt idx="0">
                  <c:v>07/29/2024</c:v>
                </c:pt>
                <c:pt idx="1">
                  <c:v>07/30/2024</c:v>
                </c:pt>
                <c:pt idx="2">
                  <c:v>07/31/2024</c:v>
                </c:pt>
                <c:pt idx="3">
                  <c:v>08/01/2024</c:v>
                </c:pt>
                <c:pt idx="4">
                  <c:v>08/02/2024</c:v>
                </c:pt>
                <c:pt idx="5">
                  <c:v>08/05/2024</c:v>
                </c:pt>
                <c:pt idx="6">
                  <c:v>08/06/2024</c:v>
                </c:pt>
                <c:pt idx="7">
                  <c:v>08/07/2024</c:v>
                </c:pt>
                <c:pt idx="8">
                  <c:v>08/08/2024</c:v>
                </c:pt>
                <c:pt idx="9">
                  <c:v>08/09/2024</c:v>
                </c:pt>
                <c:pt idx="10">
                  <c:v>08/12/2024</c:v>
                </c:pt>
                <c:pt idx="11">
                  <c:v>08/13/2024</c:v>
                </c:pt>
                <c:pt idx="12">
                  <c:v>08/14/2024</c:v>
                </c:pt>
                <c:pt idx="13">
                  <c:v>08/15/2024</c:v>
                </c:pt>
                <c:pt idx="14">
                  <c:v>08/16/2024</c:v>
                </c:pt>
                <c:pt idx="15">
                  <c:v>08/19/2024</c:v>
                </c:pt>
                <c:pt idx="16">
                  <c:v>08/20/2024</c:v>
                </c:pt>
                <c:pt idx="17">
                  <c:v>08/21/2024</c:v>
                </c:pt>
                <c:pt idx="18">
                  <c:v>08/22/2024</c:v>
                </c:pt>
                <c:pt idx="19">
                  <c:v>08/23/2024</c:v>
                </c:pt>
                <c:pt idx="20">
                  <c:v>08/26/2024</c:v>
                </c:pt>
                <c:pt idx="21">
                  <c:v>08/27/2024</c:v>
                </c:pt>
                <c:pt idx="22">
                  <c:v>08/28/2024</c:v>
                </c:pt>
                <c:pt idx="23">
                  <c:v>08/29/2024</c:v>
                </c:pt>
                <c:pt idx="24">
                  <c:v>08/30/2024</c:v>
                </c:pt>
                <c:pt idx="25">
                  <c:v>09/03/2024</c:v>
                </c:pt>
                <c:pt idx="26">
                  <c:v>09/04/2024</c:v>
                </c:pt>
                <c:pt idx="27">
                  <c:v>09/05/2024</c:v>
                </c:pt>
                <c:pt idx="28">
                  <c:v>09/06/2024</c:v>
                </c:pt>
                <c:pt idx="29">
                  <c:v>09/09/2024</c:v>
                </c:pt>
                <c:pt idx="30">
                  <c:v>09/10/2024</c:v>
                </c:pt>
                <c:pt idx="31">
                  <c:v>09/11/2024</c:v>
                </c:pt>
                <c:pt idx="32">
                  <c:v>09/12/2024</c:v>
                </c:pt>
                <c:pt idx="33">
                  <c:v>09/13/2024</c:v>
                </c:pt>
                <c:pt idx="34">
                  <c:v>09/16/2024</c:v>
                </c:pt>
                <c:pt idx="35">
                  <c:v>09/17/2024</c:v>
                </c:pt>
                <c:pt idx="36">
                  <c:v>09/18/2024</c:v>
                </c:pt>
                <c:pt idx="37">
                  <c:v>09/19/2024</c:v>
                </c:pt>
                <c:pt idx="38">
                  <c:v>09/20/2024</c:v>
                </c:pt>
                <c:pt idx="39">
                  <c:v>09/23/2024</c:v>
                </c:pt>
                <c:pt idx="40">
                  <c:v>09/24/2024</c:v>
                </c:pt>
                <c:pt idx="41">
                  <c:v>09/25/2024</c:v>
                </c:pt>
                <c:pt idx="42">
                  <c:v>09/26/2024</c:v>
                </c:pt>
                <c:pt idx="43">
                  <c:v>09/27/2024</c:v>
                </c:pt>
                <c:pt idx="44">
                  <c:v>09/30/2024</c:v>
                </c:pt>
                <c:pt idx="45">
                  <c:v>10/01/2024</c:v>
                </c:pt>
                <c:pt idx="46">
                  <c:v>10/02/2024</c:v>
                </c:pt>
                <c:pt idx="47">
                  <c:v>10/03/2024</c:v>
                </c:pt>
                <c:pt idx="48">
                  <c:v>10/04/2024</c:v>
                </c:pt>
                <c:pt idx="49">
                  <c:v>10/07/2024</c:v>
                </c:pt>
                <c:pt idx="50">
                  <c:v>10/08/2024</c:v>
                </c:pt>
                <c:pt idx="51">
                  <c:v>10/09/2024</c:v>
                </c:pt>
                <c:pt idx="52">
                  <c:v>10/10/2024</c:v>
                </c:pt>
                <c:pt idx="53">
                  <c:v>10/11/2024</c:v>
                </c:pt>
                <c:pt idx="54">
                  <c:v>10/14/2024</c:v>
                </c:pt>
                <c:pt idx="55">
                  <c:v>10/15/2024</c:v>
                </c:pt>
                <c:pt idx="56">
                  <c:v>10/16/2024</c:v>
                </c:pt>
                <c:pt idx="57">
                  <c:v>10/17/2024</c:v>
                </c:pt>
                <c:pt idx="58">
                  <c:v>10/18/2024</c:v>
                </c:pt>
                <c:pt idx="59">
                  <c:v>10/21/2024</c:v>
                </c:pt>
                <c:pt idx="60">
                  <c:v>10/22/2024</c:v>
                </c:pt>
                <c:pt idx="61">
                  <c:v>10/23/2024</c:v>
                </c:pt>
                <c:pt idx="62">
                  <c:v>10/24/2024</c:v>
                </c:pt>
                <c:pt idx="63">
                  <c:v>10/25/2024</c:v>
                </c:pt>
                <c:pt idx="64">
                  <c:v>10/28/2024</c:v>
                </c:pt>
                <c:pt idx="65">
                  <c:v>10/29/2024</c:v>
                </c:pt>
                <c:pt idx="66">
                  <c:v>10/30/2024</c:v>
                </c:pt>
                <c:pt idx="67">
                  <c:v>10/31/2024</c:v>
                </c:pt>
                <c:pt idx="68">
                  <c:v>11/01/2024</c:v>
                </c:pt>
                <c:pt idx="69">
                  <c:v>11/04/2024</c:v>
                </c:pt>
                <c:pt idx="70">
                  <c:v>11/05/2024</c:v>
                </c:pt>
                <c:pt idx="71">
                  <c:v>11/06/2024</c:v>
                </c:pt>
                <c:pt idx="72">
                  <c:v>11/07/2024</c:v>
                </c:pt>
                <c:pt idx="73">
                  <c:v>11/08/2024</c:v>
                </c:pt>
                <c:pt idx="74">
                  <c:v>11/11/2024</c:v>
                </c:pt>
                <c:pt idx="75">
                  <c:v>11/12/2024</c:v>
                </c:pt>
                <c:pt idx="76">
                  <c:v>11/13/2024</c:v>
                </c:pt>
                <c:pt idx="77">
                  <c:v>11/14/2024</c:v>
                </c:pt>
                <c:pt idx="78">
                  <c:v>11/15/2024</c:v>
                </c:pt>
                <c:pt idx="79">
                  <c:v>11/18/2024</c:v>
                </c:pt>
                <c:pt idx="80">
                  <c:v>11/19/2024</c:v>
                </c:pt>
                <c:pt idx="81">
                  <c:v>11/20/2024</c:v>
                </c:pt>
                <c:pt idx="82">
                  <c:v>11/21/2024</c:v>
                </c:pt>
                <c:pt idx="83">
                  <c:v>11/22/2024</c:v>
                </c:pt>
                <c:pt idx="84">
                  <c:v>11/25/2024</c:v>
                </c:pt>
                <c:pt idx="85">
                  <c:v>11/26/2024</c:v>
                </c:pt>
                <c:pt idx="86">
                  <c:v>11/27/2024</c:v>
                </c:pt>
                <c:pt idx="87">
                  <c:v>11/29/2024</c:v>
                </c:pt>
                <c:pt idx="88">
                  <c:v>12/02/2024</c:v>
                </c:pt>
                <c:pt idx="89">
                  <c:v>12/03/2024</c:v>
                </c:pt>
                <c:pt idx="90">
                  <c:v>12/04/2024</c:v>
                </c:pt>
                <c:pt idx="91">
                  <c:v>12/05/2024</c:v>
                </c:pt>
                <c:pt idx="92">
                  <c:v>12/06/2024</c:v>
                </c:pt>
                <c:pt idx="93">
                  <c:v>12/09/2024</c:v>
                </c:pt>
                <c:pt idx="94">
                  <c:v>12/10/2024</c:v>
                </c:pt>
                <c:pt idx="95">
                  <c:v>12/11/2024</c:v>
                </c:pt>
                <c:pt idx="96">
                  <c:v>12/12/2024</c:v>
                </c:pt>
                <c:pt idx="97">
                  <c:v>12/13/2024</c:v>
                </c:pt>
                <c:pt idx="98">
                  <c:v>12/16/2024</c:v>
                </c:pt>
                <c:pt idx="99">
                  <c:v>12/17/2024</c:v>
                </c:pt>
                <c:pt idx="100">
                  <c:v>12/18/2024</c:v>
                </c:pt>
                <c:pt idx="101">
                  <c:v>12/19/2024</c:v>
                </c:pt>
                <c:pt idx="102">
                  <c:v>12/20/2024</c:v>
                </c:pt>
                <c:pt idx="103">
                  <c:v>12/23/2024</c:v>
                </c:pt>
                <c:pt idx="104">
                  <c:v>12/24/2024</c:v>
                </c:pt>
                <c:pt idx="105">
                  <c:v>12/26/2024</c:v>
                </c:pt>
                <c:pt idx="106">
                  <c:v>12/27/2024</c:v>
                </c:pt>
                <c:pt idx="107">
                  <c:v>12/30/2024</c:v>
                </c:pt>
                <c:pt idx="108">
                  <c:v>12/31/2024</c:v>
                </c:pt>
                <c:pt idx="109">
                  <c:v>01/02/2025</c:v>
                </c:pt>
                <c:pt idx="110">
                  <c:v>01/03/2025</c:v>
                </c:pt>
                <c:pt idx="111">
                  <c:v>01/06/2025</c:v>
                </c:pt>
                <c:pt idx="112">
                  <c:v>01/07/2025</c:v>
                </c:pt>
                <c:pt idx="113">
                  <c:v>01/08/2025</c:v>
                </c:pt>
                <c:pt idx="114">
                  <c:v>01/10/2025</c:v>
                </c:pt>
                <c:pt idx="115">
                  <c:v>01/13/2025</c:v>
                </c:pt>
                <c:pt idx="116">
                  <c:v>01/14/2025</c:v>
                </c:pt>
                <c:pt idx="117">
                  <c:v>01/15/2025</c:v>
                </c:pt>
                <c:pt idx="118">
                  <c:v>01/16/2025</c:v>
                </c:pt>
                <c:pt idx="119">
                  <c:v>01/17/2025</c:v>
                </c:pt>
                <c:pt idx="120">
                  <c:v>01/21/2025</c:v>
                </c:pt>
                <c:pt idx="121">
                  <c:v>01/22/2025</c:v>
                </c:pt>
                <c:pt idx="122">
                  <c:v>01/23/2025</c:v>
                </c:pt>
                <c:pt idx="123">
                  <c:v>01/24/2025</c:v>
                </c:pt>
                <c:pt idx="124">
                  <c:v>01/27/2025</c:v>
                </c:pt>
                <c:pt idx="125">
                  <c:v>01/28/2025</c:v>
                </c:pt>
                <c:pt idx="126">
                  <c:v>01/29/2025</c:v>
                </c:pt>
                <c:pt idx="127">
                  <c:v>01/30/2025</c:v>
                </c:pt>
                <c:pt idx="128">
                  <c:v>01/31/2025</c:v>
                </c:pt>
                <c:pt idx="129">
                  <c:v>02/03/2025</c:v>
                </c:pt>
                <c:pt idx="130">
                  <c:v>02/04/2025</c:v>
                </c:pt>
                <c:pt idx="131">
                  <c:v>02/05/2025</c:v>
                </c:pt>
                <c:pt idx="132">
                  <c:v>02/06/2025</c:v>
                </c:pt>
                <c:pt idx="133">
                  <c:v>02/07/2025</c:v>
                </c:pt>
                <c:pt idx="134">
                  <c:v>02/10/2025</c:v>
                </c:pt>
                <c:pt idx="135">
                  <c:v>02/11/2025</c:v>
                </c:pt>
                <c:pt idx="136">
                  <c:v>02/12/2025</c:v>
                </c:pt>
                <c:pt idx="137">
                  <c:v>02/13/2025</c:v>
                </c:pt>
                <c:pt idx="138">
                  <c:v>02/14/2025</c:v>
                </c:pt>
                <c:pt idx="139">
                  <c:v>02/18/2025</c:v>
                </c:pt>
                <c:pt idx="140">
                  <c:v>02/19/2025</c:v>
                </c:pt>
                <c:pt idx="141">
                  <c:v>02/20/2025</c:v>
                </c:pt>
                <c:pt idx="142">
                  <c:v>02/21/2025</c:v>
                </c:pt>
                <c:pt idx="143">
                  <c:v>02/24/2025</c:v>
                </c:pt>
                <c:pt idx="144">
                  <c:v>02/25/2025</c:v>
                </c:pt>
                <c:pt idx="145">
                  <c:v>02/26/2025</c:v>
                </c:pt>
                <c:pt idx="146">
                  <c:v>02/27/2025</c:v>
                </c:pt>
                <c:pt idx="147">
                  <c:v>02/28/2025</c:v>
                </c:pt>
                <c:pt idx="148">
                  <c:v>03/03/2025</c:v>
                </c:pt>
                <c:pt idx="149">
                  <c:v>03/04/2025</c:v>
                </c:pt>
                <c:pt idx="150">
                  <c:v>03/05/2025</c:v>
                </c:pt>
                <c:pt idx="151">
                  <c:v>03/06/2025</c:v>
                </c:pt>
                <c:pt idx="152">
                  <c:v>03/07/2025</c:v>
                </c:pt>
                <c:pt idx="153">
                  <c:v>03/10/2025</c:v>
                </c:pt>
                <c:pt idx="154">
                  <c:v>03/11/2025</c:v>
                </c:pt>
                <c:pt idx="155">
                  <c:v>03/12/2025</c:v>
                </c:pt>
                <c:pt idx="156">
                  <c:v>03/13/2025</c:v>
                </c:pt>
                <c:pt idx="157">
                  <c:v>03/14/2025</c:v>
                </c:pt>
                <c:pt idx="158">
                  <c:v>03/17/2025</c:v>
                </c:pt>
                <c:pt idx="159">
                  <c:v>03/18/2025</c:v>
                </c:pt>
                <c:pt idx="160">
                  <c:v>03/19/2025</c:v>
                </c:pt>
                <c:pt idx="161">
                  <c:v>03/20/2025</c:v>
                </c:pt>
                <c:pt idx="162">
                  <c:v>03/21/2025</c:v>
                </c:pt>
                <c:pt idx="163">
                  <c:v>03/24/2025</c:v>
                </c:pt>
                <c:pt idx="164">
                  <c:v>03/25/2025</c:v>
                </c:pt>
                <c:pt idx="165">
                  <c:v>03/26/2025</c:v>
                </c:pt>
                <c:pt idx="166">
                  <c:v>03/27/2025</c:v>
                </c:pt>
                <c:pt idx="167">
                  <c:v>03/28/2025</c:v>
                </c:pt>
              </c:strCache>
            </c:strRef>
          </c:cat>
          <c:val>
            <c:numRef>
              <c:f>'Bollinger Bands'!$E$21:$E$188</c:f>
              <c:numCache>
                <c:formatCode>General</c:formatCode>
                <c:ptCount val="168"/>
                <c:pt idx="0">
                  <c:v>197.85411248666935</c:v>
                </c:pt>
                <c:pt idx="1">
                  <c:v>198.04588729416145</c:v>
                </c:pt>
                <c:pt idx="2">
                  <c:v>197.79072144329322</c:v>
                </c:pt>
                <c:pt idx="3">
                  <c:v>197.35037512432362</c:v>
                </c:pt>
                <c:pt idx="4">
                  <c:v>196.27758322763918</c:v>
                </c:pt>
                <c:pt idx="5">
                  <c:v>196.12628066169867</c:v>
                </c:pt>
                <c:pt idx="6">
                  <c:v>195.4002543420174</c:v>
                </c:pt>
                <c:pt idx="7">
                  <c:v>193.60220498742706</c:v>
                </c:pt>
                <c:pt idx="8">
                  <c:v>192.21069702287986</c:v>
                </c:pt>
                <c:pt idx="9">
                  <c:v>190.52143458072899</c:v>
                </c:pt>
                <c:pt idx="10">
                  <c:v>188.23123014330341</c:v>
                </c:pt>
                <c:pt idx="11">
                  <c:v>186.12804670452761</c:v>
                </c:pt>
                <c:pt idx="12">
                  <c:v>184.541405011368</c:v>
                </c:pt>
                <c:pt idx="13">
                  <c:v>183.34028751339588</c:v>
                </c:pt>
                <c:pt idx="14">
                  <c:v>181.86511911989217</c:v>
                </c:pt>
                <c:pt idx="15">
                  <c:v>179.13302506436924</c:v>
                </c:pt>
                <c:pt idx="16">
                  <c:v>175.65750016558823</c:v>
                </c:pt>
                <c:pt idx="17">
                  <c:v>174.59719292897577</c:v>
                </c:pt>
                <c:pt idx="18">
                  <c:v>174.32917511071744</c:v>
                </c:pt>
                <c:pt idx="19">
                  <c:v>174.20937451319969</c:v>
                </c:pt>
                <c:pt idx="20">
                  <c:v>173.76192763468561</c:v>
                </c:pt>
                <c:pt idx="21">
                  <c:v>172.99998378296846</c:v>
                </c:pt>
                <c:pt idx="22">
                  <c:v>171.70387802021452</c:v>
                </c:pt>
                <c:pt idx="23">
                  <c:v>170.36146451765907</c:v>
                </c:pt>
                <c:pt idx="24">
                  <c:v>169.95192914802982</c:v>
                </c:pt>
                <c:pt idx="25">
                  <c:v>170.26086038046805</c:v>
                </c:pt>
                <c:pt idx="26">
                  <c:v>170.66396037282396</c:v>
                </c:pt>
                <c:pt idx="27">
                  <c:v>170.90633199693485</c:v>
                </c:pt>
                <c:pt idx="28">
                  <c:v>172.36461383789901</c:v>
                </c:pt>
                <c:pt idx="29">
                  <c:v>173.67761173125075</c:v>
                </c:pt>
                <c:pt idx="30">
                  <c:v>174.47140807408772</c:v>
                </c:pt>
                <c:pt idx="31">
                  <c:v>174.4837480778217</c:v>
                </c:pt>
                <c:pt idx="32">
                  <c:v>174.45027652522711</c:v>
                </c:pt>
                <c:pt idx="33">
                  <c:v>174.24782620053526</c:v>
                </c:pt>
                <c:pt idx="34">
                  <c:v>173.87954532930024</c:v>
                </c:pt>
                <c:pt idx="35">
                  <c:v>172.97956731326408</c:v>
                </c:pt>
                <c:pt idx="36">
                  <c:v>171.91923939908074</c:v>
                </c:pt>
                <c:pt idx="37">
                  <c:v>171.26326379625507</c:v>
                </c:pt>
                <c:pt idx="38">
                  <c:v>171.13807890483454</c:v>
                </c:pt>
                <c:pt idx="39">
                  <c:v>170.45962085309711</c:v>
                </c:pt>
                <c:pt idx="40">
                  <c:v>169.70698668723824</c:v>
                </c:pt>
                <c:pt idx="41">
                  <c:v>169.15673177919325</c:v>
                </c:pt>
                <c:pt idx="42">
                  <c:v>169.05220373955839</c:v>
                </c:pt>
                <c:pt idx="43">
                  <c:v>169.35166550543155</c:v>
                </c:pt>
                <c:pt idx="44">
                  <c:v>169.74852397029005</c:v>
                </c:pt>
                <c:pt idx="45">
                  <c:v>170.9919736134697</c:v>
                </c:pt>
                <c:pt idx="46">
                  <c:v>171.90538897863351</c:v>
                </c:pt>
                <c:pt idx="47">
                  <c:v>172.70308302234008</c:v>
                </c:pt>
                <c:pt idx="48">
                  <c:v>173.29165940982494</c:v>
                </c:pt>
                <c:pt idx="49">
                  <c:v>172.62887787886112</c:v>
                </c:pt>
                <c:pt idx="50">
                  <c:v>171.73113026978265</c:v>
                </c:pt>
                <c:pt idx="51">
                  <c:v>170.58471899475339</c:v>
                </c:pt>
                <c:pt idx="52">
                  <c:v>169.84611405839203</c:v>
                </c:pt>
                <c:pt idx="53">
                  <c:v>169.51614331786303</c:v>
                </c:pt>
                <c:pt idx="54">
                  <c:v>169.30681481806323</c:v>
                </c:pt>
                <c:pt idx="55">
                  <c:v>169.24107694153685</c:v>
                </c:pt>
                <c:pt idx="56">
                  <c:v>169.10537470314421</c:v>
                </c:pt>
                <c:pt idx="57">
                  <c:v>169.06395078507924</c:v>
                </c:pt>
                <c:pt idx="58">
                  <c:v>169.0717880306378</c:v>
                </c:pt>
                <c:pt idx="59">
                  <c:v>169.04377627869133</c:v>
                </c:pt>
                <c:pt idx="60">
                  <c:v>169.12927925138823</c:v>
                </c:pt>
                <c:pt idx="61">
                  <c:v>169.01684773674907</c:v>
                </c:pt>
                <c:pt idx="62">
                  <c:v>168.97836075015388</c:v>
                </c:pt>
                <c:pt idx="63">
                  <c:v>169.09663506739483</c:v>
                </c:pt>
                <c:pt idx="64">
                  <c:v>169.29076657678397</c:v>
                </c:pt>
                <c:pt idx="65">
                  <c:v>170.0190555700062</c:v>
                </c:pt>
                <c:pt idx="66">
                  <c:v>172.4949913018423</c:v>
                </c:pt>
                <c:pt idx="67">
                  <c:v>173.37413196859103</c:v>
                </c:pt>
                <c:pt idx="68">
                  <c:v>174.04723053568839</c:v>
                </c:pt>
                <c:pt idx="69">
                  <c:v>174.43253386407838</c:v>
                </c:pt>
                <c:pt idx="70">
                  <c:v>174.90120990342541</c:v>
                </c:pt>
                <c:pt idx="71">
                  <c:v>176.77519685778896</c:v>
                </c:pt>
                <c:pt idx="72">
                  <c:v>179.41983922884873</c:v>
                </c:pt>
                <c:pt idx="73">
                  <c:v>180.95342717312693</c:v>
                </c:pt>
                <c:pt idx="74">
                  <c:v>182.79735823971399</c:v>
                </c:pt>
                <c:pt idx="75">
                  <c:v>184.68174167977608</c:v>
                </c:pt>
                <c:pt idx="76">
                  <c:v>185.717581780648</c:v>
                </c:pt>
                <c:pt idx="77">
                  <c:v>185.99710270232933</c:v>
                </c:pt>
                <c:pt idx="78">
                  <c:v>185.8873144156106</c:v>
                </c:pt>
                <c:pt idx="79">
                  <c:v>185.97542350145423</c:v>
                </c:pt>
                <c:pt idx="80">
                  <c:v>186.35771505261653</c:v>
                </c:pt>
                <c:pt idx="81">
                  <c:v>186.02094422055703</c:v>
                </c:pt>
                <c:pt idx="82">
                  <c:v>185.43794849375573</c:v>
                </c:pt>
                <c:pt idx="83">
                  <c:v>185.49453768261711</c:v>
                </c:pt>
                <c:pt idx="84">
                  <c:v>185.39523374630343</c:v>
                </c:pt>
                <c:pt idx="85">
                  <c:v>185.42100379256502</c:v>
                </c:pt>
                <c:pt idx="86">
                  <c:v>185.36994086840821</c:v>
                </c:pt>
                <c:pt idx="87">
                  <c:v>185.42455310040549</c:v>
                </c:pt>
                <c:pt idx="88">
                  <c:v>185.42515068392973</c:v>
                </c:pt>
                <c:pt idx="89">
                  <c:v>185.37842103602117</c:v>
                </c:pt>
                <c:pt idx="90">
                  <c:v>185.44939034408571</c:v>
                </c:pt>
                <c:pt idx="91">
                  <c:v>185.17157300704213</c:v>
                </c:pt>
                <c:pt idx="92">
                  <c:v>184.34679207412489</c:v>
                </c:pt>
                <c:pt idx="93">
                  <c:v>183.98677659523239</c:v>
                </c:pt>
                <c:pt idx="94">
                  <c:v>185.14313738911906</c:v>
                </c:pt>
                <c:pt idx="95">
                  <c:v>189.30082066612306</c:v>
                </c:pt>
                <c:pt idx="96">
                  <c:v>192.03785688392094</c:v>
                </c:pt>
                <c:pt idx="97">
                  <c:v>194.11231528889928</c:v>
                </c:pt>
                <c:pt idx="98">
                  <c:v>197.6562492208659</c:v>
                </c:pt>
                <c:pt idx="99">
                  <c:v>200.38928616738701</c:v>
                </c:pt>
                <c:pt idx="100">
                  <c:v>201.46366621430502</c:v>
                </c:pt>
                <c:pt idx="101">
                  <c:v>202.4769124563654</c:v>
                </c:pt>
                <c:pt idx="102">
                  <c:v>203.65836191257014</c:v>
                </c:pt>
                <c:pt idx="103">
                  <c:v>204.79705784644281</c:v>
                </c:pt>
                <c:pt idx="104">
                  <c:v>206.09758053517086</c:v>
                </c:pt>
                <c:pt idx="105">
                  <c:v>207.05741683142409</c:v>
                </c:pt>
                <c:pt idx="106">
                  <c:v>207.25653611514659</c:v>
                </c:pt>
                <c:pt idx="107">
                  <c:v>206.91529751120311</c:v>
                </c:pt>
                <c:pt idx="108">
                  <c:v>206.37860726429656</c:v>
                </c:pt>
                <c:pt idx="109">
                  <c:v>205.53008214368367</c:v>
                </c:pt>
                <c:pt idx="110">
                  <c:v>204.99614901657947</c:v>
                </c:pt>
                <c:pt idx="111">
                  <c:v>204.20165355981874</c:v>
                </c:pt>
                <c:pt idx="112">
                  <c:v>202.95792862017765</c:v>
                </c:pt>
                <c:pt idx="113">
                  <c:v>200.53522936537701</c:v>
                </c:pt>
                <c:pt idx="114">
                  <c:v>199.91016654102978</c:v>
                </c:pt>
                <c:pt idx="115">
                  <c:v>199.62671890036725</c:v>
                </c:pt>
                <c:pt idx="116">
                  <c:v>199.65094866471114</c:v>
                </c:pt>
                <c:pt idx="117">
                  <c:v>199.96324665170121</c:v>
                </c:pt>
                <c:pt idx="118">
                  <c:v>199.46575228482627</c:v>
                </c:pt>
                <c:pt idx="119">
                  <c:v>199.54220305107839</c:v>
                </c:pt>
                <c:pt idx="120">
                  <c:v>200.24794078404696</c:v>
                </c:pt>
                <c:pt idx="121">
                  <c:v>200.81586647856494</c:v>
                </c:pt>
                <c:pt idx="122">
                  <c:v>201.40838857214368</c:v>
                </c:pt>
                <c:pt idx="123">
                  <c:v>202.37750865522457</c:v>
                </c:pt>
                <c:pt idx="124">
                  <c:v>202.16945057824375</c:v>
                </c:pt>
                <c:pt idx="125">
                  <c:v>202.16639343786406</c:v>
                </c:pt>
                <c:pt idx="126">
                  <c:v>202.33421382603882</c:v>
                </c:pt>
                <c:pt idx="127">
                  <c:v>203.37706171318476</c:v>
                </c:pt>
                <c:pt idx="128">
                  <c:v>204.79014336469541</c:v>
                </c:pt>
                <c:pt idx="129">
                  <c:v>205.23071481988077</c:v>
                </c:pt>
                <c:pt idx="130">
                  <c:v>206.93135847458882</c:v>
                </c:pt>
                <c:pt idx="131">
                  <c:v>206.96461622853622</c:v>
                </c:pt>
                <c:pt idx="132">
                  <c:v>207.01645067446475</c:v>
                </c:pt>
                <c:pt idx="133">
                  <c:v>207.71688575280925</c:v>
                </c:pt>
                <c:pt idx="134">
                  <c:v>208.10829712036414</c:v>
                </c:pt>
                <c:pt idx="135">
                  <c:v>208.55218691317376</c:v>
                </c:pt>
                <c:pt idx="136">
                  <c:v>209.0962696193057</c:v>
                </c:pt>
                <c:pt idx="137">
                  <c:v>209.22343386742412</c:v>
                </c:pt>
                <c:pt idx="138">
                  <c:v>209.46951858090679</c:v>
                </c:pt>
                <c:pt idx="139">
                  <c:v>209.54208988992579</c:v>
                </c:pt>
                <c:pt idx="140">
                  <c:v>209.1786030939611</c:v>
                </c:pt>
                <c:pt idx="141">
                  <c:v>208.67010139597414</c:v>
                </c:pt>
                <c:pt idx="142">
                  <c:v>208.47226344416035</c:v>
                </c:pt>
                <c:pt idx="143">
                  <c:v>207.68182084308972</c:v>
                </c:pt>
                <c:pt idx="144">
                  <c:v>208.10970446692949</c:v>
                </c:pt>
                <c:pt idx="145">
                  <c:v>208.23054493651128</c:v>
                </c:pt>
                <c:pt idx="146">
                  <c:v>208.54702159063623</c:v>
                </c:pt>
                <c:pt idx="147">
                  <c:v>207.16571090290839</c:v>
                </c:pt>
                <c:pt idx="148">
                  <c:v>204.94550904542413</c:v>
                </c:pt>
                <c:pt idx="149">
                  <c:v>202.4144288043982</c:v>
                </c:pt>
                <c:pt idx="150">
                  <c:v>197.35848696121857</c:v>
                </c:pt>
                <c:pt idx="151">
                  <c:v>195.83516054480518</c:v>
                </c:pt>
                <c:pt idx="152">
                  <c:v>193.96412328780735</c:v>
                </c:pt>
                <c:pt idx="153">
                  <c:v>193.67231443687848</c:v>
                </c:pt>
                <c:pt idx="154">
                  <c:v>193.09568871900541</c:v>
                </c:pt>
                <c:pt idx="155">
                  <c:v>192.12003359461511</c:v>
                </c:pt>
                <c:pt idx="156">
                  <c:v>191.57795463886089</c:v>
                </c:pt>
                <c:pt idx="157">
                  <c:v>190.00019101152776</c:v>
                </c:pt>
                <c:pt idx="158">
                  <c:v>188.40156430566196</c:v>
                </c:pt>
                <c:pt idx="159">
                  <c:v>187.04605852631374</c:v>
                </c:pt>
                <c:pt idx="160">
                  <c:v>184.63365649794531</c:v>
                </c:pt>
                <c:pt idx="161">
                  <c:v>181.87385213483552</c:v>
                </c:pt>
                <c:pt idx="162">
                  <c:v>180.07098162022564</c:v>
                </c:pt>
                <c:pt idx="163">
                  <c:v>178.04401162682609</c:v>
                </c:pt>
                <c:pt idx="164">
                  <c:v>177.15117374525502</c:v>
                </c:pt>
                <c:pt idx="165">
                  <c:v>176.41418339550762</c:v>
                </c:pt>
                <c:pt idx="166">
                  <c:v>176.40303682695205</c:v>
                </c:pt>
                <c:pt idx="167">
                  <c:v>177.26149339115398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1-D84F-829F-7A595A908987}"/>
            </c:ext>
          </c:extLst>
        </c:ser>
        <c:ser>
          <c:idx val="3"/>
          <c:order val="3"/>
          <c:tx>
            <c:v>Lower Band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'Bollinger Bands'!$A$21:$A$188</c:f>
              <c:strCache>
                <c:ptCount val="168"/>
                <c:pt idx="0">
                  <c:v>07/29/2024</c:v>
                </c:pt>
                <c:pt idx="1">
                  <c:v>07/30/2024</c:v>
                </c:pt>
                <c:pt idx="2">
                  <c:v>07/31/2024</c:v>
                </c:pt>
                <c:pt idx="3">
                  <c:v>08/01/2024</c:v>
                </c:pt>
                <c:pt idx="4">
                  <c:v>08/02/2024</c:v>
                </c:pt>
                <c:pt idx="5">
                  <c:v>08/05/2024</c:v>
                </c:pt>
                <c:pt idx="6">
                  <c:v>08/06/2024</c:v>
                </c:pt>
                <c:pt idx="7">
                  <c:v>08/07/2024</c:v>
                </c:pt>
                <c:pt idx="8">
                  <c:v>08/08/2024</c:v>
                </c:pt>
                <c:pt idx="9">
                  <c:v>08/09/2024</c:v>
                </c:pt>
                <c:pt idx="10">
                  <c:v>08/12/2024</c:v>
                </c:pt>
                <c:pt idx="11">
                  <c:v>08/13/2024</c:v>
                </c:pt>
                <c:pt idx="12">
                  <c:v>08/14/2024</c:v>
                </c:pt>
                <c:pt idx="13">
                  <c:v>08/15/2024</c:v>
                </c:pt>
                <c:pt idx="14">
                  <c:v>08/16/2024</c:v>
                </c:pt>
                <c:pt idx="15">
                  <c:v>08/19/2024</c:v>
                </c:pt>
                <c:pt idx="16">
                  <c:v>08/20/2024</c:v>
                </c:pt>
                <c:pt idx="17">
                  <c:v>08/21/2024</c:v>
                </c:pt>
                <c:pt idx="18">
                  <c:v>08/22/2024</c:v>
                </c:pt>
                <c:pt idx="19">
                  <c:v>08/23/2024</c:v>
                </c:pt>
                <c:pt idx="20">
                  <c:v>08/26/2024</c:v>
                </c:pt>
                <c:pt idx="21">
                  <c:v>08/27/2024</c:v>
                </c:pt>
                <c:pt idx="22">
                  <c:v>08/28/2024</c:v>
                </c:pt>
                <c:pt idx="23">
                  <c:v>08/29/2024</c:v>
                </c:pt>
                <c:pt idx="24">
                  <c:v>08/30/2024</c:v>
                </c:pt>
                <c:pt idx="25">
                  <c:v>09/03/2024</c:v>
                </c:pt>
                <c:pt idx="26">
                  <c:v>09/04/2024</c:v>
                </c:pt>
                <c:pt idx="27">
                  <c:v>09/05/2024</c:v>
                </c:pt>
                <c:pt idx="28">
                  <c:v>09/06/2024</c:v>
                </c:pt>
                <c:pt idx="29">
                  <c:v>09/09/2024</c:v>
                </c:pt>
                <c:pt idx="30">
                  <c:v>09/10/2024</c:v>
                </c:pt>
                <c:pt idx="31">
                  <c:v>09/11/2024</c:v>
                </c:pt>
                <c:pt idx="32">
                  <c:v>09/12/2024</c:v>
                </c:pt>
                <c:pt idx="33">
                  <c:v>09/13/2024</c:v>
                </c:pt>
                <c:pt idx="34">
                  <c:v>09/16/2024</c:v>
                </c:pt>
                <c:pt idx="35">
                  <c:v>09/17/2024</c:v>
                </c:pt>
                <c:pt idx="36">
                  <c:v>09/18/2024</c:v>
                </c:pt>
                <c:pt idx="37">
                  <c:v>09/19/2024</c:v>
                </c:pt>
                <c:pt idx="38">
                  <c:v>09/20/2024</c:v>
                </c:pt>
                <c:pt idx="39">
                  <c:v>09/23/2024</c:v>
                </c:pt>
                <c:pt idx="40">
                  <c:v>09/24/2024</c:v>
                </c:pt>
                <c:pt idx="41">
                  <c:v>09/25/2024</c:v>
                </c:pt>
                <c:pt idx="42">
                  <c:v>09/26/2024</c:v>
                </c:pt>
                <c:pt idx="43">
                  <c:v>09/27/2024</c:v>
                </c:pt>
                <c:pt idx="44">
                  <c:v>09/30/2024</c:v>
                </c:pt>
                <c:pt idx="45">
                  <c:v>10/01/2024</c:v>
                </c:pt>
                <c:pt idx="46">
                  <c:v>10/02/2024</c:v>
                </c:pt>
                <c:pt idx="47">
                  <c:v>10/03/2024</c:v>
                </c:pt>
                <c:pt idx="48">
                  <c:v>10/04/2024</c:v>
                </c:pt>
                <c:pt idx="49">
                  <c:v>10/07/2024</c:v>
                </c:pt>
                <c:pt idx="50">
                  <c:v>10/08/2024</c:v>
                </c:pt>
                <c:pt idx="51">
                  <c:v>10/09/2024</c:v>
                </c:pt>
                <c:pt idx="52">
                  <c:v>10/10/2024</c:v>
                </c:pt>
                <c:pt idx="53">
                  <c:v>10/11/2024</c:v>
                </c:pt>
                <c:pt idx="54">
                  <c:v>10/14/2024</c:v>
                </c:pt>
                <c:pt idx="55">
                  <c:v>10/15/2024</c:v>
                </c:pt>
                <c:pt idx="56">
                  <c:v>10/16/2024</c:v>
                </c:pt>
                <c:pt idx="57">
                  <c:v>10/17/2024</c:v>
                </c:pt>
                <c:pt idx="58">
                  <c:v>10/18/2024</c:v>
                </c:pt>
                <c:pt idx="59">
                  <c:v>10/21/2024</c:v>
                </c:pt>
                <c:pt idx="60">
                  <c:v>10/22/2024</c:v>
                </c:pt>
                <c:pt idx="61">
                  <c:v>10/23/2024</c:v>
                </c:pt>
                <c:pt idx="62">
                  <c:v>10/24/2024</c:v>
                </c:pt>
                <c:pt idx="63">
                  <c:v>10/25/2024</c:v>
                </c:pt>
                <c:pt idx="64">
                  <c:v>10/28/2024</c:v>
                </c:pt>
                <c:pt idx="65">
                  <c:v>10/29/2024</c:v>
                </c:pt>
                <c:pt idx="66">
                  <c:v>10/30/2024</c:v>
                </c:pt>
                <c:pt idx="67">
                  <c:v>10/31/2024</c:v>
                </c:pt>
                <c:pt idx="68">
                  <c:v>11/01/2024</c:v>
                </c:pt>
                <c:pt idx="69">
                  <c:v>11/04/2024</c:v>
                </c:pt>
                <c:pt idx="70">
                  <c:v>11/05/2024</c:v>
                </c:pt>
                <c:pt idx="71">
                  <c:v>11/06/2024</c:v>
                </c:pt>
                <c:pt idx="72">
                  <c:v>11/07/2024</c:v>
                </c:pt>
                <c:pt idx="73">
                  <c:v>11/08/2024</c:v>
                </c:pt>
                <c:pt idx="74">
                  <c:v>11/11/2024</c:v>
                </c:pt>
                <c:pt idx="75">
                  <c:v>11/12/2024</c:v>
                </c:pt>
                <c:pt idx="76">
                  <c:v>11/13/2024</c:v>
                </c:pt>
                <c:pt idx="77">
                  <c:v>11/14/2024</c:v>
                </c:pt>
                <c:pt idx="78">
                  <c:v>11/15/2024</c:v>
                </c:pt>
                <c:pt idx="79">
                  <c:v>11/18/2024</c:v>
                </c:pt>
                <c:pt idx="80">
                  <c:v>11/19/2024</c:v>
                </c:pt>
                <c:pt idx="81">
                  <c:v>11/20/2024</c:v>
                </c:pt>
                <c:pt idx="82">
                  <c:v>11/21/2024</c:v>
                </c:pt>
                <c:pt idx="83">
                  <c:v>11/22/2024</c:v>
                </c:pt>
                <c:pt idx="84">
                  <c:v>11/25/2024</c:v>
                </c:pt>
                <c:pt idx="85">
                  <c:v>11/26/2024</c:v>
                </c:pt>
                <c:pt idx="86">
                  <c:v>11/27/2024</c:v>
                </c:pt>
                <c:pt idx="87">
                  <c:v>11/29/2024</c:v>
                </c:pt>
                <c:pt idx="88">
                  <c:v>12/02/2024</c:v>
                </c:pt>
                <c:pt idx="89">
                  <c:v>12/03/2024</c:v>
                </c:pt>
                <c:pt idx="90">
                  <c:v>12/04/2024</c:v>
                </c:pt>
                <c:pt idx="91">
                  <c:v>12/05/2024</c:v>
                </c:pt>
                <c:pt idx="92">
                  <c:v>12/06/2024</c:v>
                </c:pt>
                <c:pt idx="93">
                  <c:v>12/09/2024</c:v>
                </c:pt>
                <c:pt idx="94">
                  <c:v>12/10/2024</c:v>
                </c:pt>
                <c:pt idx="95">
                  <c:v>12/11/2024</c:v>
                </c:pt>
                <c:pt idx="96">
                  <c:v>12/12/2024</c:v>
                </c:pt>
                <c:pt idx="97">
                  <c:v>12/13/2024</c:v>
                </c:pt>
                <c:pt idx="98">
                  <c:v>12/16/2024</c:v>
                </c:pt>
                <c:pt idx="99">
                  <c:v>12/17/2024</c:v>
                </c:pt>
                <c:pt idx="100">
                  <c:v>12/18/2024</c:v>
                </c:pt>
                <c:pt idx="101">
                  <c:v>12/19/2024</c:v>
                </c:pt>
                <c:pt idx="102">
                  <c:v>12/20/2024</c:v>
                </c:pt>
                <c:pt idx="103">
                  <c:v>12/23/2024</c:v>
                </c:pt>
                <c:pt idx="104">
                  <c:v>12/24/2024</c:v>
                </c:pt>
                <c:pt idx="105">
                  <c:v>12/26/2024</c:v>
                </c:pt>
                <c:pt idx="106">
                  <c:v>12/27/2024</c:v>
                </c:pt>
                <c:pt idx="107">
                  <c:v>12/30/2024</c:v>
                </c:pt>
                <c:pt idx="108">
                  <c:v>12/31/2024</c:v>
                </c:pt>
                <c:pt idx="109">
                  <c:v>01/02/2025</c:v>
                </c:pt>
                <c:pt idx="110">
                  <c:v>01/03/2025</c:v>
                </c:pt>
                <c:pt idx="111">
                  <c:v>01/06/2025</c:v>
                </c:pt>
                <c:pt idx="112">
                  <c:v>01/07/2025</c:v>
                </c:pt>
                <c:pt idx="113">
                  <c:v>01/08/2025</c:v>
                </c:pt>
                <c:pt idx="114">
                  <c:v>01/10/2025</c:v>
                </c:pt>
                <c:pt idx="115">
                  <c:v>01/13/2025</c:v>
                </c:pt>
                <c:pt idx="116">
                  <c:v>01/14/2025</c:v>
                </c:pt>
                <c:pt idx="117">
                  <c:v>01/15/2025</c:v>
                </c:pt>
                <c:pt idx="118">
                  <c:v>01/16/2025</c:v>
                </c:pt>
                <c:pt idx="119">
                  <c:v>01/17/2025</c:v>
                </c:pt>
                <c:pt idx="120">
                  <c:v>01/21/2025</c:v>
                </c:pt>
                <c:pt idx="121">
                  <c:v>01/22/2025</c:v>
                </c:pt>
                <c:pt idx="122">
                  <c:v>01/23/2025</c:v>
                </c:pt>
                <c:pt idx="123">
                  <c:v>01/24/2025</c:v>
                </c:pt>
                <c:pt idx="124">
                  <c:v>01/27/2025</c:v>
                </c:pt>
                <c:pt idx="125">
                  <c:v>01/28/2025</c:v>
                </c:pt>
                <c:pt idx="126">
                  <c:v>01/29/2025</c:v>
                </c:pt>
                <c:pt idx="127">
                  <c:v>01/30/2025</c:v>
                </c:pt>
                <c:pt idx="128">
                  <c:v>01/31/2025</c:v>
                </c:pt>
                <c:pt idx="129">
                  <c:v>02/03/2025</c:v>
                </c:pt>
                <c:pt idx="130">
                  <c:v>02/04/2025</c:v>
                </c:pt>
                <c:pt idx="131">
                  <c:v>02/05/2025</c:v>
                </c:pt>
                <c:pt idx="132">
                  <c:v>02/06/2025</c:v>
                </c:pt>
                <c:pt idx="133">
                  <c:v>02/07/2025</c:v>
                </c:pt>
                <c:pt idx="134">
                  <c:v>02/10/2025</c:v>
                </c:pt>
                <c:pt idx="135">
                  <c:v>02/11/2025</c:v>
                </c:pt>
                <c:pt idx="136">
                  <c:v>02/12/2025</c:v>
                </c:pt>
                <c:pt idx="137">
                  <c:v>02/13/2025</c:v>
                </c:pt>
                <c:pt idx="138">
                  <c:v>02/14/2025</c:v>
                </c:pt>
                <c:pt idx="139">
                  <c:v>02/18/2025</c:v>
                </c:pt>
                <c:pt idx="140">
                  <c:v>02/19/2025</c:v>
                </c:pt>
                <c:pt idx="141">
                  <c:v>02/20/2025</c:v>
                </c:pt>
                <c:pt idx="142">
                  <c:v>02/21/2025</c:v>
                </c:pt>
                <c:pt idx="143">
                  <c:v>02/24/2025</c:v>
                </c:pt>
                <c:pt idx="144">
                  <c:v>02/25/2025</c:v>
                </c:pt>
                <c:pt idx="145">
                  <c:v>02/26/2025</c:v>
                </c:pt>
                <c:pt idx="146">
                  <c:v>02/27/2025</c:v>
                </c:pt>
                <c:pt idx="147">
                  <c:v>02/28/2025</c:v>
                </c:pt>
                <c:pt idx="148">
                  <c:v>03/03/2025</c:v>
                </c:pt>
                <c:pt idx="149">
                  <c:v>03/04/2025</c:v>
                </c:pt>
                <c:pt idx="150">
                  <c:v>03/05/2025</c:v>
                </c:pt>
                <c:pt idx="151">
                  <c:v>03/06/2025</c:v>
                </c:pt>
                <c:pt idx="152">
                  <c:v>03/07/2025</c:v>
                </c:pt>
                <c:pt idx="153">
                  <c:v>03/10/2025</c:v>
                </c:pt>
                <c:pt idx="154">
                  <c:v>03/11/2025</c:v>
                </c:pt>
                <c:pt idx="155">
                  <c:v>03/12/2025</c:v>
                </c:pt>
                <c:pt idx="156">
                  <c:v>03/13/2025</c:v>
                </c:pt>
                <c:pt idx="157">
                  <c:v>03/14/2025</c:v>
                </c:pt>
                <c:pt idx="158">
                  <c:v>03/17/2025</c:v>
                </c:pt>
                <c:pt idx="159">
                  <c:v>03/18/2025</c:v>
                </c:pt>
                <c:pt idx="160">
                  <c:v>03/19/2025</c:v>
                </c:pt>
                <c:pt idx="161">
                  <c:v>03/20/2025</c:v>
                </c:pt>
                <c:pt idx="162">
                  <c:v>03/21/2025</c:v>
                </c:pt>
                <c:pt idx="163">
                  <c:v>03/24/2025</c:v>
                </c:pt>
                <c:pt idx="164">
                  <c:v>03/25/2025</c:v>
                </c:pt>
                <c:pt idx="165">
                  <c:v>03/26/2025</c:v>
                </c:pt>
                <c:pt idx="166">
                  <c:v>03/27/2025</c:v>
                </c:pt>
                <c:pt idx="167">
                  <c:v>03/28/2025</c:v>
                </c:pt>
              </c:strCache>
            </c:strRef>
          </c:cat>
          <c:val>
            <c:numRef>
              <c:f>'Bollinger Bands'!$F$21:$F$188</c:f>
              <c:numCache>
                <c:formatCode>General</c:formatCode>
                <c:ptCount val="168"/>
                <c:pt idx="0">
                  <c:v>168.47788751333059</c:v>
                </c:pt>
                <c:pt idx="1">
                  <c:v>167.02311270583851</c:v>
                </c:pt>
                <c:pt idx="2">
                  <c:v>165.93227855670673</c:v>
                </c:pt>
                <c:pt idx="3">
                  <c:v>164.87862487567631</c:v>
                </c:pt>
                <c:pt idx="4">
                  <c:v>163.59541677236075</c:v>
                </c:pt>
                <c:pt idx="5">
                  <c:v>160.76271933830134</c:v>
                </c:pt>
                <c:pt idx="6">
                  <c:v>158.4987456579826</c:v>
                </c:pt>
                <c:pt idx="7">
                  <c:v>157.10579501257291</c:v>
                </c:pt>
                <c:pt idx="8">
                  <c:v>156.15130297712017</c:v>
                </c:pt>
                <c:pt idx="9">
                  <c:v>155.70156541927102</c:v>
                </c:pt>
                <c:pt idx="10">
                  <c:v>155.56776985669663</c:v>
                </c:pt>
                <c:pt idx="11">
                  <c:v>155.71395329547238</c:v>
                </c:pt>
                <c:pt idx="12">
                  <c:v>155.24159498863202</c:v>
                </c:pt>
                <c:pt idx="13">
                  <c:v>154.83771248660412</c:v>
                </c:pt>
                <c:pt idx="14">
                  <c:v>154.84788088010785</c:v>
                </c:pt>
                <c:pt idx="15">
                  <c:v>156.08497493563073</c:v>
                </c:pt>
                <c:pt idx="16">
                  <c:v>158.09649983441179</c:v>
                </c:pt>
                <c:pt idx="17">
                  <c:v>158.48280707102427</c:v>
                </c:pt>
                <c:pt idx="18">
                  <c:v>158.38382488928264</c:v>
                </c:pt>
                <c:pt idx="19">
                  <c:v>158.37862548680039</c:v>
                </c:pt>
                <c:pt idx="20">
                  <c:v>158.50607236531442</c:v>
                </c:pt>
                <c:pt idx="21">
                  <c:v>158.72001621703151</c:v>
                </c:pt>
                <c:pt idx="22">
                  <c:v>159.1511219797855</c:v>
                </c:pt>
                <c:pt idx="23">
                  <c:v>159.58853548234097</c:v>
                </c:pt>
                <c:pt idx="24">
                  <c:v>159.66907085197016</c:v>
                </c:pt>
                <c:pt idx="25">
                  <c:v>159.15713961953202</c:v>
                </c:pt>
                <c:pt idx="26">
                  <c:v>158.48103962717613</c:v>
                </c:pt>
                <c:pt idx="27">
                  <c:v>158.02366800306515</c:v>
                </c:pt>
                <c:pt idx="28">
                  <c:v>155.394386162101</c:v>
                </c:pt>
                <c:pt idx="29">
                  <c:v>152.49638826874929</c:v>
                </c:pt>
                <c:pt idx="30">
                  <c:v>150.30859192591231</c:v>
                </c:pt>
                <c:pt idx="31">
                  <c:v>148.9182519221784</c:v>
                </c:pt>
                <c:pt idx="32">
                  <c:v>148.30272347477293</c:v>
                </c:pt>
                <c:pt idx="33">
                  <c:v>148.02517379946477</c:v>
                </c:pt>
                <c:pt idx="34">
                  <c:v>147.81845467069979</c:v>
                </c:pt>
                <c:pt idx="35">
                  <c:v>147.906432686736</c:v>
                </c:pt>
                <c:pt idx="36">
                  <c:v>148.15176060091929</c:v>
                </c:pt>
                <c:pt idx="37">
                  <c:v>148.36873620374487</c:v>
                </c:pt>
                <c:pt idx="38">
                  <c:v>148.40892109516543</c:v>
                </c:pt>
                <c:pt idx="39">
                  <c:v>148.65137914690288</c:v>
                </c:pt>
                <c:pt idx="40">
                  <c:v>148.97501331276177</c:v>
                </c:pt>
                <c:pt idx="41">
                  <c:v>149.18626822080677</c:v>
                </c:pt>
                <c:pt idx="42">
                  <c:v>149.22379626044162</c:v>
                </c:pt>
                <c:pt idx="43">
                  <c:v>149.11333449456842</c:v>
                </c:pt>
                <c:pt idx="44">
                  <c:v>148.92447602970995</c:v>
                </c:pt>
                <c:pt idx="45">
                  <c:v>148.66202638653036</c:v>
                </c:pt>
                <c:pt idx="46">
                  <c:v>148.69861102136647</c:v>
                </c:pt>
                <c:pt idx="47">
                  <c:v>148.76191697765989</c:v>
                </c:pt>
                <c:pt idx="48">
                  <c:v>149.816340590175</c:v>
                </c:pt>
                <c:pt idx="49">
                  <c:v>151.96412212113884</c:v>
                </c:pt>
                <c:pt idx="50">
                  <c:v>154.43086973021732</c:v>
                </c:pt>
                <c:pt idx="51">
                  <c:v>156.66828100524654</c:v>
                </c:pt>
                <c:pt idx="52">
                  <c:v>158.17088594160791</c:v>
                </c:pt>
                <c:pt idx="53">
                  <c:v>159.11585668213692</c:v>
                </c:pt>
                <c:pt idx="54">
                  <c:v>160.06118518193671</c:v>
                </c:pt>
                <c:pt idx="55">
                  <c:v>160.78892305846313</c:v>
                </c:pt>
                <c:pt idx="56">
                  <c:v>161.51762529685573</c:v>
                </c:pt>
                <c:pt idx="57">
                  <c:v>161.68604921492076</c:v>
                </c:pt>
                <c:pt idx="58">
                  <c:v>161.71921196936225</c:v>
                </c:pt>
                <c:pt idx="59">
                  <c:v>162.0202237213087</c:v>
                </c:pt>
                <c:pt idx="60">
                  <c:v>162.25272074861189</c:v>
                </c:pt>
                <c:pt idx="61">
                  <c:v>162.51415226325099</c:v>
                </c:pt>
                <c:pt idx="62">
                  <c:v>162.62263924984617</c:v>
                </c:pt>
                <c:pt idx="63">
                  <c:v>162.67436493260524</c:v>
                </c:pt>
                <c:pt idx="64">
                  <c:v>162.59523342321611</c:v>
                </c:pt>
                <c:pt idx="65">
                  <c:v>162.13894442999381</c:v>
                </c:pt>
                <c:pt idx="66">
                  <c:v>160.54600869815769</c:v>
                </c:pt>
                <c:pt idx="67">
                  <c:v>160.21486803140897</c:v>
                </c:pt>
                <c:pt idx="68">
                  <c:v>159.95076946431155</c:v>
                </c:pt>
                <c:pt idx="69">
                  <c:v>160.19446613592163</c:v>
                </c:pt>
                <c:pt idx="70">
                  <c:v>160.29679009657457</c:v>
                </c:pt>
                <c:pt idx="71">
                  <c:v>159.94980314221101</c:v>
                </c:pt>
                <c:pt idx="72">
                  <c:v>159.2151607711512</c:v>
                </c:pt>
                <c:pt idx="73">
                  <c:v>159.21557282687306</c:v>
                </c:pt>
                <c:pt idx="74">
                  <c:v>158.93364176028595</c:v>
                </c:pt>
                <c:pt idx="75">
                  <c:v>158.69125832022391</c:v>
                </c:pt>
                <c:pt idx="76">
                  <c:v>159.03041821935193</c:v>
                </c:pt>
                <c:pt idx="77">
                  <c:v>160.03489729767071</c:v>
                </c:pt>
                <c:pt idx="78">
                  <c:v>161.02868558438939</c:v>
                </c:pt>
                <c:pt idx="79">
                  <c:v>162.04057649854585</c:v>
                </c:pt>
                <c:pt idx="80">
                  <c:v>162.9342849473835</c:v>
                </c:pt>
                <c:pt idx="81">
                  <c:v>164.55605577944291</c:v>
                </c:pt>
                <c:pt idx="82">
                  <c:v>165.61005150624422</c:v>
                </c:pt>
                <c:pt idx="83">
                  <c:v>165.51146231738286</c:v>
                </c:pt>
                <c:pt idx="84">
                  <c:v>165.71976625369652</c:v>
                </c:pt>
                <c:pt idx="85">
                  <c:v>165.64199620743497</c:v>
                </c:pt>
                <c:pt idx="86">
                  <c:v>165.1610591315918</c:v>
                </c:pt>
                <c:pt idx="87">
                  <c:v>164.88644689959455</c:v>
                </c:pt>
                <c:pt idx="88">
                  <c:v>164.91884931607026</c:v>
                </c:pt>
                <c:pt idx="89">
                  <c:v>165.19957896397892</c:v>
                </c:pt>
                <c:pt idx="90">
                  <c:v>165.59660965591428</c:v>
                </c:pt>
                <c:pt idx="91">
                  <c:v>165.47242699295788</c:v>
                </c:pt>
                <c:pt idx="92">
                  <c:v>165.71820792587516</c:v>
                </c:pt>
                <c:pt idx="93">
                  <c:v>165.8022234047676</c:v>
                </c:pt>
                <c:pt idx="94">
                  <c:v>165.101862610881</c:v>
                </c:pt>
                <c:pt idx="95">
                  <c:v>162.28317933387694</c:v>
                </c:pt>
                <c:pt idx="96">
                  <c:v>160.86014311607909</c:v>
                </c:pt>
                <c:pt idx="97">
                  <c:v>160.18868471110076</c:v>
                </c:pt>
                <c:pt idx="98">
                  <c:v>159.07175077913416</c:v>
                </c:pt>
                <c:pt idx="99">
                  <c:v>158.37071383261303</c:v>
                </c:pt>
                <c:pt idx="100">
                  <c:v>158.35333378569504</c:v>
                </c:pt>
                <c:pt idx="101">
                  <c:v>158.57708754363458</c:v>
                </c:pt>
                <c:pt idx="102">
                  <c:v>159.76763808742984</c:v>
                </c:pt>
                <c:pt idx="103">
                  <c:v>161.57094215355713</c:v>
                </c:pt>
                <c:pt idx="104">
                  <c:v>163.08441946482915</c:v>
                </c:pt>
                <c:pt idx="105">
                  <c:v>164.77258316857595</c:v>
                </c:pt>
                <c:pt idx="106">
                  <c:v>166.89546388485334</c:v>
                </c:pt>
                <c:pt idx="107">
                  <c:v>169.45670248879696</c:v>
                </c:pt>
                <c:pt idx="108">
                  <c:v>171.73939273570349</c:v>
                </c:pt>
                <c:pt idx="109">
                  <c:v>174.3489178563164</c:v>
                </c:pt>
                <c:pt idx="110">
                  <c:v>176.58685098342062</c:v>
                </c:pt>
                <c:pt idx="111">
                  <c:v>179.7463464401813</c:v>
                </c:pt>
                <c:pt idx="112">
                  <c:v>183.01207137982243</c:v>
                </c:pt>
                <c:pt idx="113">
                  <c:v>187.26377063462303</c:v>
                </c:pt>
                <c:pt idx="114">
                  <c:v>188.5528334589703</c:v>
                </c:pt>
                <c:pt idx="115">
                  <c:v>188.39428109963276</c:v>
                </c:pt>
                <c:pt idx="116">
                  <c:v>188.1120513352889</c:v>
                </c:pt>
                <c:pt idx="117">
                  <c:v>188.35975334829877</c:v>
                </c:pt>
                <c:pt idx="118">
                  <c:v>188.48224771517371</c:v>
                </c:pt>
                <c:pt idx="119">
                  <c:v>188.44879694892165</c:v>
                </c:pt>
                <c:pt idx="120">
                  <c:v>188.69105921595312</c:v>
                </c:pt>
                <c:pt idx="121">
                  <c:v>189.15613352143515</c:v>
                </c:pt>
                <c:pt idx="122">
                  <c:v>189.22561142785639</c:v>
                </c:pt>
                <c:pt idx="123">
                  <c:v>188.84749134477545</c:v>
                </c:pt>
                <c:pt idx="124">
                  <c:v>188.67554942175633</c:v>
                </c:pt>
                <c:pt idx="125">
                  <c:v>188.67560656213604</c:v>
                </c:pt>
                <c:pt idx="126">
                  <c:v>188.82178617396119</c:v>
                </c:pt>
                <c:pt idx="127">
                  <c:v>188.77293828681533</c:v>
                </c:pt>
                <c:pt idx="128">
                  <c:v>188.87585663530464</c:v>
                </c:pt>
                <c:pt idx="129">
                  <c:v>189.63628518011924</c:v>
                </c:pt>
                <c:pt idx="130">
                  <c:v>189.39364152541117</c:v>
                </c:pt>
                <c:pt idx="131">
                  <c:v>188.89438377146382</c:v>
                </c:pt>
                <c:pt idx="132">
                  <c:v>188.5025493255352</c:v>
                </c:pt>
                <c:pt idx="133">
                  <c:v>186.97711424719077</c:v>
                </c:pt>
                <c:pt idx="134">
                  <c:v>186.0887028796358</c:v>
                </c:pt>
                <c:pt idx="135">
                  <c:v>185.12281308682626</c:v>
                </c:pt>
                <c:pt idx="136">
                  <c:v>184.01673038069424</c:v>
                </c:pt>
                <c:pt idx="137">
                  <c:v>182.97956613257585</c:v>
                </c:pt>
                <c:pt idx="138">
                  <c:v>181.97948141909316</c:v>
                </c:pt>
                <c:pt idx="139">
                  <c:v>180.73191011007421</c:v>
                </c:pt>
                <c:pt idx="140">
                  <c:v>179.8453969060389</c:v>
                </c:pt>
                <c:pt idx="141">
                  <c:v>179.01489860402586</c:v>
                </c:pt>
                <c:pt idx="142">
                  <c:v>177.41273655583964</c:v>
                </c:pt>
                <c:pt idx="143">
                  <c:v>176.13217915691024</c:v>
                </c:pt>
                <c:pt idx="144">
                  <c:v>174.06429553307049</c:v>
                </c:pt>
                <c:pt idx="145">
                  <c:v>171.70645506348868</c:v>
                </c:pt>
                <c:pt idx="146">
                  <c:v>168.69297840936372</c:v>
                </c:pt>
                <c:pt idx="147">
                  <c:v>167.03328909709157</c:v>
                </c:pt>
                <c:pt idx="148">
                  <c:v>165.55949095457581</c:v>
                </c:pt>
                <c:pt idx="149">
                  <c:v>165.0875711956017</c:v>
                </c:pt>
                <c:pt idx="150">
                  <c:v>166.87151303878133</c:v>
                </c:pt>
                <c:pt idx="151">
                  <c:v>166.48583945519474</c:v>
                </c:pt>
                <c:pt idx="152">
                  <c:v>166.60087671219259</c:v>
                </c:pt>
                <c:pt idx="153">
                  <c:v>164.95968556312147</c:v>
                </c:pt>
                <c:pt idx="154">
                  <c:v>163.31431128099456</c:v>
                </c:pt>
                <c:pt idx="155">
                  <c:v>162.48296640538484</c:v>
                </c:pt>
                <c:pt idx="156">
                  <c:v>160.95504536113913</c:v>
                </c:pt>
                <c:pt idx="157">
                  <c:v>160.50680898847224</c:v>
                </c:pt>
                <c:pt idx="158">
                  <c:v>160.07543569433807</c:v>
                </c:pt>
                <c:pt idx="159">
                  <c:v>159.11794147368624</c:v>
                </c:pt>
                <c:pt idx="160">
                  <c:v>159.44534350205475</c:v>
                </c:pt>
                <c:pt idx="161">
                  <c:v>160.04614786516456</c:v>
                </c:pt>
                <c:pt idx="162">
                  <c:v>160.31601837977442</c:v>
                </c:pt>
                <c:pt idx="163">
                  <c:v>161.21698837317399</c:v>
                </c:pt>
                <c:pt idx="164">
                  <c:v>161.65182625474498</c:v>
                </c:pt>
                <c:pt idx="165">
                  <c:v>161.6328166044924</c:v>
                </c:pt>
                <c:pt idx="166">
                  <c:v>161.03096317304792</c:v>
                </c:pt>
                <c:pt idx="167">
                  <c:v>158.55650660884601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31-D84F-829F-7A595A908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571583"/>
        <c:axId val="834958527"/>
      </c:lineChart>
      <c:catAx>
        <c:axId val="8355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58527"/>
        <c:crosses val="autoZero"/>
        <c:auto val="1"/>
        <c:lblAlgn val="ctr"/>
        <c:lblOffset val="100"/>
        <c:noMultiLvlLbl val="0"/>
      </c:catAx>
      <c:valAx>
        <c:axId val="8349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'Stochastic Oscillator'!$A$15:$A$188</c:f>
              <c:strCache>
                <c:ptCount val="174"/>
                <c:pt idx="0">
                  <c:v>07/19/2024</c:v>
                </c:pt>
                <c:pt idx="1">
                  <c:v>07/22/2024</c:v>
                </c:pt>
                <c:pt idx="2">
                  <c:v>07/23/2024</c:v>
                </c:pt>
                <c:pt idx="3">
                  <c:v>07/24/2024</c:v>
                </c:pt>
                <c:pt idx="4">
                  <c:v>07/25/2024</c:v>
                </c:pt>
                <c:pt idx="5">
                  <c:v>07/26/2024</c:v>
                </c:pt>
                <c:pt idx="6">
                  <c:v>07/29/2024</c:v>
                </c:pt>
                <c:pt idx="7">
                  <c:v>07/30/2024</c:v>
                </c:pt>
                <c:pt idx="8">
                  <c:v>07/31/2024</c:v>
                </c:pt>
                <c:pt idx="9">
                  <c:v>08/01/2024</c:v>
                </c:pt>
                <c:pt idx="10">
                  <c:v>08/02/2024</c:v>
                </c:pt>
                <c:pt idx="11">
                  <c:v>08/05/2024</c:v>
                </c:pt>
                <c:pt idx="12">
                  <c:v>08/06/2024</c:v>
                </c:pt>
                <c:pt idx="13">
                  <c:v>08/07/2024</c:v>
                </c:pt>
                <c:pt idx="14">
                  <c:v>08/08/2024</c:v>
                </c:pt>
                <c:pt idx="15">
                  <c:v>08/09/2024</c:v>
                </c:pt>
                <c:pt idx="16">
                  <c:v>08/12/2024</c:v>
                </c:pt>
                <c:pt idx="17">
                  <c:v>08/13/2024</c:v>
                </c:pt>
                <c:pt idx="18">
                  <c:v>08/14/2024</c:v>
                </c:pt>
                <c:pt idx="19">
                  <c:v>08/15/2024</c:v>
                </c:pt>
                <c:pt idx="20">
                  <c:v>08/16/2024</c:v>
                </c:pt>
                <c:pt idx="21">
                  <c:v>08/19/2024</c:v>
                </c:pt>
                <c:pt idx="22">
                  <c:v>08/20/2024</c:v>
                </c:pt>
                <c:pt idx="23">
                  <c:v>08/21/2024</c:v>
                </c:pt>
                <c:pt idx="24">
                  <c:v>08/22/2024</c:v>
                </c:pt>
                <c:pt idx="25">
                  <c:v>08/23/2024</c:v>
                </c:pt>
                <c:pt idx="26">
                  <c:v>08/26/2024</c:v>
                </c:pt>
                <c:pt idx="27">
                  <c:v>08/27/2024</c:v>
                </c:pt>
                <c:pt idx="28">
                  <c:v>08/28/2024</c:v>
                </c:pt>
                <c:pt idx="29">
                  <c:v>08/29/2024</c:v>
                </c:pt>
                <c:pt idx="30">
                  <c:v>08/30/2024</c:v>
                </c:pt>
                <c:pt idx="31">
                  <c:v>09/03/2024</c:v>
                </c:pt>
                <c:pt idx="32">
                  <c:v>09/04/2024</c:v>
                </c:pt>
                <c:pt idx="33">
                  <c:v>09/05/2024</c:v>
                </c:pt>
                <c:pt idx="34">
                  <c:v>09/06/2024</c:v>
                </c:pt>
                <c:pt idx="35">
                  <c:v>09/09/2024</c:v>
                </c:pt>
                <c:pt idx="36">
                  <c:v>09/10/2024</c:v>
                </c:pt>
                <c:pt idx="37">
                  <c:v>09/11/2024</c:v>
                </c:pt>
                <c:pt idx="38">
                  <c:v>09/12/2024</c:v>
                </c:pt>
                <c:pt idx="39">
                  <c:v>09/13/2024</c:v>
                </c:pt>
                <c:pt idx="40">
                  <c:v>09/16/2024</c:v>
                </c:pt>
                <c:pt idx="41">
                  <c:v>09/17/2024</c:v>
                </c:pt>
                <c:pt idx="42">
                  <c:v>09/18/2024</c:v>
                </c:pt>
                <c:pt idx="43">
                  <c:v>09/19/2024</c:v>
                </c:pt>
                <c:pt idx="44">
                  <c:v>09/20/2024</c:v>
                </c:pt>
                <c:pt idx="45">
                  <c:v>09/23/2024</c:v>
                </c:pt>
                <c:pt idx="46">
                  <c:v>09/24/2024</c:v>
                </c:pt>
                <c:pt idx="47">
                  <c:v>09/25/2024</c:v>
                </c:pt>
                <c:pt idx="48">
                  <c:v>09/26/2024</c:v>
                </c:pt>
                <c:pt idx="49">
                  <c:v>09/27/2024</c:v>
                </c:pt>
                <c:pt idx="50">
                  <c:v>09/30/2024</c:v>
                </c:pt>
                <c:pt idx="51">
                  <c:v>10/01/2024</c:v>
                </c:pt>
                <c:pt idx="52">
                  <c:v>10/02/2024</c:v>
                </c:pt>
                <c:pt idx="53">
                  <c:v>10/03/2024</c:v>
                </c:pt>
                <c:pt idx="54">
                  <c:v>10/04/2024</c:v>
                </c:pt>
                <c:pt idx="55">
                  <c:v>10/07/2024</c:v>
                </c:pt>
                <c:pt idx="56">
                  <c:v>10/08/2024</c:v>
                </c:pt>
                <c:pt idx="57">
                  <c:v>10/09/2024</c:v>
                </c:pt>
                <c:pt idx="58">
                  <c:v>10/10/2024</c:v>
                </c:pt>
                <c:pt idx="59">
                  <c:v>10/11/2024</c:v>
                </c:pt>
                <c:pt idx="60">
                  <c:v>10/14/2024</c:v>
                </c:pt>
                <c:pt idx="61">
                  <c:v>10/15/2024</c:v>
                </c:pt>
                <c:pt idx="62">
                  <c:v>10/16/2024</c:v>
                </c:pt>
                <c:pt idx="63">
                  <c:v>10/17/2024</c:v>
                </c:pt>
                <c:pt idx="64">
                  <c:v>10/18/2024</c:v>
                </c:pt>
                <c:pt idx="65">
                  <c:v>10/21/2024</c:v>
                </c:pt>
                <c:pt idx="66">
                  <c:v>10/22/2024</c:v>
                </c:pt>
                <c:pt idx="67">
                  <c:v>10/23/2024</c:v>
                </c:pt>
                <c:pt idx="68">
                  <c:v>10/24/2024</c:v>
                </c:pt>
                <c:pt idx="69">
                  <c:v>10/25/2024</c:v>
                </c:pt>
                <c:pt idx="70">
                  <c:v>10/28/2024</c:v>
                </c:pt>
                <c:pt idx="71">
                  <c:v>10/29/2024</c:v>
                </c:pt>
                <c:pt idx="72">
                  <c:v>10/30/2024</c:v>
                </c:pt>
                <c:pt idx="73">
                  <c:v>10/31/2024</c:v>
                </c:pt>
                <c:pt idx="74">
                  <c:v>11/01/2024</c:v>
                </c:pt>
                <c:pt idx="75">
                  <c:v>11/04/2024</c:v>
                </c:pt>
                <c:pt idx="76">
                  <c:v>11/05/2024</c:v>
                </c:pt>
                <c:pt idx="77">
                  <c:v>11/06/2024</c:v>
                </c:pt>
                <c:pt idx="78">
                  <c:v>11/07/2024</c:v>
                </c:pt>
                <c:pt idx="79">
                  <c:v>11/08/2024</c:v>
                </c:pt>
                <c:pt idx="80">
                  <c:v>11/11/2024</c:v>
                </c:pt>
                <c:pt idx="81">
                  <c:v>11/12/2024</c:v>
                </c:pt>
                <c:pt idx="82">
                  <c:v>11/13/2024</c:v>
                </c:pt>
                <c:pt idx="83">
                  <c:v>11/14/2024</c:v>
                </c:pt>
                <c:pt idx="84">
                  <c:v>11/15/2024</c:v>
                </c:pt>
                <c:pt idx="85">
                  <c:v>11/18/2024</c:v>
                </c:pt>
                <c:pt idx="86">
                  <c:v>11/19/2024</c:v>
                </c:pt>
                <c:pt idx="87">
                  <c:v>11/20/2024</c:v>
                </c:pt>
                <c:pt idx="88">
                  <c:v>11/21/2024</c:v>
                </c:pt>
                <c:pt idx="89">
                  <c:v>11/22/2024</c:v>
                </c:pt>
                <c:pt idx="90">
                  <c:v>11/25/2024</c:v>
                </c:pt>
                <c:pt idx="91">
                  <c:v>11/26/2024</c:v>
                </c:pt>
                <c:pt idx="92">
                  <c:v>11/27/2024</c:v>
                </c:pt>
                <c:pt idx="93">
                  <c:v>11/29/2024</c:v>
                </c:pt>
                <c:pt idx="94">
                  <c:v>12/02/2024</c:v>
                </c:pt>
                <c:pt idx="95">
                  <c:v>12/03/2024</c:v>
                </c:pt>
                <c:pt idx="96">
                  <c:v>12/04/2024</c:v>
                </c:pt>
                <c:pt idx="97">
                  <c:v>12/05/2024</c:v>
                </c:pt>
                <c:pt idx="98">
                  <c:v>12/06/2024</c:v>
                </c:pt>
                <c:pt idx="99">
                  <c:v>12/09/2024</c:v>
                </c:pt>
                <c:pt idx="100">
                  <c:v>12/10/2024</c:v>
                </c:pt>
                <c:pt idx="101">
                  <c:v>12/11/2024</c:v>
                </c:pt>
                <c:pt idx="102">
                  <c:v>12/12/2024</c:v>
                </c:pt>
                <c:pt idx="103">
                  <c:v>12/13/2024</c:v>
                </c:pt>
                <c:pt idx="104">
                  <c:v>12/16/2024</c:v>
                </c:pt>
                <c:pt idx="105">
                  <c:v>12/17/2024</c:v>
                </c:pt>
                <c:pt idx="106">
                  <c:v>12/18/2024</c:v>
                </c:pt>
                <c:pt idx="107">
                  <c:v>12/19/2024</c:v>
                </c:pt>
                <c:pt idx="108">
                  <c:v>12/20/2024</c:v>
                </c:pt>
                <c:pt idx="109">
                  <c:v>12/23/2024</c:v>
                </c:pt>
                <c:pt idx="110">
                  <c:v>12/24/2024</c:v>
                </c:pt>
                <c:pt idx="111">
                  <c:v>12/26/2024</c:v>
                </c:pt>
                <c:pt idx="112">
                  <c:v>12/27/2024</c:v>
                </c:pt>
                <c:pt idx="113">
                  <c:v>12/30/2024</c:v>
                </c:pt>
                <c:pt idx="114">
                  <c:v>12/31/2024</c:v>
                </c:pt>
                <c:pt idx="115">
                  <c:v>01/02/2025</c:v>
                </c:pt>
                <c:pt idx="116">
                  <c:v>01/03/2025</c:v>
                </c:pt>
                <c:pt idx="117">
                  <c:v>01/06/2025</c:v>
                </c:pt>
                <c:pt idx="118">
                  <c:v>01/07/2025</c:v>
                </c:pt>
                <c:pt idx="119">
                  <c:v>01/08/2025</c:v>
                </c:pt>
                <c:pt idx="120">
                  <c:v>01/10/2025</c:v>
                </c:pt>
                <c:pt idx="121">
                  <c:v>01/13/2025</c:v>
                </c:pt>
                <c:pt idx="122">
                  <c:v>01/14/2025</c:v>
                </c:pt>
                <c:pt idx="123">
                  <c:v>01/15/2025</c:v>
                </c:pt>
                <c:pt idx="124">
                  <c:v>01/16/2025</c:v>
                </c:pt>
                <c:pt idx="125">
                  <c:v>01/17/2025</c:v>
                </c:pt>
                <c:pt idx="126">
                  <c:v>01/21/2025</c:v>
                </c:pt>
                <c:pt idx="127">
                  <c:v>01/22/2025</c:v>
                </c:pt>
                <c:pt idx="128">
                  <c:v>01/23/2025</c:v>
                </c:pt>
                <c:pt idx="129">
                  <c:v>01/24/2025</c:v>
                </c:pt>
                <c:pt idx="130">
                  <c:v>01/27/2025</c:v>
                </c:pt>
                <c:pt idx="131">
                  <c:v>01/28/2025</c:v>
                </c:pt>
                <c:pt idx="132">
                  <c:v>01/29/2025</c:v>
                </c:pt>
                <c:pt idx="133">
                  <c:v>01/30/2025</c:v>
                </c:pt>
                <c:pt idx="134">
                  <c:v>01/31/2025</c:v>
                </c:pt>
                <c:pt idx="135">
                  <c:v>02/03/2025</c:v>
                </c:pt>
                <c:pt idx="136">
                  <c:v>02/04/2025</c:v>
                </c:pt>
                <c:pt idx="137">
                  <c:v>02/05/2025</c:v>
                </c:pt>
                <c:pt idx="138">
                  <c:v>02/06/2025</c:v>
                </c:pt>
                <c:pt idx="139">
                  <c:v>02/07/2025</c:v>
                </c:pt>
                <c:pt idx="140">
                  <c:v>02/10/2025</c:v>
                </c:pt>
                <c:pt idx="141">
                  <c:v>02/11/2025</c:v>
                </c:pt>
                <c:pt idx="142">
                  <c:v>02/12/2025</c:v>
                </c:pt>
                <c:pt idx="143">
                  <c:v>02/13/2025</c:v>
                </c:pt>
                <c:pt idx="144">
                  <c:v>02/14/2025</c:v>
                </c:pt>
                <c:pt idx="145">
                  <c:v>02/18/2025</c:v>
                </c:pt>
                <c:pt idx="146">
                  <c:v>02/19/2025</c:v>
                </c:pt>
                <c:pt idx="147">
                  <c:v>02/20/2025</c:v>
                </c:pt>
                <c:pt idx="148">
                  <c:v>02/21/2025</c:v>
                </c:pt>
                <c:pt idx="149">
                  <c:v>02/24/2025</c:v>
                </c:pt>
                <c:pt idx="150">
                  <c:v>02/25/2025</c:v>
                </c:pt>
                <c:pt idx="151">
                  <c:v>02/26/2025</c:v>
                </c:pt>
                <c:pt idx="152">
                  <c:v>02/27/2025</c:v>
                </c:pt>
                <c:pt idx="153">
                  <c:v>02/28/2025</c:v>
                </c:pt>
                <c:pt idx="154">
                  <c:v>03/03/2025</c:v>
                </c:pt>
                <c:pt idx="155">
                  <c:v>03/04/2025</c:v>
                </c:pt>
                <c:pt idx="156">
                  <c:v>03/05/2025</c:v>
                </c:pt>
                <c:pt idx="157">
                  <c:v>03/06/2025</c:v>
                </c:pt>
                <c:pt idx="158">
                  <c:v>03/07/2025</c:v>
                </c:pt>
                <c:pt idx="159">
                  <c:v>03/10/2025</c:v>
                </c:pt>
                <c:pt idx="160">
                  <c:v>03/11/2025</c:v>
                </c:pt>
                <c:pt idx="161">
                  <c:v>03/12/2025</c:v>
                </c:pt>
                <c:pt idx="162">
                  <c:v>03/13/2025</c:v>
                </c:pt>
                <c:pt idx="163">
                  <c:v>03/14/2025</c:v>
                </c:pt>
                <c:pt idx="164">
                  <c:v>03/17/2025</c:v>
                </c:pt>
                <c:pt idx="165">
                  <c:v>03/18/2025</c:v>
                </c:pt>
                <c:pt idx="166">
                  <c:v>03/19/2025</c:v>
                </c:pt>
                <c:pt idx="167">
                  <c:v>03/20/2025</c:v>
                </c:pt>
                <c:pt idx="168">
                  <c:v>03/21/2025</c:v>
                </c:pt>
                <c:pt idx="169">
                  <c:v>03/24/2025</c:v>
                </c:pt>
                <c:pt idx="170">
                  <c:v>03/25/2025</c:v>
                </c:pt>
                <c:pt idx="171">
                  <c:v>03/26/2025</c:v>
                </c:pt>
                <c:pt idx="172">
                  <c:v>03/27/2025</c:v>
                </c:pt>
                <c:pt idx="173">
                  <c:v>03/28/2025</c:v>
                </c:pt>
              </c:strCache>
            </c:strRef>
          </c:cat>
          <c:val>
            <c:numRef>
              <c:f>'Stochastic Oscillator'!$E$15:$E$188</c:f>
              <c:numCache>
                <c:formatCode>General</c:formatCode>
                <c:ptCount val="174"/>
                <c:pt idx="0">
                  <c:v>1.2648809523808595</c:v>
                </c:pt>
                <c:pt idx="1">
                  <c:v>30.729166666666639</c:v>
                </c:pt>
                <c:pt idx="2">
                  <c:v>32.589285714285687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10.216847372810632</c:v>
                </c:pt>
                <c:pt idx="7">
                  <c:v>16.299333675038486</c:v>
                </c:pt>
                <c:pt idx="8">
                  <c:v>22.911327524346493</c:v>
                </c:pt>
                <c:pt idx="9">
                  <c:v>19.323423885187001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0.91066782307028593</c:v>
                </c:pt>
                <c:pt idx="14">
                  <c:v>14.310494362532571</c:v>
                </c:pt>
                <c:pt idx="15">
                  <c:v>21.03209019947959</c:v>
                </c:pt>
                <c:pt idx="16">
                  <c:v>24.656543745480793</c:v>
                </c:pt>
                <c:pt idx="17">
                  <c:v>42.743854084060338</c:v>
                </c:pt>
                <c:pt idx="18">
                  <c:v>11.816019032513937</c:v>
                </c:pt>
                <c:pt idx="19">
                  <c:v>20.856463124504305</c:v>
                </c:pt>
                <c:pt idx="20">
                  <c:v>33.306899286280824</c:v>
                </c:pt>
                <c:pt idx="21">
                  <c:v>62.3314829500397</c:v>
                </c:pt>
                <c:pt idx="22">
                  <c:v>70.696893366918715</c:v>
                </c:pt>
                <c:pt idx="23">
                  <c:v>84.204275534441692</c:v>
                </c:pt>
                <c:pt idx="24">
                  <c:v>58.788598574821947</c:v>
                </c:pt>
                <c:pt idx="25">
                  <c:v>81.82897862232781</c:v>
                </c:pt>
                <c:pt idx="26">
                  <c:v>87.454323995127893</c:v>
                </c:pt>
                <c:pt idx="27">
                  <c:v>62.77056277056262</c:v>
                </c:pt>
                <c:pt idx="28">
                  <c:v>35.642135642135592</c:v>
                </c:pt>
                <c:pt idx="29">
                  <c:v>19.769119769119815</c:v>
                </c:pt>
                <c:pt idx="30">
                  <c:v>44.444444444444578</c:v>
                </c:pt>
                <c:pt idx="31">
                  <c:v>0</c:v>
                </c:pt>
                <c:pt idx="32">
                  <c:v>0</c:v>
                </c:pt>
                <c:pt idx="33">
                  <c:v>7.0852017937218985</c:v>
                </c:pt>
                <c:pt idx="34">
                  <c:v>0</c:v>
                </c:pt>
                <c:pt idx="35">
                  <c:v>0</c:v>
                </c:pt>
                <c:pt idx="36">
                  <c:v>2.5557368134855816</c:v>
                </c:pt>
                <c:pt idx="37">
                  <c:v>14.192495921696638</c:v>
                </c:pt>
                <c:pt idx="38">
                  <c:v>32.626427406198992</c:v>
                </c:pt>
                <c:pt idx="39">
                  <c:v>48.015225666122923</c:v>
                </c:pt>
                <c:pt idx="40">
                  <c:v>56.116389548693682</c:v>
                </c:pt>
                <c:pt idx="41">
                  <c:v>68.978805394990331</c:v>
                </c:pt>
                <c:pt idx="42">
                  <c:v>72.382787411689108</c:v>
                </c:pt>
                <c:pt idx="43">
                  <c:v>87.989723827874101</c:v>
                </c:pt>
                <c:pt idx="44">
                  <c:v>100</c:v>
                </c:pt>
                <c:pt idx="45">
                  <c:v>89.602649006622556</c:v>
                </c:pt>
                <c:pt idx="46">
                  <c:v>93.377483443708613</c:v>
                </c:pt>
                <c:pt idx="47">
                  <c:v>89.072847682119345</c:v>
                </c:pt>
                <c:pt idx="48">
                  <c:v>94.63576158940414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88.955223880597146</c:v>
                </c:pt>
                <c:pt idx="53">
                  <c:v>87.168610816543136</c:v>
                </c:pt>
                <c:pt idx="54">
                  <c:v>100</c:v>
                </c:pt>
                <c:pt idx="55">
                  <c:v>46.19354838709657</c:v>
                </c:pt>
                <c:pt idx="56">
                  <c:v>48.653500897665758</c:v>
                </c:pt>
                <c:pt idx="57">
                  <c:v>1.2567324955115489</c:v>
                </c:pt>
                <c:pt idx="58">
                  <c:v>3.4111310592459239</c:v>
                </c:pt>
                <c:pt idx="59">
                  <c:v>27.468581687612264</c:v>
                </c:pt>
                <c:pt idx="60">
                  <c:v>60.323159784559955</c:v>
                </c:pt>
                <c:pt idx="61">
                  <c:v>69.818181818181884</c:v>
                </c:pt>
                <c:pt idx="62">
                  <c:v>66.909090909091034</c:v>
                </c:pt>
                <c:pt idx="63">
                  <c:v>26.363636363636157</c:v>
                </c:pt>
                <c:pt idx="64">
                  <c:v>36.18181818181835</c:v>
                </c:pt>
                <c:pt idx="65">
                  <c:v>49.818181818181984</c:v>
                </c:pt>
                <c:pt idx="66">
                  <c:v>68.363636363636189</c:v>
                </c:pt>
                <c:pt idx="67">
                  <c:v>25.818181818181589</c:v>
                </c:pt>
                <c:pt idx="68">
                  <c:v>38.281249999999936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70.411663807890307</c:v>
                </c:pt>
                <c:pt idx="74">
                  <c:v>70.068610634648536</c:v>
                </c:pt>
                <c:pt idx="75">
                  <c:v>53.173241852487294</c:v>
                </c:pt>
                <c:pt idx="76">
                  <c:v>59.43396226415102</c:v>
                </c:pt>
                <c:pt idx="77">
                  <c:v>100</c:v>
                </c:pt>
                <c:pt idx="78">
                  <c:v>100</c:v>
                </c:pt>
                <c:pt idx="79">
                  <c:v>86.404494382022563</c:v>
                </c:pt>
                <c:pt idx="80">
                  <c:v>98.25842696629212</c:v>
                </c:pt>
                <c:pt idx="81">
                  <c:v>100</c:v>
                </c:pt>
                <c:pt idx="82">
                  <c:v>82.669932639314226</c:v>
                </c:pt>
                <c:pt idx="83">
                  <c:v>60.146862483311061</c:v>
                </c:pt>
                <c:pt idx="84">
                  <c:v>25.395569620253028</c:v>
                </c:pt>
                <c:pt idx="85">
                  <c:v>48.417721518987427</c:v>
                </c:pt>
                <c:pt idx="86">
                  <c:v>70.41139240506341</c:v>
                </c:pt>
                <c:pt idx="87">
                  <c:v>52.61075949367099</c:v>
                </c:pt>
                <c:pt idx="88">
                  <c:v>0</c:v>
                </c:pt>
                <c:pt idx="89">
                  <c:v>0</c:v>
                </c:pt>
                <c:pt idx="90">
                  <c:v>17.074626865671725</c:v>
                </c:pt>
                <c:pt idx="91">
                  <c:v>24.179104477612011</c:v>
                </c:pt>
                <c:pt idx="92">
                  <c:v>25.373134328358208</c:v>
                </c:pt>
                <c:pt idx="93">
                  <c:v>23.402985074626962</c:v>
                </c:pt>
                <c:pt idx="94">
                  <c:v>38.268656716417894</c:v>
                </c:pt>
                <c:pt idx="95">
                  <c:v>46.336206896551793</c:v>
                </c:pt>
                <c:pt idx="96">
                  <c:v>73.174481168332022</c:v>
                </c:pt>
                <c:pt idx="97">
                  <c:v>59.492697924673308</c:v>
                </c:pt>
                <c:pt idx="98">
                  <c:v>76.249039200614916</c:v>
                </c:pt>
                <c:pt idx="99">
                  <c:v>80.937740199846161</c:v>
                </c:pt>
                <c:pt idx="100">
                  <c:v>100</c:v>
                </c:pt>
                <c:pt idx="101">
                  <c:v>100</c:v>
                </c:pt>
                <c:pt idx="102">
                  <c:v>89.781021897810191</c:v>
                </c:pt>
                <c:pt idx="103">
                  <c:v>80.461876832844524</c:v>
                </c:pt>
                <c:pt idx="104">
                  <c:v>100</c:v>
                </c:pt>
                <c:pt idx="105">
                  <c:v>96.241416696783546</c:v>
                </c:pt>
                <c:pt idx="106">
                  <c:v>71.051680520419254</c:v>
                </c:pt>
                <c:pt idx="107">
                  <c:v>66.401906274821272</c:v>
                </c:pt>
                <c:pt idx="108">
                  <c:v>79.315831344470993</c:v>
                </c:pt>
                <c:pt idx="109">
                  <c:v>90.901467505241143</c:v>
                </c:pt>
                <c:pt idx="110">
                  <c:v>97.526205450733741</c:v>
                </c:pt>
                <c:pt idx="111">
                  <c:v>95.108444854637725</c:v>
                </c:pt>
                <c:pt idx="112">
                  <c:v>80.436847103513756</c:v>
                </c:pt>
                <c:pt idx="113">
                  <c:v>52.966466036113488</c:v>
                </c:pt>
                <c:pt idx="114">
                  <c:v>8.7470449172577815</c:v>
                </c:pt>
                <c:pt idx="115">
                  <c:v>10.992907801418509</c:v>
                </c:pt>
                <c:pt idx="116">
                  <c:v>40.543735224586328</c:v>
                </c:pt>
                <c:pt idx="117">
                  <c:v>97.63593380614671</c:v>
                </c:pt>
                <c:pt idx="118">
                  <c:v>84.866828087167107</c:v>
                </c:pt>
                <c:pt idx="119">
                  <c:v>68.886198547215301</c:v>
                </c:pt>
                <c:pt idx="120">
                  <c:v>42.009685230024104</c:v>
                </c:pt>
                <c:pt idx="121">
                  <c:v>24.601063829787126</c:v>
                </c:pt>
                <c:pt idx="122">
                  <c:v>8.1117021276597452</c:v>
                </c:pt>
                <c:pt idx="123">
                  <c:v>86.968085106382759</c:v>
                </c:pt>
                <c:pt idx="124">
                  <c:v>52.792553191489276</c:v>
                </c:pt>
                <c:pt idx="125">
                  <c:v>94.547872340425585</c:v>
                </c:pt>
                <c:pt idx="126">
                  <c:v>100</c:v>
                </c:pt>
                <c:pt idx="127">
                  <c:v>100</c:v>
                </c:pt>
                <c:pt idx="128">
                  <c:v>95.212765957446933</c:v>
                </c:pt>
                <c:pt idx="129">
                  <c:v>100</c:v>
                </c:pt>
                <c:pt idx="130">
                  <c:v>25.069124423963135</c:v>
                </c:pt>
                <c:pt idx="131">
                  <c:v>55.483870967741801</c:v>
                </c:pt>
                <c:pt idx="132">
                  <c:v>56.497695852534548</c:v>
                </c:pt>
                <c:pt idx="133">
                  <c:v>100</c:v>
                </c:pt>
                <c:pt idx="134">
                  <c:v>100</c:v>
                </c:pt>
                <c:pt idx="135">
                  <c:v>79.656357388316067</c:v>
                </c:pt>
                <c:pt idx="136">
                  <c:v>100</c:v>
                </c:pt>
                <c:pt idx="137">
                  <c:v>0</c:v>
                </c:pt>
                <c:pt idx="138">
                  <c:v>6.9396252602296371E-2</c:v>
                </c:pt>
                <c:pt idx="139">
                  <c:v>0</c:v>
                </c:pt>
                <c:pt idx="140">
                  <c:v>5.1531356344190629</c:v>
                </c:pt>
                <c:pt idx="141">
                  <c:v>0</c:v>
                </c:pt>
                <c:pt idx="142">
                  <c:v>0</c:v>
                </c:pt>
                <c:pt idx="143">
                  <c:v>10.996409335727057</c:v>
                </c:pt>
                <c:pt idx="144">
                  <c:v>6.4631956912028627</c:v>
                </c:pt>
                <c:pt idx="145">
                  <c:v>1.6606822262118694</c:v>
                </c:pt>
                <c:pt idx="146">
                  <c:v>7.6301615798922295</c:v>
                </c:pt>
                <c:pt idx="147">
                  <c:v>5.4308797127467656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11.172873818788178</c:v>
                </c:pt>
                <c:pt idx="154">
                  <c:v>0</c:v>
                </c:pt>
                <c:pt idx="155">
                  <c:v>20.551508844953265</c:v>
                </c:pt>
                <c:pt idx="156">
                  <c:v>32.934443288241482</c:v>
                </c:pt>
                <c:pt idx="157">
                  <c:v>30.048727666486258</c:v>
                </c:pt>
                <c:pt idx="158">
                  <c:v>38.386572820790491</c:v>
                </c:pt>
                <c:pt idx="159">
                  <c:v>0</c:v>
                </c:pt>
                <c:pt idx="160">
                  <c:v>0</c:v>
                </c:pt>
                <c:pt idx="161">
                  <c:v>19.358974358974397</c:v>
                </c:pt>
                <c:pt idx="162">
                  <c:v>0</c:v>
                </c:pt>
                <c:pt idx="163">
                  <c:v>22.863924050633003</c:v>
                </c:pt>
                <c:pt idx="164">
                  <c:v>16.696914700544479</c:v>
                </c:pt>
                <c:pt idx="165">
                  <c:v>0</c:v>
                </c:pt>
                <c:pt idx="166">
                  <c:v>27.599388379204971</c:v>
                </c:pt>
                <c:pt idx="167">
                  <c:v>18.195718654434415</c:v>
                </c:pt>
                <c:pt idx="168">
                  <c:v>27.370030581039824</c:v>
                </c:pt>
                <c:pt idx="169">
                  <c:v>55.504587155963407</c:v>
                </c:pt>
                <c:pt idx="170">
                  <c:v>77.370030581039714</c:v>
                </c:pt>
                <c:pt idx="171">
                  <c:v>34.174311926605462</c:v>
                </c:pt>
                <c:pt idx="172">
                  <c:v>13.932806324110913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A-6741-80B2-FC7CC05D7751}"/>
            </c:ext>
          </c:extLst>
        </c:ser>
        <c:ser>
          <c:idx val="1"/>
          <c:order val="1"/>
          <c:tx>
            <c:v>%D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'Stochastic Oscillator'!$A$15:$A$188</c:f>
              <c:strCache>
                <c:ptCount val="174"/>
                <c:pt idx="0">
                  <c:v>07/19/2024</c:v>
                </c:pt>
                <c:pt idx="1">
                  <c:v>07/22/2024</c:v>
                </c:pt>
                <c:pt idx="2">
                  <c:v>07/23/2024</c:v>
                </c:pt>
                <c:pt idx="3">
                  <c:v>07/24/2024</c:v>
                </c:pt>
                <c:pt idx="4">
                  <c:v>07/25/2024</c:v>
                </c:pt>
                <c:pt idx="5">
                  <c:v>07/26/2024</c:v>
                </c:pt>
                <c:pt idx="6">
                  <c:v>07/29/2024</c:v>
                </c:pt>
                <c:pt idx="7">
                  <c:v>07/30/2024</c:v>
                </c:pt>
                <c:pt idx="8">
                  <c:v>07/31/2024</c:v>
                </c:pt>
                <c:pt idx="9">
                  <c:v>08/01/2024</c:v>
                </c:pt>
                <c:pt idx="10">
                  <c:v>08/02/2024</c:v>
                </c:pt>
                <c:pt idx="11">
                  <c:v>08/05/2024</c:v>
                </c:pt>
                <c:pt idx="12">
                  <c:v>08/06/2024</c:v>
                </c:pt>
                <c:pt idx="13">
                  <c:v>08/07/2024</c:v>
                </c:pt>
                <c:pt idx="14">
                  <c:v>08/08/2024</c:v>
                </c:pt>
                <c:pt idx="15">
                  <c:v>08/09/2024</c:v>
                </c:pt>
                <c:pt idx="16">
                  <c:v>08/12/2024</c:v>
                </c:pt>
                <c:pt idx="17">
                  <c:v>08/13/2024</c:v>
                </c:pt>
                <c:pt idx="18">
                  <c:v>08/14/2024</c:v>
                </c:pt>
                <c:pt idx="19">
                  <c:v>08/15/2024</c:v>
                </c:pt>
                <c:pt idx="20">
                  <c:v>08/16/2024</c:v>
                </c:pt>
                <c:pt idx="21">
                  <c:v>08/19/2024</c:v>
                </c:pt>
                <c:pt idx="22">
                  <c:v>08/20/2024</c:v>
                </c:pt>
                <c:pt idx="23">
                  <c:v>08/21/2024</c:v>
                </c:pt>
                <c:pt idx="24">
                  <c:v>08/22/2024</c:v>
                </c:pt>
                <c:pt idx="25">
                  <c:v>08/23/2024</c:v>
                </c:pt>
                <c:pt idx="26">
                  <c:v>08/26/2024</c:v>
                </c:pt>
                <c:pt idx="27">
                  <c:v>08/27/2024</c:v>
                </c:pt>
                <c:pt idx="28">
                  <c:v>08/28/2024</c:v>
                </c:pt>
                <c:pt idx="29">
                  <c:v>08/29/2024</c:v>
                </c:pt>
                <c:pt idx="30">
                  <c:v>08/30/2024</c:v>
                </c:pt>
                <c:pt idx="31">
                  <c:v>09/03/2024</c:v>
                </c:pt>
                <c:pt idx="32">
                  <c:v>09/04/2024</c:v>
                </c:pt>
                <c:pt idx="33">
                  <c:v>09/05/2024</c:v>
                </c:pt>
                <c:pt idx="34">
                  <c:v>09/06/2024</c:v>
                </c:pt>
                <c:pt idx="35">
                  <c:v>09/09/2024</c:v>
                </c:pt>
                <c:pt idx="36">
                  <c:v>09/10/2024</c:v>
                </c:pt>
                <c:pt idx="37">
                  <c:v>09/11/2024</c:v>
                </c:pt>
                <c:pt idx="38">
                  <c:v>09/12/2024</c:v>
                </c:pt>
                <c:pt idx="39">
                  <c:v>09/13/2024</c:v>
                </c:pt>
                <c:pt idx="40">
                  <c:v>09/16/2024</c:v>
                </c:pt>
                <c:pt idx="41">
                  <c:v>09/17/2024</c:v>
                </c:pt>
                <c:pt idx="42">
                  <c:v>09/18/2024</c:v>
                </c:pt>
                <c:pt idx="43">
                  <c:v>09/19/2024</c:v>
                </c:pt>
                <c:pt idx="44">
                  <c:v>09/20/2024</c:v>
                </c:pt>
                <c:pt idx="45">
                  <c:v>09/23/2024</c:v>
                </c:pt>
                <c:pt idx="46">
                  <c:v>09/24/2024</c:v>
                </c:pt>
                <c:pt idx="47">
                  <c:v>09/25/2024</c:v>
                </c:pt>
                <c:pt idx="48">
                  <c:v>09/26/2024</c:v>
                </c:pt>
                <c:pt idx="49">
                  <c:v>09/27/2024</c:v>
                </c:pt>
                <c:pt idx="50">
                  <c:v>09/30/2024</c:v>
                </c:pt>
                <c:pt idx="51">
                  <c:v>10/01/2024</c:v>
                </c:pt>
                <c:pt idx="52">
                  <c:v>10/02/2024</c:v>
                </c:pt>
                <c:pt idx="53">
                  <c:v>10/03/2024</c:v>
                </c:pt>
                <c:pt idx="54">
                  <c:v>10/04/2024</c:v>
                </c:pt>
                <c:pt idx="55">
                  <c:v>10/07/2024</c:v>
                </c:pt>
                <c:pt idx="56">
                  <c:v>10/08/2024</c:v>
                </c:pt>
                <c:pt idx="57">
                  <c:v>10/09/2024</c:v>
                </c:pt>
                <c:pt idx="58">
                  <c:v>10/10/2024</c:v>
                </c:pt>
                <c:pt idx="59">
                  <c:v>10/11/2024</c:v>
                </c:pt>
                <c:pt idx="60">
                  <c:v>10/14/2024</c:v>
                </c:pt>
                <c:pt idx="61">
                  <c:v>10/15/2024</c:v>
                </c:pt>
                <c:pt idx="62">
                  <c:v>10/16/2024</c:v>
                </c:pt>
                <c:pt idx="63">
                  <c:v>10/17/2024</c:v>
                </c:pt>
                <c:pt idx="64">
                  <c:v>10/18/2024</c:v>
                </c:pt>
                <c:pt idx="65">
                  <c:v>10/21/2024</c:v>
                </c:pt>
                <c:pt idx="66">
                  <c:v>10/22/2024</c:v>
                </c:pt>
                <c:pt idx="67">
                  <c:v>10/23/2024</c:v>
                </c:pt>
                <c:pt idx="68">
                  <c:v>10/24/2024</c:v>
                </c:pt>
                <c:pt idx="69">
                  <c:v>10/25/2024</c:v>
                </c:pt>
                <c:pt idx="70">
                  <c:v>10/28/2024</c:v>
                </c:pt>
                <c:pt idx="71">
                  <c:v>10/29/2024</c:v>
                </c:pt>
                <c:pt idx="72">
                  <c:v>10/30/2024</c:v>
                </c:pt>
                <c:pt idx="73">
                  <c:v>10/31/2024</c:v>
                </c:pt>
                <c:pt idx="74">
                  <c:v>11/01/2024</c:v>
                </c:pt>
                <c:pt idx="75">
                  <c:v>11/04/2024</c:v>
                </c:pt>
                <c:pt idx="76">
                  <c:v>11/05/2024</c:v>
                </c:pt>
                <c:pt idx="77">
                  <c:v>11/06/2024</c:v>
                </c:pt>
                <c:pt idx="78">
                  <c:v>11/07/2024</c:v>
                </c:pt>
                <c:pt idx="79">
                  <c:v>11/08/2024</c:v>
                </c:pt>
                <c:pt idx="80">
                  <c:v>11/11/2024</c:v>
                </c:pt>
                <c:pt idx="81">
                  <c:v>11/12/2024</c:v>
                </c:pt>
                <c:pt idx="82">
                  <c:v>11/13/2024</c:v>
                </c:pt>
                <c:pt idx="83">
                  <c:v>11/14/2024</c:v>
                </c:pt>
                <c:pt idx="84">
                  <c:v>11/15/2024</c:v>
                </c:pt>
                <c:pt idx="85">
                  <c:v>11/18/2024</c:v>
                </c:pt>
                <c:pt idx="86">
                  <c:v>11/19/2024</c:v>
                </c:pt>
                <c:pt idx="87">
                  <c:v>11/20/2024</c:v>
                </c:pt>
                <c:pt idx="88">
                  <c:v>11/21/2024</c:v>
                </c:pt>
                <c:pt idx="89">
                  <c:v>11/22/2024</c:v>
                </c:pt>
                <c:pt idx="90">
                  <c:v>11/25/2024</c:v>
                </c:pt>
                <c:pt idx="91">
                  <c:v>11/26/2024</c:v>
                </c:pt>
                <c:pt idx="92">
                  <c:v>11/27/2024</c:v>
                </c:pt>
                <c:pt idx="93">
                  <c:v>11/29/2024</c:v>
                </c:pt>
                <c:pt idx="94">
                  <c:v>12/02/2024</c:v>
                </c:pt>
                <c:pt idx="95">
                  <c:v>12/03/2024</c:v>
                </c:pt>
                <c:pt idx="96">
                  <c:v>12/04/2024</c:v>
                </c:pt>
                <c:pt idx="97">
                  <c:v>12/05/2024</c:v>
                </c:pt>
                <c:pt idx="98">
                  <c:v>12/06/2024</c:v>
                </c:pt>
                <c:pt idx="99">
                  <c:v>12/09/2024</c:v>
                </c:pt>
                <c:pt idx="100">
                  <c:v>12/10/2024</c:v>
                </c:pt>
                <c:pt idx="101">
                  <c:v>12/11/2024</c:v>
                </c:pt>
                <c:pt idx="102">
                  <c:v>12/12/2024</c:v>
                </c:pt>
                <c:pt idx="103">
                  <c:v>12/13/2024</c:v>
                </c:pt>
                <c:pt idx="104">
                  <c:v>12/16/2024</c:v>
                </c:pt>
                <c:pt idx="105">
                  <c:v>12/17/2024</c:v>
                </c:pt>
                <c:pt idx="106">
                  <c:v>12/18/2024</c:v>
                </c:pt>
                <c:pt idx="107">
                  <c:v>12/19/2024</c:v>
                </c:pt>
                <c:pt idx="108">
                  <c:v>12/20/2024</c:v>
                </c:pt>
                <c:pt idx="109">
                  <c:v>12/23/2024</c:v>
                </c:pt>
                <c:pt idx="110">
                  <c:v>12/24/2024</c:v>
                </c:pt>
                <c:pt idx="111">
                  <c:v>12/26/2024</c:v>
                </c:pt>
                <c:pt idx="112">
                  <c:v>12/27/2024</c:v>
                </c:pt>
                <c:pt idx="113">
                  <c:v>12/30/2024</c:v>
                </c:pt>
                <c:pt idx="114">
                  <c:v>12/31/2024</c:v>
                </c:pt>
                <c:pt idx="115">
                  <c:v>01/02/2025</c:v>
                </c:pt>
                <c:pt idx="116">
                  <c:v>01/03/2025</c:v>
                </c:pt>
                <c:pt idx="117">
                  <c:v>01/06/2025</c:v>
                </c:pt>
                <c:pt idx="118">
                  <c:v>01/07/2025</c:v>
                </c:pt>
                <c:pt idx="119">
                  <c:v>01/08/2025</c:v>
                </c:pt>
                <c:pt idx="120">
                  <c:v>01/10/2025</c:v>
                </c:pt>
                <c:pt idx="121">
                  <c:v>01/13/2025</c:v>
                </c:pt>
                <c:pt idx="122">
                  <c:v>01/14/2025</c:v>
                </c:pt>
                <c:pt idx="123">
                  <c:v>01/15/2025</c:v>
                </c:pt>
                <c:pt idx="124">
                  <c:v>01/16/2025</c:v>
                </c:pt>
                <c:pt idx="125">
                  <c:v>01/17/2025</c:v>
                </c:pt>
                <c:pt idx="126">
                  <c:v>01/21/2025</c:v>
                </c:pt>
                <c:pt idx="127">
                  <c:v>01/22/2025</c:v>
                </c:pt>
                <c:pt idx="128">
                  <c:v>01/23/2025</c:v>
                </c:pt>
                <c:pt idx="129">
                  <c:v>01/24/2025</c:v>
                </c:pt>
                <c:pt idx="130">
                  <c:v>01/27/2025</c:v>
                </c:pt>
                <c:pt idx="131">
                  <c:v>01/28/2025</c:v>
                </c:pt>
                <c:pt idx="132">
                  <c:v>01/29/2025</c:v>
                </c:pt>
                <c:pt idx="133">
                  <c:v>01/30/2025</c:v>
                </c:pt>
                <c:pt idx="134">
                  <c:v>01/31/2025</c:v>
                </c:pt>
                <c:pt idx="135">
                  <c:v>02/03/2025</c:v>
                </c:pt>
                <c:pt idx="136">
                  <c:v>02/04/2025</c:v>
                </c:pt>
                <c:pt idx="137">
                  <c:v>02/05/2025</c:v>
                </c:pt>
                <c:pt idx="138">
                  <c:v>02/06/2025</c:v>
                </c:pt>
                <c:pt idx="139">
                  <c:v>02/07/2025</c:v>
                </c:pt>
                <c:pt idx="140">
                  <c:v>02/10/2025</c:v>
                </c:pt>
                <c:pt idx="141">
                  <c:v>02/11/2025</c:v>
                </c:pt>
                <c:pt idx="142">
                  <c:v>02/12/2025</c:v>
                </c:pt>
                <c:pt idx="143">
                  <c:v>02/13/2025</c:v>
                </c:pt>
                <c:pt idx="144">
                  <c:v>02/14/2025</c:v>
                </c:pt>
                <c:pt idx="145">
                  <c:v>02/18/2025</c:v>
                </c:pt>
                <c:pt idx="146">
                  <c:v>02/19/2025</c:v>
                </c:pt>
                <c:pt idx="147">
                  <c:v>02/20/2025</c:v>
                </c:pt>
                <c:pt idx="148">
                  <c:v>02/21/2025</c:v>
                </c:pt>
                <c:pt idx="149">
                  <c:v>02/24/2025</c:v>
                </c:pt>
                <c:pt idx="150">
                  <c:v>02/25/2025</c:v>
                </c:pt>
                <c:pt idx="151">
                  <c:v>02/26/2025</c:v>
                </c:pt>
                <c:pt idx="152">
                  <c:v>02/27/2025</c:v>
                </c:pt>
                <c:pt idx="153">
                  <c:v>02/28/2025</c:v>
                </c:pt>
                <c:pt idx="154">
                  <c:v>03/03/2025</c:v>
                </c:pt>
                <c:pt idx="155">
                  <c:v>03/04/2025</c:v>
                </c:pt>
                <c:pt idx="156">
                  <c:v>03/05/2025</c:v>
                </c:pt>
                <c:pt idx="157">
                  <c:v>03/06/2025</c:v>
                </c:pt>
                <c:pt idx="158">
                  <c:v>03/07/2025</c:v>
                </c:pt>
                <c:pt idx="159">
                  <c:v>03/10/2025</c:v>
                </c:pt>
                <c:pt idx="160">
                  <c:v>03/11/2025</c:v>
                </c:pt>
                <c:pt idx="161">
                  <c:v>03/12/2025</c:v>
                </c:pt>
                <c:pt idx="162">
                  <c:v>03/13/2025</c:v>
                </c:pt>
                <c:pt idx="163">
                  <c:v>03/14/2025</c:v>
                </c:pt>
                <c:pt idx="164">
                  <c:v>03/17/2025</c:v>
                </c:pt>
                <c:pt idx="165">
                  <c:v>03/18/2025</c:v>
                </c:pt>
                <c:pt idx="166">
                  <c:v>03/19/2025</c:v>
                </c:pt>
                <c:pt idx="167">
                  <c:v>03/20/2025</c:v>
                </c:pt>
                <c:pt idx="168">
                  <c:v>03/21/2025</c:v>
                </c:pt>
                <c:pt idx="169">
                  <c:v>03/24/2025</c:v>
                </c:pt>
                <c:pt idx="170">
                  <c:v>03/25/2025</c:v>
                </c:pt>
                <c:pt idx="171">
                  <c:v>03/26/2025</c:v>
                </c:pt>
                <c:pt idx="172">
                  <c:v>03/27/2025</c:v>
                </c:pt>
                <c:pt idx="173">
                  <c:v>03/28/2025</c:v>
                </c:pt>
              </c:strCache>
            </c:strRef>
          </c:cat>
          <c:val>
            <c:numRef>
              <c:f>'Stochastic Oscillator'!$F$15:$F$188</c:f>
              <c:numCache>
                <c:formatCode>General</c:formatCode>
                <c:ptCount val="174"/>
                <c:pt idx="0">
                  <c:v>21.527777777777729</c:v>
                </c:pt>
                <c:pt idx="1">
                  <c:v>21.106150793650773</c:v>
                </c:pt>
                <c:pt idx="2">
                  <c:v>10.863095238095228</c:v>
                </c:pt>
                <c:pt idx="3">
                  <c:v>0</c:v>
                </c:pt>
                <c:pt idx="4">
                  <c:v>3.4056157909368774</c:v>
                </c:pt>
                <c:pt idx="5">
                  <c:v>8.838727015949706</c:v>
                </c:pt>
                <c:pt idx="6">
                  <c:v>16.475836190731869</c:v>
                </c:pt>
                <c:pt idx="7">
                  <c:v>19.511361694857328</c:v>
                </c:pt>
                <c:pt idx="8">
                  <c:v>14.078250469844498</c:v>
                </c:pt>
                <c:pt idx="9">
                  <c:v>6.4411412950623337</c:v>
                </c:pt>
                <c:pt idx="10">
                  <c:v>0</c:v>
                </c:pt>
                <c:pt idx="11">
                  <c:v>0.30355594102342864</c:v>
                </c:pt>
                <c:pt idx="12">
                  <c:v>5.073720728534286</c:v>
                </c:pt>
                <c:pt idx="13">
                  <c:v>12.08441746169415</c:v>
                </c:pt>
                <c:pt idx="14">
                  <c:v>19.999709435830983</c:v>
                </c:pt>
                <c:pt idx="15">
                  <c:v>29.477496009673576</c:v>
                </c:pt>
                <c:pt idx="16">
                  <c:v>26.405472287351689</c:v>
                </c:pt>
                <c:pt idx="17">
                  <c:v>25.138778747026194</c:v>
                </c:pt>
                <c:pt idx="18">
                  <c:v>21.993127147766359</c:v>
                </c:pt>
                <c:pt idx="19">
                  <c:v>38.83161512027494</c:v>
                </c:pt>
                <c:pt idx="20">
                  <c:v>55.445091867746413</c:v>
                </c:pt>
                <c:pt idx="21">
                  <c:v>72.410883950466712</c:v>
                </c:pt>
                <c:pt idx="22">
                  <c:v>71.22992249206078</c:v>
                </c:pt>
                <c:pt idx="23">
                  <c:v>74.940617577197159</c:v>
                </c:pt>
                <c:pt idx="24">
                  <c:v>76.02396706409256</c:v>
                </c:pt>
                <c:pt idx="25">
                  <c:v>77.35128846267277</c:v>
                </c:pt>
                <c:pt idx="26">
                  <c:v>61.95567413594204</c:v>
                </c:pt>
                <c:pt idx="27">
                  <c:v>39.393939393939341</c:v>
                </c:pt>
                <c:pt idx="28">
                  <c:v>33.285233285233325</c:v>
                </c:pt>
                <c:pt idx="29">
                  <c:v>21.404521404521464</c:v>
                </c:pt>
                <c:pt idx="30">
                  <c:v>14.814814814814859</c:v>
                </c:pt>
                <c:pt idx="31">
                  <c:v>2.3617339312406327</c:v>
                </c:pt>
                <c:pt idx="32">
                  <c:v>2.3617339312406327</c:v>
                </c:pt>
                <c:pt idx="33">
                  <c:v>2.3617339312406327</c:v>
                </c:pt>
                <c:pt idx="34">
                  <c:v>0.85191227116186052</c:v>
                </c:pt>
                <c:pt idx="35">
                  <c:v>5.5827442450607405</c:v>
                </c:pt>
                <c:pt idx="36">
                  <c:v>16.458220047127071</c:v>
                </c:pt>
                <c:pt idx="37">
                  <c:v>31.611382998006189</c:v>
                </c:pt>
                <c:pt idx="38">
                  <c:v>45.586014207005199</c:v>
                </c:pt>
                <c:pt idx="39">
                  <c:v>57.70347353660231</c:v>
                </c:pt>
                <c:pt idx="40">
                  <c:v>65.8259941184577</c:v>
                </c:pt>
                <c:pt idx="41">
                  <c:v>76.450438878184514</c:v>
                </c:pt>
                <c:pt idx="42">
                  <c:v>86.790837079854398</c:v>
                </c:pt>
                <c:pt idx="43">
                  <c:v>92.530790944832233</c:v>
                </c:pt>
                <c:pt idx="44">
                  <c:v>94.326710816777052</c:v>
                </c:pt>
                <c:pt idx="45">
                  <c:v>90.684326710816833</c:v>
                </c:pt>
                <c:pt idx="46">
                  <c:v>92.362030905077361</c:v>
                </c:pt>
                <c:pt idx="47">
                  <c:v>94.569536423841157</c:v>
                </c:pt>
                <c:pt idx="48">
                  <c:v>98.211920529801375</c:v>
                </c:pt>
                <c:pt idx="49">
                  <c:v>100</c:v>
                </c:pt>
                <c:pt idx="50">
                  <c:v>96.318407960199053</c:v>
                </c:pt>
                <c:pt idx="51">
                  <c:v>92.041278232380094</c:v>
                </c:pt>
                <c:pt idx="52">
                  <c:v>92.041278232380094</c:v>
                </c:pt>
                <c:pt idx="53">
                  <c:v>77.78738640121324</c:v>
                </c:pt>
                <c:pt idx="54">
                  <c:v>64.949016428254112</c:v>
                </c:pt>
                <c:pt idx="55">
                  <c:v>32.034593926757957</c:v>
                </c:pt>
                <c:pt idx="56">
                  <c:v>17.773788150807743</c:v>
                </c:pt>
                <c:pt idx="57">
                  <c:v>10.712148414123247</c:v>
                </c:pt>
                <c:pt idx="58">
                  <c:v>30.400957510472711</c:v>
                </c:pt>
                <c:pt idx="59">
                  <c:v>52.536641096784706</c:v>
                </c:pt>
                <c:pt idx="60">
                  <c:v>65.683477503944289</c:v>
                </c:pt>
                <c:pt idx="61">
                  <c:v>54.363636363636353</c:v>
                </c:pt>
                <c:pt idx="62">
                  <c:v>43.151515151515184</c:v>
                </c:pt>
                <c:pt idx="63">
                  <c:v>37.454545454545496</c:v>
                </c:pt>
                <c:pt idx="64">
                  <c:v>51.454545454545517</c:v>
                </c:pt>
                <c:pt idx="65">
                  <c:v>47.999999999999922</c:v>
                </c:pt>
                <c:pt idx="66">
                  <c:v>44.154356060605899</c:v>
                </c:pt>
                <c:pt idx="67">
                  <c:v>54.69981060606051</c:v>
                </c:pt>
                <c:pt idx="68">
                  <c:v>79.427083333333314</c:v>
                </c:pt>
                <c:pt idx="69">
                  <c:v>100</c:v>
                </c:pt>
                <c:pt idx="70">
                  <c:v>100</c:v>
                </c:pt>
                <c:pt idx="71">
                  <c:v>90.137221269296774</c:v>
                </c:pt>
                <c:pt idx="72">
                  <c:v>80.160091480846276</c:v>
                </c:pt>
                <c:pt idx="73">
                  <c:v>64.551172098342036</c:v>
                </c:pt>
                <c:pt idx="74">
                  <c:v>60.89193825042895</c:v>
                </c:pt>
                <c:pt idx="75">
                  <c:v>70.869068038879433</c:v>
                </c:pt>
                <c:pt idx="76">
                  <c:v>86.477987421383673</c:v>
                </c:pt>
                <c:pt idx="77">
                  <c:v>95.468164794007521</c:v>
                </c:pt>
                <c:pt idx="78">
                  <c:v>94.887640449438223</c:v>
                </c:pt>
                <c:pt idx="79">
                  <c:v>94.887640449438223</c:v>
                </c:pt>
                <c:pt idx="80">
                  <c:v>93.64278653520212</c:v>
                </c:pt>
                <c:pt idx="81">
                  <c:v>80.938931707541755</c:v>
                </c:pt>
                <c:pt idx="82">
                  <c:v>56.070788247626105</c:v>
                </c:pt>
                <c:pt idx="83">
                  <c:v>44.65338454085051</c:v>
                </c:pt>
                <c:pt idx="84">
                  <c:v>48.074894514767948</c:v>
                </c:pt>
                <c:pt idx="85">
                  <c:v>57.14662447257394</c:v>
                </c:pt>
                <c:pt idx="86">
                  <c:v>41.007383966244795</c:v>
                </c:pt>
                <c:pt idx="87">
                  <c:v>17.536919831223663</c:v>
                </c:pt>
                <c:pt idx="88">
                  <c:v>5.6915422885572413</c:v>
                </c:pt>
                <c:pt idx="89">
                  <c:v>13.751243781094578</c:v>
                </c:pt>
                <c:pt idx="90">
                  <c:v>22.208955223880647</c:v>
                </c:pt>
                <c:pt idx="91">
                  <c:v>24.318407960199057</c:v>
                </c:pt>
                <c:pt idx="92">
                  <c:v>29.014925373134357</c:v>
                </c:pt>
                <c:pt idx="93">
                  <c:v>36.002616229198885</c:v>
                </c:pt>
                <c:pt idx="94">
                  <c:v>52.593114927100572</c:v>
                </c:pt>
                <c:pt idx="95">
                  <c:v>59.667795329852375</c:v>
                </c:pt>
                <c:pt idx="96">
                  <c:v>69.638739431206758</c:v>
                </c:pt>
                <c:pt idx="97">
                  <c:v>72.226492441711471</c:v>
                </c:pt>
                <c:pt idx="98">
                  <c:v>85.728926466820369</c:v>
                </c:pt>
                <c:pt idx="99">
                  <c:v>93.645913399948725</c:v>
                </c:pt>
                <c:pt idx="100">
                  <c:v>96.59367396593673</c:v>
                </c:pt>
                <c:pt idx="101">
                  <c:v>90.080966243551572</c:v>
                </c:pt>
                <c:pt idx="102">
                  <c:v>90.080966243551572</c:v>
                </c:pt>
                <c:pt idx="103">
                  <c:v>92.234431176542685</c:v>
                </c:pt>
                <c:pt idx="104">
                  <c:v>89.097699072400928</c:v>
                </c:pt>
                <c:pt idx="105">
                  <c:v>77.898334497341352</c:v>
                </c:pt>
                <c:pt idx="106">
                  <c:v>72.256472713237187</c:v>
                </c:pt>
                <c:pt idx="107">
                  <c:v>78.873068374844479</c:v>
                </c:pt>
                <c:pt idx="108">
                  <c:v>89.247834766815288</c:v>
                </c:pt>
                <c:pt idx="109">
                  <c:v>94.512039270204198</c:v>
                </c:pt>
                <c:pt idx="110">
                  <c:v>91.023832469628402</c:v>
                </c:pt>
                <c:pt idx="111">
                  <c:v>76.170585998088328</c:v>
                </c:pt>
                <c:pt idx="112">
                  <c:v>47.383452685628335</c:v>
                </c:pt>
                <c:pt idx="113">
                  <c:v>24.235472918263259</c:v>
                </c:pt>
                <c:pt idx="114">
                  <c:v>20.094562647754206</c:v>
                </c:pt>
                <c:pt idx="115">
                  <c:v>49.72419227738385</c:v>
                </c:pt>
                <c:pt idx="116">
                  <c:v>74.348832372633382</c:v>
                </c:pt>
                <c:pt idx="117">
                  <c:v>83.79632014684303</c:v>
                </c:pt>
                <c:pt idx="118">
                  <c:v>65.254237288135513</c:v>
                </c:pt>
                <c:pt idx="119">
                  <c:v>45.165649202342173</c:v>
                </c:pt>
                <c:pt idx="120">
                  <c:v>24.90748372915699</c:v>
                </c:pt>
                <c:pt idx="121">
                  <c:v>39.893617021276548</c:v>
                </c:pt>
                <c:pt idx="122">
                  <c:v>49.290780141843925</c:v>
                </c:pt>
                <c:pt idx="123">
                  <c:v>78.102836879432544</c:v>
                </c:pt>
                <c:pt idx="124">
                  <c:v>82.446808510638292</c:v>
                </c:pt>
                <c:pt idx="125">
                  <c:v>98.182624113475185</c:v>
                </c:pt>
                <c:pt idx="126">
                  <c:v>98.404255319148987</c:v>
                </c:pt>
                <c:pt idx="127">
                  <c:v>98.404255319148987</c:v>
                </c:pt>
                <c:pt idx="128">
                  <c:v>73.427296793803364</c:v>
                </c:pt>
                <c:pt idx="129">
                  <c:v>60.184331797234982</c:v>
                </c:pt>
                <c:pt idx="130">
                  <c:v>45.683563748079827</c:v>
                </c:pt>
                <c:pt idx="131">
                  <c:v>70.660522273425457</c:v>
                </c:pt>
                <c:pt idx="132">
                  <c:v>85.499231950844845</c:v>
                </c:pt>
                <c:pt idx="133">
                  <c:v>93.218785796105351</c:v>
                </c:pt>
                <c:pt idx="134">
                  <c:v>93.218785796105351</c:v>
                </c:pt>
                <c:pt idx="135">
                  <c:v>59.885452462772015</c:v>
                </c:pt>
                <c:pt idx="136">
                  <c:v>33.356465417534103</c:v>
                </c:pt>
                <c:pt idx="137">
                  <c:v>2.3132084200765457E-2</c:v>
                </c:pt>
                <c:pt idx="138">
                  <c:v>1.7408439623404532</c:v>
                </c:pt>
                <c:pt idx="139">
                  <c:v>1.7177118781396876</c:v>
                </c:pt>
                <c:pt idx="140">
                  <c:v>1.7177118781396876</c:v>
                </c:pt>
                <c:pt idx="141">
                  <c:v>3.6654697785756856</c:v>
                </c:pt>
                <c:pt idx="142">
                  <c:v>5.8198683423099737</c:v>
                </c:pt>
                <c:pt idx="143">
                  <c:v>6.3734290843805965</c:v>
                </c:pt>
                <c:pt idx="144">
                  <c:v>5.2513464991023211</c:v>
                </c:pt>
                <c:pt idx="145">
                  <c:v>4.9072411729502887</c:v>
                </c:pt>
                <c:pt idx="146">
                  <c:v>4.3536804308796651</c:v>
                </c:pt>
                <c:pt idx="147">
                  <c:v>1.8102932375822551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3.7242912729293924</c:v>
                </c:pt>
                <c:pt idx="152">
                  <c:v>3.7242912729293924</c:v>
                </c:pt>
                <c:pt idx="153">
                  <c:v>10.574794221247148</c:v>
                </c:pt>
                <c:pt idx="154">
                  <c:v>17.828650711064913</c:v>
                </c:pt>
                <c:pt idx="155">
                  <c:v>27.844893266560334</c:v>
                </c:pt>
                <c:pt idx="156">
                  <c:v>33.789914591839413</c:v>
                </c:pt>
                <c:pt idx="157">
                  <c:v>22.81176682909225</c:v>
                </c:pt>
                <c:pt idx="158">
                  <c:v>12.795524273596831</c:v>
                </c:pt>
                <c:pt idx="159">
                  <c:v>6.4529914529914656</c:v>
                </c:pt>
                <c:pt idx="160">
                  <c:v>6.4529914529914656</c:v>
                </c:pt>
                <c:pt idx="161">
                  <c:v>14.074299469869132</c:v>
                </c:pt>
                <c:pt idx="162">
                  <c:v>13.186946250392495</c:v>
                </c:pt>
                <c:pt idx="163">
                  <c:v>13.186946250392495</c:v>
                </c:pt>
                <c:pt idx="164">
                  <c:v>14.765434359916483</c:v>
                </c:pt>
                <c:pt idx="165">
                  <c:v>15.265035677879794</c:v>
                </c:pt>
                <c:pt idx="166">
                  <c:v>24.38837920489307</c:v>
                </c:pt>
                <c:pt idx="167">
                  <c:v>33.690112130479214</c:v>
                </c:pt>
                <c:pt idx="168">
                  <c:v>53.414882772680983</c:v>
                </c:pt>
                <c:pt idx="169">
                  <c:v>55.682976554536197</c:v>
                </c:pt>
                <c:pt idx="170">
                  <c:v>41.825716277252035</c:v>
                </c:pt>
                <c:pt idx="171">
                  <c:v>16.035706083572126</c:v>
                </c:pt>
                <c:pt idx="172">
                  <c:v>6.9664031620554567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A-6741-80B2-FC7CC05D7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172912"/>
        <c:axId val="2118174624"/>
      </c:lineChart>
      <c:catAx>
        <c:axId val="211817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74624"/>
        <c:crosses val="autoZero"/>
        <c:auto val="1"/>
        <c:lblAlgn val="ctr"/>
        <c:lblOffset val="100"/>
        <c:noMultiLvlLbl val="0"/>
      </c:catAx>
      <c:valAx>
        <c:axId val="21181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155833</xdr:colOff>
      <xdr:row>15</xdr:row>
      <xdr:rowOff>17214</xdr:rowOff>
    </xdr:from>
    <xdr:to>
      <xdr:col>28</xdr:col>
      <xdr:colOff>101600</xdr:colOff>
      <xdr:row>50</xdr:row>
      <xdr:rowOff>25400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C58F0010-937C-A942-9447-C1901308C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622300</xdr:colOff>
      <xdr:row>11</xdr:row>
      <xdr:rowOff>50800</xdr:rowOff>
    </xdr:from>
    <xdr:to>
      <xdr:col>18</xdr:col>
      <xdr:colOff>774700</xdr:colOff>
      <xdr:row>28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8D903-B17F-1464-137E-6A768D03B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135466</xdr:colOff>
      <xdr:row>29</xdr:row>
      <xdr:rowOff>169332</xdr:rowOff>
    </xdr:from>
    <xdr:to>
      <xdr:col>20</xdr:col>
      <xdr:colOff>224366</xdr:colOff>
      <xdr:row>65</xdr:row>
      <xdr:rowOff>146049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3E8B74-33CC-AFA6-7B2A-1D4C8C98F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14</xdr:row>
      <xdr:rowOff>38100</xdr:rowOff>
    </xdr:from>
    <xdr:to>
      <xdr:col>17</xdr:col>
      <xdr:colOff>279400</xdr:colOff>
      <xdr:row>41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60F9BF-F688-55B1-7E80-363EE39D5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ohsendaghighshirazi/Downloads/Week%207%20MACD%20Calculation%20Template.xlsx" TargetMode="External"/><Relationship Id="rId1" Type="http://schemas.openxmlformats.org/officeDocument/2006/relationships/externalLinkPath" Target="/Users/mohsendaghighshirazi/Downloads/Week%207%20MACD%20Calculation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CD"/>
    </sheetNames>
    <sheetDataSet>
      <sheetData sheetId="0">
        <row r="4">
          <cell r="F4" t="str">
            <v>MACD Line</v>
          </cell>
          <cell r="G4" t="str">
            <v>Signal Line</v>
          </cell>
        </row>
        <row r="5">
          <cell r="F5"/>
        </row>
        <row r="6">
          <cell r="F6"/>
        </row>
        <row r="7">
          <cell r="F7"/>
        </row>
        <row r="8">
          <cell r="F8"/>
        </row>
        <row r="9">
          <cell r="F9"/>
        </row>
        <row r="10">
          <cell r="F10"/>
        </row>
        <row r="11">
          <cell r="F11"/>
        </row>
        <row r="12">
          <cell r="F12"/>
        </row>
        <row r="13">
          <cell r="F13"/>
        </row>
        <row r="14">
          <cell r="F14"/>
        </row>
        <row r="15">
          <cell r="F15"/>
        </row>
        <row r="16">
          <cell r="F16"/>
        </row>
        <row r="17">
          <cell r="A17">
            <v>45377</v>
          </cell>
          <cell r="F17">
            <v>2.2226282051287853</v>
          </cell>
          <cell r="G17">
            <v>2.2226282051287853</v>
          </cell>
        </row>
        <row r="18">
          <cell r="A18">
            <v>45378</v>
          </cell>
          <cell r="F18">
            <v>7.7802627500705057</v>
          </cell>
          <cell r="G18">
            <v>5.0014454775996455</v>
          </cell>
        </row>
        <row r="19">
          <cell r="A19">
            <v>45379</v>
          </cell>
          <cell r="F19">
            <v>12.888867015627511</v>
          </cell>
          <cell r="G19">
            <v>7.630585990275601</v>
          </cell>
        </row>
        <row r="20">
          <cell r="A20">
            <v>45382</v>
          </cell>
          <cell r="F20">
            <v>16.105996449120539</v>
          </cell>
          <cell r="G20">
            <v>9.7494386049868353</v>
          </cell>
        </row>
        <row r="21">
          <cell r="A21">
            <v>45383</v>
          </cell>
          <cell r="F21">
            <v>15.092330705817403</v>
          </cell>
          <cell r="G21">
            <v>10.818017025152949</v>
          </cell>
        </row>
        <row r="22">
          <cell r="A22">
            <v>45384</v>
          </cell>
          <cell r="F22">
            <v>14.754169219652795</v>
          </cell>
          <cell r="G22">
            <v>11.474042390902923</v>
          </cell>
        </row>
        <row r="23">
          <cell r="A23">
            <v>45385</v>
          </cell>
          <cell r="F23">
            <v>7.9074864157291813</v>
          </cell>
          <cell r="G23">
            <v>10.964534394449531</v>
          </cell>
        </row>
        <row r="24">
          <cell r="A24">
            <v>45386</v>
          </cell>
          <cell r="F24">
            <v>8.1750208942812606</v>
          </cell>
          <cell r="G24">
            <v>10.615845206928498</v>
          </cell>
        </row>
        <row r="25">
          <cell r="A25">
            <v>45389</v>
          </cell>
          <cell r="F25">
            <v>8.1523748226336465</v>
          </cell>
          <cell r="G25">
            <v>10.342126275340181</v>
          </cell>
        </row>
        <row r="26">
          <cell r="A26">
            <v>45390</v>
          </cell>
          <cell r="F26">
            <v>8.9134730017694892</v>
          </cell>
          <cell r="G26">
            <v>10.056395620626043</v>
          </cell>
        </row>
        <row r="27">
          <cell r="A27">
            <v>45391</v>
          </cell>
          <cell r="F27">
            <v>4.0631226402929315</v>
          </cell>
          <cell r="G27">
            <v>8.8577410245594201</v>
          </cell>
        </row>
        <row r="28">
          <cell r="A28">
            <v>45392</v>
          </cell>
          <cell r="F28">
            <v>4.3655561136929464</v>
          </cell>
          <cell r="G28">
            <v>7.9593040423861252</v>
          </cell>
        </row>
        <row r="29">
          <cell r="A29">
            <v>45393</v>
          </cell>
          <cell r="F29">
            <v>-4.0164409807221091</v>
          </cell>
          <cell r="G29">
            <v>5.5641550377644782</v>
          </cell>
        </row>
        <row r="30">
          <cell r="A30">
            <v>45396</v>
          </cell>
          <cell r="F30">
            <v>-18.007050060611618</v>
          </cell>
          <cell r="G30">
            <v>0.84991401808925815</v>
          </cell>
        </row>
        <row r="31">
          <cell r="A31">
            <v>45397</v>
          </cell>
          <cell r="F31">
            <v>-25.778430919137463</v>
          </cell>
          <cell r="G31">
            <v>-4.4757549693560863</v>
          </cell>
        </row>
        <row r="32">
          <cell r="A32">
            <v>45398</v>
          </cell>
          <cell r="F32">
            <v>-33.902693062778781</v>
          </cell>
          <cell r="G32">
            <v>-10.361142588040625</v>
          </cell>
        </row>
        <row r="33">
          <cell r="A33">
            <v>45399</v>
          </cell>
          <cell r="F33">
            <v>-40.766172599103811</v>
          </cell>
          <cell r="G33">
            <v>-16.442148590253261</v>
          </cell>
        </row>
        <row r="34">
          <cell r="A34">
            <v>45400</v>
          </cell>
          <cell r="F34">
            <v>-49.180167419882309</v>
          </cell>
          <cell r="G34">
            <v>-22.989752356179071</v>
          </cell>
        </row>
        <row r="35">
          <cell r="A35">
            <v>45403</v>
          </cell>
          <cell r="F35">
            <v>-51.75215575616221</v>
          </cell>
          <cell r="G35">
            <v>-28.742233036175698</v>
          </cell>
        </row>
        <row r="36">
          <cell r="A36">
            <v>45404</v>
          </cell>
          <cell r="F36">
            <v>-48.395141993917605</v>
          </cell>
          <cell r="G36">
            <v>-32.672814827724082</v>
          </cell>
        </row>
        <row r="37">
          <cell r="A37">
            <v>45405</v>
          </cell>
          <cell r="F37">
            <v>-45.127337570575946</v>
          </cell>
          <cell r="G37">
            <v>-35.163719376294452</v>
          </cell>
        </row>
        <row r="38">
          <cell r="A38">
            <v>45406</v>
          </cell>
          <cell r="F38">
            <v>-43.90433025803668</v>
          </cell>
          <cell r="G38">
            <v>-36.911841552642898</v>
          </cell>
        </row>
        <row r="39">
          <cell r="A39">
            <v>45407</v>
          </cell>
          <cell r="F39">
            <v>-38.334346406240911</v>
          </cell>
          <cell r="G39">
            <v>-37.196342523362503</v>
          </cell>
        </row>
        <row r="40">
          <cell r="A40">
            <v>45410</v>
          </cell>
          <cell r="F40">
            <v>-32.240434882398404</v>
          </cell>
          <cell r="G40">
            <v>-36.205160995169685</v>
          </cell>
        </row>
        <row r="41">
          <cell r="A41">
            <v>45411</v>
          </cell>
          <cell r="F41">
            <v>-33.518647393548235</v>
          </cell>
          <cell r="G41">
            <v>-35.667858274845393</v>
          </cell>
        </row>
        <row r="42">
          <cell r="A42">
            <v>45412</v>
          </cell>
          <cell r="F42">
            <v>-35.518174034551521</v>
          </cell>
          <cell r="G42">
            <v>-35.637921426786619</v>
          </cell>
        </row>
        <row r="43">
          <cell r="A43">
            <v>45413</v>
          </cell>
          <cell r="F43">
            <v>-33.025630245770117</v>
          </cell>
          <cell r="G43">
            <v>-35.11546319058332</v>
          </cell>
        </row>
        <row r="44">
          <cell r="A44">
            <v>45414</v>
          </cell>
          <cell r="F44">
            <v>-25.623715536658892</v>
          </cell>
          <cell r="G44">
            <v>-33.217113659798436</v>
          </cell>
        </row>
        <row r="45">
          <cell r="A45">
            <v>45417</v>
          </cell>
          <cell r="F45">
            <v>-15.308554832521622</v>
          </cell>
          <cell r="G45">
            <v>-29.635401894343072</v>
          </cell>
        </row>
        <row r="46">
          <cell r="A46">
            <v>45418</v>
          </cell>
          <cell r="F46">
            <v>-6.4972060776271974</v>
          </cell>
          <cell r="G46">
            <v>-25.007762730999897</v>
          </cell>
        </row>
        <row r="47">
          <cell r="A47">
            <v>45419</v>
          </cell>
          <cell r="F47">
            <v>0.47792136370208027</v>
          </cell>
          <cell r="G47">
            <v>-19.910625912059501</v>
          </cell>
        </row>
        <row r="48">
          <cell r="A48">
            <v>45420</v>
          </cell>
          <cell r="F48">
            <v>8.0440990301140118</v>
          </cell>
          <cell r="G48">
            <v>-14.319680923624798</v>
          </cell>
        </row>
        <row r="49">
          <cell r="A49">
            <v>45421</v>
          </cell>
          <cell r="F49">
            <v>14.566385247045218</v>
          </cell>
          <cell r="G49">
            <v>-8.5424676894907954</v>
          </cell>
        </row>
        <row r="50">
          <cell r="A50">
            <v>45424</v>
          </cell>
          <cell r="F50">
            <v>19.409927038121168</v>
          </cell>
          <cell r="G50">
            <v>-2.9519887439684025</v>
          </cell>
        </row>
        <row r="51">
          <cell r="A51">
            <v>45425</v>
          </cell>
          <cell r="F51">
            <v>24.998571723003806</v>
          </cell>
          <cell r="G51">
            <v>2.6381233494260394</v>
          </cell>
        </row>
        <row r="52">
          <cell r="A52">
            <v>45426</v>
          </cell>
          <cell r="F52">
            <v>33.995845231409476</v>
          </cell>
          <cell r="G52">
            <v>8.909667725822727</v>
          </cell>
        </row>
        <row r="53">
          <cell r="A53">
            <v>45427</v>
          </cell>
          <cell r="F53">
            <v>39.776092621398675</v>
          </cell>
          <cell r="G53">
            <v>15.082952704937917</v>
          </cell>
        </row>
        <row r="54">
          <cell r="A54">
            <v>45428</v>
          </cell>
          <cell r="F54">
            <v>44.343681401345748</v>
          </cell>
          <cell r="G54">
            <v>20.935098444219484</v>
          </cell>
        </row>
        <row r="55">
          <cell r="A55">
            <v>45431</v>
          </cell>
          <cell r="F55">
            <v>47.804627808411169</v>
          </cell>
          <cell r="G55">
            <v>26.30900431705782</v>
          </cell>
        </row>
        <row r="56">
          <cell r="A56">
            <v>45432</v>
          </cell>
          <cell r="F56">
            <v>51.0307866423409</v>
          </cell>
          <cell r="G56">
            <v>31.253360782114434</v>
          </cell>
        </row>
        <row r="57">
          <cell r="A57">
            <v>45433</v>
          </cell>
          <cell r="F57">
            <v>51.828138587529793</v>
          </cell>
          <cell r="G57">
            <v>35.368316343197506</v>
          </cell>
        </row>
        <row r="58">
          <cell r="A58">
            <v>45434</v>
          </cell>
          <cell r="F58">
            <v>48.737538104842315</v>
          </cell>
          <cell r="G58">
            <v>38.042160695526469</v>
          </cell>
        </row>
        <row r="59">
          <cell r="A59">
            <v>45435</v>
          </cell>
          <cell r="F59">
            <v>48.702708232596706</v>
          </cell>
          <cell r="G59">
            <v>40.174270202940519</v>
          </cell>
        </row>
        <row r="60">
          <cell r="A60">
            <v>45439</v>
          </cell>
          <cell r="F60">
            <v>48.225702398414796</v>
          </cell>
          <cell r="G60">
            <v>41.784556642035376</v>
          </cell>
        </row>
        <row r="61">
          <cell r="A61">
            <v>45440</v>
          </cell>
          <cell r="F61">
            <v>44.184108626353009</v>
          </cell>
          <cell r="G61">
            <v>42.2644670388989</v>
          </cell>
        </row>
        <row r="62">
          <cell r="A62">
            <v>45441</v>
          </cell>
          <cell r="F62">
            <v>38.003667823439173</v>
          </cell>
          <cell r="G62">
            <v>41.412307195806953</v>
          </cell>
        </row>
        <row r="63">
          <cell r="A63">
            <v>45442</v>
          </cell>
          <cell r="F63">
            <v>36.081172404366043</v>
          </cell>
          <cell r="G63">
            <v>40.34608023751877</v>
          </cell>
        </row>
        <row r="64">
          <cell r="A64">
            <v>45445</v>
          </cell>
          <cell r="F64">
            <v>34.633619897635072</v>
          </cell>
          <cell r="G64">
            <v>39.20358816954203</v>
          </cell>
        </row>
        <row r="65">
          <cell r="A65">
            <v>45446</v>
          </cell>
          <cell r="F65">
            <v>33.738202749653283</v>
          </cell>
          <cell r="G65">
            <v>38.110511085564283</v>
          </cell>
        </row>
        <row r="66">
          <cell r="A66">
            <v>45447</v>
          </cell>
          <cell r="F66">
            <v>37.653095835996282</v>
          </cell>
          <cell r="G66">
            <v>38.019028035650685</v>
          </cell>
        </row>
        <row r="67">
          <cell r="A67">
            <v>45448</v>
          </cell>
          <cell r="F67">
            <v>40.20586852944416</v>
          </cell>
          <cell r="G67">
            <v>38.456396134409381</v>
          </cell>
        </row>
        <row r="68">
          <cell r="A68">
            <v>45449</v>
          </cell>
          <cell r="F68">
            <v>41.271478263291101</v>
          </cell>
          <cell r="G68">
            <v>39.019412560185728</v>
          </cell>
        </row>
        <row r="69">
          <cell r="A69">
            <v>45452</v>
          </cell>
          <cell r="F69">
            <v>42.736882148632503</v>
          </cell>
          <cell r="G69">
            <v>39.762906477875084</v>
          </cell>
        </row>
        <row r="70">
          <cell r="A70">
            <v>45453</v>
          </cell>
          <cell r="F70">
            <v>44.557048928901168</v>
          </cell>
          <cell r="G70">
            <v>40.721734968080298</v>
          </cell>
        </row>
        <row r="71">
          <cell r="A71">
            <v>45454</v>
          </cell>
          <cell r="F71">
            <v>49.121714652144874</v>
          </cell>
          <cell r="G71">
            <v>42.401730904893213</v>
          </cell>
        </row>
        <row r="72">
          <cell r="A72">
            <v>45455</v>
          </cell>
          <cell r="F72">
            <v>53.152131219903822</v>
          </cell>
          <cell r="G72">
            <v>44.551810967895335</v>
          </cell>
        </row>
        <row r="73">
          <cell r="A73">
            <v>45456</v>
          </cell>
          <cell r="F73">
            <v>55.533430454245718</v>
          </cell>
          <cell r="G73">
            <v>46.748134865165412</v>
          </cell>
        </row>
        <row r="74">
          <cell r="A74">
            <v>45459</v>
          </cell>
          <cell r="F74">
            <v>60.087172812157405</v>
          </cell>
          <cell r="G74">
            <v>49.415942454563812</v>
          </cell>
        </row>
        <row r="75">
          <cell r="A75">
            <v>45460</v>
          </cell>
          <cell r="F75">
            <v>64.071020268502252</v>
          </cell>
          <cell r="G75">
            <v>52.346958017351497</v>
          </cell>
        </row>
        <row r="76">
          <cell r="A76">
            <v>45462</v>
          </cell>
          <cell r="F76">
            <v>65.356473172835649</v>
          </cell>
          <cell r="G76">
            <v>54.948861048448329</v>
          </cell>
        </row>
        <row r="77">
          <cell r="A77">
            <v>45463</v>
          </cell>
          <cell r="F77">
            <v>64.936739999047859</v>
          </cell>
          <cell r="G77">
            <v>56.946436838568232</v>
          </cell>
        </row>
        <row r="78">
          <cell r="A78">
            <v>45466</v>
          </cell>
          <cell r="F78">
            <v>62.531687056631199</v>
          </cell>
          <cell r="G78">
            <v>58.063486882180825</v>
          </cell>
        </row>
        <row r="79">
          <cell r="A79">
            <v>45467</v>
          </cell>
          <cell r="F79">
            <v>61.644290169477244</v>
          </cell>
          <cell r="G79">
            <v>58.779647539640109</v>
          </cell>
        </row>
        <row r="80">
          <cell r="A80">
            <v>45468</v>
          </cell>
          <cell r="F80">
            <v>60.932577050830332</v>
          </cell>
          <cell r="G80">
            <v>59.210233441878152</v>
          </cell>
        </row>
        <row r="81">
          <cell r="A81">
            <v>45469</v>
          </cell>
          <cell r="F81">
            <v>60.07704595159521</v>
          </cell>
          <cell r="G81">
            <v>59.383595943821561</v>
          </cell>
        </row>
        <row r="82">
          <cell r="A82">
            <v>45470</v>
          </cell>
          <cell r="F82">
            <v>56.936022486934235</v>
          </cell>
          <cell r="G82">
            <v>58.894081252444096</v>
          </cell>
        </row>
        <row r="83">
          <cell r="A83">
            <v>45473</v>
          </cell>
          <cell r="F83">
            <v>54.991733191408457</v>
          </cell>
          <cell r="G83">
            <v>58.113611640236968</v>
          </cell>
        </row>
        <row r="84">
          <cell r="A84">
            <v>45474</v>
          </cell>
          <cell r="F84">
            <v>55.547612140027013</v>
          </cell>
          <cell r="G84">
            <v>57.600411740194978</v>
          </cell>
        </row>
        <row r="85">
          <cell r="A85">
            <v>45475</v>
          </cell>
          <cell r="F85">
            <v>57.584524568260349</v>
          </cell>
          <cell r="G85">
            <v>57.597234305808051</v>
          </cell>
        </row>
        <row r="86">
          <cell r="A86">
            <v>45477</v>
          </cell>
          <cell r="F86">
            <v>60.930885877351102</v>
          </cell>
          <cell r="G86">
            <v>58.26396462011666</v>
          </cell>
        </row>
        <row r="87">
          <cell r="A87">
            <v>45480</v>
          </cell>
          <cell r="F87">
            <v>63.309819827466526</v>
          </cell>
          <cell r="G87">
            <v>59.273135661586636</v>
          </cell>
        </row>
        <row r="88">
          <cell r="A88">
            <v>45481</v>
          </cell>
          <cell r="F88">
            <v>64.781636229095966</v>
          </cell>
          <cell r="G88">
            <v>60.374835775088499</v>
          </cell>
        </row>
        <row r="89">
          <cell r="A89">
            <v>45482</v>
          </cell>
          <cell r="F89">
            <v>69.737940974200683</v>
          </cell>
          <cell r="G89">
            <v>62.247456814910933</v>
          </cell>
        </row>
        <row r="90">
          <cell r="A90">
            <v>45483</v>
          </cell>
          <cell r="F90">
            <v>68.888003769092393</v>
          </cell>
          <cell r="G90">
            <v>63.575566205747222</v>
          </cell>
        </row>
        <row r="91">
          <cell r="A91">
            <v>45484</v>
          </cell>
          <cell r="F91">
            <v>69.8948278531916</v>
          </cell>
          <cell r="G91">
            <v>64.839418535236092</v>
          </cell>
        </row>
        <row r="92">
          <cell r="A92">
            <v>45487</v>
          </cell>
          <cell r="F92">
            <v>71.153110792549342</v>
          </cell>
          <cell r="G92">
            <v>66.102156986698745</v>
          </cell>
        </row>
        <row r="93">
          <cell r="A93">
            <v>45488</v>
          </cell>
          <cell r="F93">
            <v>74.198282773042592</v>
          </cell>
          <cell r="G93">
            <v>67.721382143967517</v>
          </cell>
        </row>
        <row r="94">
          <cell r="A94">
            <v>45489</v>
          </cell>
          <cell r="F94">
            <v>69.442126543822269</v>
          </cell>
          <cell r="G94">
            <v>68.065531023938462</v>
          </cell>
        </row>
        <row r="95">
          <cell r="A95">
            <v>45490</v>
          </cell>
          <cell r="F95">
            <v>61.439985605898983</v>
          </cell>
          <cell r="G95">
            <v>66.740421940330563</v>
          </cell>
        </row>
        <row r="96">
          <cell r="A96">
            <v>45491</v>
          </cell>
          <cell r="F96">
            <v>51.312154550763807</v>
          </cell>
          <cell r="G96">
            <v>63.654768462417209</v>
          </cell>
        </row>
        <row r="97">
          <cell r="A97">
            <v>45494</v>
          </cell>
          <cell r="F97">
            <v>47.531749541176396</v>
          </cell>
          <cell r="G97">
            <v>60.430164678169049</v>
          </cell>
        </row>
        <row r="98">
          <cell r="A98">
            <v>45495</v>
          </cell>
          <cell r="F98">
            <v>43.336597473366055</v>
          </cell>
          <cell r="G98">
            <v>57.011451237208448</v>
          </cell>
        </row>
        <row r="99">
          <cell r="A99">
            <v>45496</v>
          </cell>
          <cell r="F99">
            <v>29.296445882080661</v>
          </cell>
          <cell r="G99">
            <v>51.46845016618289</v>
          </cell>
        </row>
        <row r="100">
          <cell r="A100">
            <v>45497</v>
          </cell>
          <cell r="F100">
            <v>15.736025736405281</v>
          </cell>
          <cell r="G100">
            <v>44.321965280227367</v>
          </cell>
        </row>
        <row r="101">
          <cell r="A101">
            <v>45498</v>
          </cell>
          <cell r="F101">
            <v>9.7091891466443485</v>
          </cell>
          <cell r="G101">
            <v>37.399410053510763</v>
          </cell>
        </row>
        <row r="102">
          <cell r="A102">
            <v>45501</v>
          </cell>
          <cell r="F102">
            <v>5.230850631627618</v>
          </cell>
          <cell r="G102">
            <v>30.965698169134136</v>
          </cell>
        </row>
        <row r="103">
          <cell r="A103">
            <v>45502</v>
          </cell>
          <cell r="F103">
            <v>-0.49925334032650426</v>
          </cell>
          <cell r="G103">
            <v>24.672707867242007</v>
          </cell>
        </row>
        <row r="104">
          <cell r="A104">
            <v>45503</v>
          </cell>
          <cell r="F104">
            <v>1.8662692268353567</v>
          </cell>
          <cell r="G104">
            <v>20.111420139160678</v>
          </cell>
        </row>
        <row r="105">
          <cell r="A105">
            <v>45504</v>
          </cell>
          <cell r="F105">
            <v>-2.3340338242696816</v>
          </cell>
          <cell r="G105">
            <v>15.622329346474606</v>
          </cell>
        </row>
        <row r="106">
          <cell r="A106">
            <v>45505</v>
          </cell>
          <cell r="F106">
            <v>-13.585051498790563</v>
          </cell>
          <cell r="G106">
            <v>9.7808531774215712</v>
          </cell>
        </row>
        <row r="107">
          <cell r="A107">
            <v>45508</v>
          </cell>
          <cell r="F107">
            <v>-35.02701632642038</v>
          </cell>
          <cell r="G107">
            <v>0.81927927665318023</v>
          </cell>
        </row>
        <row r="108">
          <cell r="A108">
            <v>45509</v>
          </cell>
          <cell r="F108">
            <v>-47.143347558023379</v>
          </cell>
          <cell r="G108">
            <v>-8.7732460902821323</v>
          </cell>
        </row>
        <row r="109">
          <cell r="A109">
            <v>45510</v>
          </cell>
          <cell r="F109">
            <v>-59.332115929700194</v>
          </cell>
          <cell r="G109">
            <v>-18.885020058165747</v>
          </cell>
        </row>
        <row r="110">
          <cell r="A110">
            <v>45511</v>
          </cell>
          <cell r="F110">
            <v>-58.648078432527655</v>
          </cell>
          <cell r="G110">
            <v>-26.83763173303813</v>
          </cell>
        </row>
        <row r="111">
          <cell r="A111">
            <v>45512</v>
          </cell>
          <cell r="F111">
            <v>-55.461461265996149</v>
          </cell>
          <cell r="G111">
            <v>-32.562397639629737</v>
          </cell>
        </row>
        <row r="112">
          <cell r="A112">
            <v>45515</v>
          </cell>
          <cell r="F112">
            <v>-52.314436861835929</v>
          </cell>
          <cell r="G112">
            <v>-36.512805484070974</v>
          </cell>
        </row>
        <row r="113">
          <cell r="A113">
            <v>45516</v>
          </cell>
          <cell r="F113">
            <v>-42.06996546983828</v>
          </cell>
          <cell r="G113">
            <v>-37.624237481224434</v>
          </cell>
        </row>
        <row r="114">
          <cell r="A114">
            <v>45517</v>
          </cell>
          <cell r="F114">
            <v>-31.906576596109517</v>
          </cell>
          <cell r="G114">
            <v>-36.48070530420145</v>
          </cell>
        </row>
        <row r="115">
          <cell r="A115">
            <v>45518</v>
          </cell>
          <cell r="F115">
            <v>-16.559459084257469</v>
          </cell>
          <cell r="G115">
            <v>-32.496456060212651</v>
          </cell>
        </row>
        <row r="116">
          <cell r="A116">
            <v>45519</v>
          </cell>
          <cell r="F116">
            <v>-3.4667663432428526</v>
          </cell>
          <cell r="G116">
            <v>-26.690518116818691</v>
          </cell>
        </row>
        <row r="117">
          <cell r="A117">
            <v>45522</v>
          </cell>
          <cell r="F117">
            <v>11.138240976278212</v>
          </cell>
          <cell r="G117">
            <v>-19.124766298199308</v>
          </cell>
        </row>
        <row r="118">
          <cell r="A118">
            <v>45523</v>
          </cell>
          <cell r="F118">
            <v>21.56611575964962</v>
          </cell>
          <cell r="G118">
            <v>-10.986589886629522</v>
          </cell>
        </row>
        <row r="119">
          <cell r="A119">
            <v>45524</v>
          </cell>
          <cell r="F119">
            <v>31.383326877566105</v>
          </cell>
          <cell r="G119">
            <v>-2.5126065337903967</v>
          </cell>
        </row>
        <row r="120">
          <cell r="A120">
            <v>45525</v>
          </cell>
          <cell r="F120">
            <v>34.711873173625463</v>
          </cell>
          <cell r="G120">
            <v>4.9322894076927755</v>
          </cell>
        </row>
        <row r="121">
          <cell r="A121">
            <v>45526</v>
          </cell>
          <cell r="F121">
            <v>42.027151631522429</v>
          </cell>
          <cell r="G121">
            <v>12.351261852458705</v>
          </cell>
        </row>
        <row r="122">
          <cell r="A122">
            <v>45529</v>
          </cell>
          <cell r="F122">
            <v>45.862003396181535</v>
          </cell>
          <cell r="G122">
            <v>19.053410161203271</v>
          </cell>
        </row>
        <row r="123">
          <cell r="A123">
            <v>45530</v>
          </cell>
          <cell r="F123">
            <v>49.058630808423004</v>
          </cell>
          <cell r="G123">
            <v>25.054454290647218</v>
          </cell>
        </row>
        <row r="124">
          <cell r="A124">
            <v>45531</v>
          </cell>
          <cell r="F124">
            <v>48.322100937006326</v>
          </cell>
          <cell r="G124">
            <v>29.707983619919041</v>
          </cell>
        </row>
        <row r="125">
          <cell r="A125">
            <v>45532</v>
          </cell>
          <cell r="F125">
            <v>47.176818548437041</v>
          </cell>
          <cell r="G125">
            <v>33.201750605622642</v>
          </cell>
        </row>
        <row r="126">
          <cell r="A126">
            <v>45533</v>
          </cell>
          <cell r="F126">
            <v>50.244226152281954</v>
          </cell>
          <cell r="G126">
            <v>36.610245714954502</v>
          </cell>
        </row>
        <row r="127">
          <cell r="A127">
            <v>45537</v>
          </cell>
          <cell r="F127">
            <v>42.544511583758322</v>
          </cell>
          <cell r="G127">
            <v>37.797098888715269</v>
          </cell>
        </row>
        <row r="128">
          <cell r="A128">
            <v>45538</v>
          </cell>
          <cell r="F128">
            <v>35.320353314017666</v>
          </cell>
          <cell r="G128">
            <v>37.301749773775747</v>
          </cell>
        </row>
        <row r="129">
          <cell r="A129">
            <v>45539</v>
          </cell>
          <cell r="F129">
            <v>27.928886255798716</v>
          </cell>
          <cell r="G129">
            <v>35.427177070180342</v>
          </cell>
        </row>
        <row r="130">
          <cell r="A130">
            <v>45540</v>
          </cell>
          <cell r="F130">
            <v>14.242023047726434</v>
          </cell>
          <cell r="G130">
            <v>31.19014626568956</v>
          </cell>
        </row>
        <row r="131">
          <cell r="A131">
            <v>45543</v>
          </cell>
          <cell r="F131">
            <v>8.352520271627327</v>
          </cell>
          <cell r="G131">
            <v>26.622621066877112</v>
          </cell>
        </row>
        <row r="132">
          <cell r="A132">
            <v>45544</v>
          </cell>
          <cell r="F132">
            <v>5.5950748456625661</v>
          </cell>
          <cell r="G132">
            <v>22.417111822634205</v>
          </cell>
        </row>
        <row r="133">
          <cell r="A133">
            <v>45545</v>
          </cell>
          <cell r="F133">
            <v>8.0463631889015232</v>
          </cell>
          <cell r="G133">
            <v>19.542962095887667</v>
          </cell>
        </row>
        <row r="134">
          <cell r="A134">
            <v>45546</v>
          </cell>
          <cell r="F134">
            <v>13.196103478460827</v>
          </cell>
          <cell r="G134">
            <v>18.2735903724023</v>
          </cell>
        </row>
        <row r="135">
          <cell r="A135">
            <v>45547</v>
          </cell>
          <cell r="F135">
            <v>19.494320474798769</v>
          </cell>
          <cell r="G135">
            <v>18.517736392881595</v>
          </cell>
        </row>
        <row r="136">
          <cell r="A136">
            <v>45550</v>
          </cell>
          <cell r="F136">
            <v>24.770652076205806</v>
          </cell>
          <cell r="G136">
            <v>19.768319529546439</v>
          </cell>
        </row>
        <row r="137">
          <cell r="A137">
            <v>45551</v>
          </cell>
          <cell r="F137">
            <v>28.741103877009664</v>
          </cell>
          <cell r="G137">
            <v>21.562876399039084</v>
          </cell>
        </row>
        <row r="138">
          <cell r="A138">
            <v>45552</v>
          </cell>
          <cell r="F138">
            <v>30.222442423200846</v>
          </cell>
          <cell r="G138">
            <v>23.294789603871436</v>
          </cell>
        </row>
        <row r="139">
          <cell r="A139">
            <v>45553</v>
          </cell>
          <cell r="F139">
            <v>38.64728097166153</v>
          </cell>
          <cell r="G139">
            <v>26.365287877429456</v>
          </cell>
        </row>
        <row r="140">
          <cell r="A140">
            <v>45554</v>
          </cell>
          <cell r="F140">
            <v>43.922840735022874</v>
          </cell>
          <cell r="G140">
            <v>29.87679844894814</v>
          </cell>
        </row>
        <row r="141">
          <cell r="A141">
            <v>45557</v>
          </cell>
          <cell r="F141">
            <v>48.833517578284045</v>
          </cell>
          <cell r="G141">
            <v>33.668142274815324</v>
          </cell>
        </row>
        <row r="142">
          <cell r="A142">
            <v>45558</v>
          </cell>
          <cell r="F142">
            <v>53.269933708152166</v>
          </cell>
          <cell r="G142">
            <v>37.588500561482689</v>
          </cell>
        </row>
        <row r="143">
          <cell r="A143">
            <v>45559</v>
          </cell>
          <cell r="F143">
            <v>55.287525448554334</v>
          </cell>
          <cell r="G143">
            <v>41.128305538897017</v>
          </cell>
        </row>
        <row r="144">
          <cell r="A144">
            <v>45560</v>
          </cell>
          <cell r="F144">
            <v>58.081735211563682</v>
          </cell>
          <cell r="G144">
            <v>44.518991473430347</v>
          </cell>
        </row>
        <row r="145">
          <cell r="A145">
            <v>45561</v>
          </cell>
          <cell r="F145">
            <v>59.0346718041028</v>
          </cell>
          <cell r="G145">
            <v>47.422127539564841</v>
          </cell>
        </row>
        <row r="146">
          <cell r="A146">
            <v>45564</v>
          </cell>
          <cell r="F146">
            <v>61.047774014165043</v>
          </cell>
          <cell r="G146">
            <v>50.147256834484878</v>
          </cell>
        </row>
        <row r="147">
          <cell r="A147">
            <v>45565</v>
          </cell>
          <cell r="F147">
            <v>57.643135870890546</v>
          </cell>
          <cell r="G147">
            <v>51.646432641766012</v>
          </cell>
        </row>
        <row r="148">
          <cell r="A148">
            <v>45566</v>
          </cell>
          <cell r="F148">
            <v>54.381802443869674</v>
          </cell>
          <cell r="G148">
            <v>52.193506602186744</v>
          </cell>
        </row>
        <row r="149">
          <cell r="A149">
            <v>45567</v>
          </cell>
          <cell r="F149">
            <v>50.441079075761081</v>
          </cell>
          <cell r="G149">
            <v>51.843021096901609</v>
          </cell>
        </row>
        <row r="150">
          <cell r="A150">
            <v>45568</v>
          </cell>
          <cell r="F150">
            <v>50.857537074242828</v>
          </cell>
          <cell r="G150">
            <v>51.645924292369855</v>
          </cell>
        </row>
        <row r="151">
          <cell r="A151">
            <v>45571</v>
          </cell>
          <cell r="F151">
            <v>46.206414000982477</v>
          </cell>
          <cell r="G151">
            <v>50.558022234092377</v>
          </cell>
        </row>
        <row r="152">
          <cell r="A152">
            <v>45572</v>
          </cell>
          <cell r="F152">
            <v>46.438423969214455</v>
          </cell>
          <cell r="G152">
            <v>49.734102581116794</v>
          </cell>
        </row>
        <row r="153">
          <cell r="A153">
            <v>45573</v>
          </cell>
          <cell r="F153">
            <v>49.354461135559177</v>
          </cell>
          <cell r="G153">
            <v>49.65817429200527</v>
          </cell>
        </row>
        <row r="154">
          <cell r="A154">
            <v>45574</v>
          </cell>
          <cell r="F154">
            <v>50.120194401093613</v>
          </cell>
          <cell r="G154">
            <v>49.750578313822942</v>
          </cell>
        </row>
        <row r="155">
          <cell r="A155">
            <v>45575</v>
          </cell>
          <cell r="F155">
            <v>52.939384915103801</v>
          </cell>
          <cell r="G155">
            <v>50.388339634079117</v>
          </cell>
        </row>
        <row r="156">
          <cell r="A156">
            <v>45578</v>
          </cell>
          <cell r="F156">
            <v>58.12023919342937</v>
          </cell>
          <cell r="G156">
            <v>51.934719545949164</v>
          </cell>
        </row>
        <row r="157">
          <cell r="A157">
            <v>45579</v>
          </cell>
          <cell r="F157">
            <v>57.959937112989792</v>
          </cell>
          <cell r="G157">
            <v>53.139763059357293</v>
          </cell>
        </row>
        <row r="158">
          <cell r="A158">
            <v>45580</v>
          </cell>
          <cell r="F158">
            <v>59.344430501671923</v>
          </cell>
          <cell r="G158">
            <v>54.380696547820222</v>
          </cell>
        </row>
        <row r="159">
          <cell r="A159">
            <v>45581</v>
          </cell>
          <cell r="F159">
            <v>59.673085658027958</v>
          </cell>
          <cell r="G159">
            <v>55.439174369861767</v>
          </cell>
        </row>
        <row r="160">
          <cell r="A160">
            <v>45582</v>
          </cell>
          <cell r="F160">
            <v>61.101256100664614</v>
          </cell>
          <cell r="G160">
            <v>56.571590716022335</v>
          </cell>
        </row>
        <row r="161">
          <cell r="A161">
            <v>45585</v>
          </cell>
          <cell r="F161">
            <v>60.671118913549435</v>
          </cell>
          <cell r="G161">
            <v>57.391496355527757</v>
          </cell>
        </row>
        <row r="162">
          <cell r="A162">
            <v>45586</v>
          </cell>
          <cell r="F162">
            <v>59.420941699558171</v>
          </cell>
          <cell r="G162">
            <v>57.797385424333839</v>
          </cell>
        </row>
        <row r="163">
          <cell r="A163">
            <v>45587</v>
          </cell>
          <cell r="F163">
            <v>53.474153948430285</v>
          </cell>
          <cell r="G163">
            <v>56.932739129153127</v>
          </cell>
        </row>
        <row r="164">
          <cell r="A164">
            <v>45588</v>
          </cell>
          <cell r="F164">
            <v>49.197962360527526</v>
          </cell>
          <cell r="G164">
            <v>55.38578377542801</v>
          </cell>
        </row>
        <row r="165">
          <cell r="A165">
            <v>45589</v>
          </cell>
          <cell r="F165">
            <v>45.148205847378449</v>
          </cell>
          <cell r="G165">
            <v>53.338268189818095</v>
          </cell>
        </row>
        <row r="166">
          <cell r="A166">
            <v>45593</v>
          </cell>
          <cell r="F166">
            <v>42.689300250496672</v>
          </cell>
          <cell r="G166">
            <v>51.20847460195381</v>
          </cell>
        </row>
        <row r="167">
          <cell r="A167">
            <v>45594</v>
          </cell>
          <cell r="F167">
            <v>41.026177059202382</v>
          </cell>
          <cell r="G167">
            <v>49.172015093403523</v>
          </cell>
        </row>
        <row r="168">
          <cell r="A168">
            <v>45595</v>
          </cell>
          <cell r="F168">
            <v>37.7200129969724</v>
          </cell>
          <cell r="G168">
            <v>46.881614674117301</v>
          </cell>
        </row>
        <row r="169">
          <cell r="A169">
            <v>45596</v>
          </cell>
          <cell r="F169">
            <v>26.06692134711102</v>
          </cell>
          <cell r="G169">
            <v>42.718676008716045</v>
          </cell>
        </row>
        <row r="170">
          <cell r="A170">
            <v>45597</v>
          </cell>
          <cell r="F170">
            <v>18.50262536676837</v>
          </cell>
          <cell r="G170">
            <v>37.875465880326509</v>
          </cell>
        </row>
        <row r="171">
          <cell r="A171">
            <v>45600</v>
          </cell>
          <cell r="F171">
            <v>11.080198312462926</v>
          </cell>
          <cell r="G171">
            <v>32.516412366753791</v>
          </cell>
        </row>
        <row r="172">
          <cell r="A172">
            <v>45601</v>
          </cell>
          <cell r="F172">
            <v>10.728266024189907</v>
          </cell>
          <cell r="G172">
            <v>28.158783098241013</v>
          </cell>
        </row>
        <row r="173">
          <cell r="A173">
            <v>45602</v>
          </cell>
          <cell r="F173">
            <v>21.999335986092774</v>
          </cell>
          <cell r="G173">
            <v>26.926893675811364</v>
          </cell>
        </row>
        <row r="174">
          <cell r="A174">
            <v>45603</v>
          </cell>
          <cell r="F174">
            <v>34.093999506261753</v>
          </cell>
          <cell r="G174">
            <v>28.360314841901442</v>
          </cell>
        </row>
        <row r="175">
          <cell r="A175">
            <v>45604</v>
          </cell>
          <cell r="F175">
            <v>44.971425346777323</v>
          </cell>
          <cell r="G175">
            <v>31.682536942876617</v>
          </cell>
        </row>
        <row r="176">
          <cell r="A176">
            <v>45607</v>
          </cell>
          <cell r="F176">
            <v>53.444605987104296</v>
          </cell>
          <cell r="G176">
            <v>36.03495075172215</v>
          </cell>
        </row>
        <row r="177">
          <cell r="A177">
            <v>45608</v>
          </cell>
          <cell r="F177">
            <v>58.08923918408891</v>
          </cell>
          <cell r="G177">
            <v>40.445808438195499</v>
          </cell>
        </row>
        <row r="178">
          <cell r="A178">
            <v>45609</v>
          </cell>
          <cell r="F178">
            <v>61.177094376209425</v>
          </cell>
          <cell r="G178">
            <v>44.592065625798284</v>
          </cell>
        </row>
        <row r="179">
          <cell r="A179">
            <v>45610</v>
          </cell>
          <cell r="F179">
            <v>60.010632268882546</v>
          </cell>
          <cell r="G179">
            <v>47.675778954415136</v>
          </cell>
        </row>
        <row r="180">
          <cell r="A180">
            <v>45611</v>
          </cell>
          <cell r="F180">
            <v>52.146758740134828</v>
          </cell>
          <cell r="G180">
            <v>48.569974911559072</v>
          </cell>
        </row>
        <row r="181">
          <cell r="A181">
            <v>45614</v>
          </cell>
          <cell r="F181">
            <v>47.226097043935624</v>
          </cell>
          <cell r="G181">
            <v>48.30119933803438</v>
          </cell>
        </row>
        <row r="182">
          <cell r="A182">
            <v>45615</v>
          </cell>
          <cell r="F182">
            <v>44.696164409660014</v>
          </cell>
          <cell r="G182">
            <v>47.580192352359504</v>
          </cell>
        </row>
        <row r="183">
          <cell r="A183">
            <v>45616</v>
          </cell>
          <cell r="F183">
            <v>42.215035828280634</v>
          </cell>
          <cell r="G183">
            <v>46.507161047543732</v>
          </cell>
        </row>
        <row r="184">
          <cell r="A184">
            <v>45617</v>
          </cell>
          <cell r="F184">
            <v>42.310846360494907</v>
          </cell>
          <cell r="G184">
            <v>45.667898110133969</v>
          </cell>
        </row>
        <row r="185">
          <cell r="A185">
            <v>45618</v>
          </cell>
          <cell r="F185">
            <v>43.549434710686</v>
          </cell>
          <cell r="G185">
            <v>45.244205430244378</v>
          </cell>
        </row>
        <row r="186">
          <cell r="A186">
            <v>45621</v>
          </cell>
          <cell r="F186">
            <v>45.461839432794477</v>
          </cell>
          <cell r="G186">
            <v>45.287732230754401</v>
          </cell>
        </row>
        <row r="187">
          <cell r="A187">
            <v>45622</v>
          </cell>
          <cell r="F187">
            <v>49.175070033502379</v>
          </cell>
          <cell r="G187">
            <v>46.065199791303996</v>
          </cell>
        </row>
        <row r="188">
          <cell r="A188">
            <v>45623</v>
          </cell>
          <cell r="F188">
            <v>49.697913723134661</v>
          </cell>
          <cell r="G188">
            <v>46.791742577670128</v>
          </cell>
        </row>
        <row r="189">
          <cell r="A189">
            <v>45625</v>
          </cell>
          <cell r="F189">
            <v>52.224723864889711</v>
          </cell>
          <cell r="G189">
            <v>47.878338835114043</v>
          </cell>
        </row>
        <row r="190">
          <cell r="A190">
            <v>45628</v>
          </cell>
          <cell r="F190">
            <v>54.787498490311918</v>
          </cell>
          <cell r="G190">
            <v>49.260170766153621</v>
          </cell>
        </row>
        <row r="191">
          <cell r="A191">
            <v>45629</v>
          </cell>
          <cell r="F191">
            <v>56.38878916845988</v>
          </cell>
          <cell r="G191">
            <v>50.685894446614874</v>
          </cell>
        </row>
      </sheetData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E2D35-60FC-124D-9755-B16FA2156968}" name="Table1" displayName="Table1" ref="A1:A1048576" totalsRowShown="0" headerRowDxfId="1" dataDxfId="0">
  <autoFilter ref="A1:A1048576" xr:uid="{8CCE2D35-60FC-124D-9755-B16FA2156968}"/>
  <tableColumns count="1">
    <tableColumn id="2" xr3:uid="{1F725CD4-623B-B948-A411-D60312ADD0CA}" name="GOOG Daily Return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6B740D-491E-6442-A1CE-2CC0C634B4AF}" name="Table14" displayName="Table14" ref="A4:B191" totalsRowShown="0" headerRowDxfId="4" dataDxfId="3">
  <autoFilter ref="A4:B191" xr:uid="{AB6B740D-491E-6442-A1CE-2CC0C634B4AF}"/>
  <tableColumns count="2">
    <tableColumn id="1" xr3:uid="{67F1BB69-6CD5-2248-9DBF-930B9AC2A81E}" name="Date" dataDxfId="6"/>
    <tableColumn id="2" xr3:uid="{5A999422-78D2-F147-8D2C-16458261DD79}" name="GOOG" dataDxfId="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418A6F-5C35-3148-B9B1-FB60965EEABF}" name="Table4" displayName="Table4" ref="A1:I188" totalsRowShown="0" headerRowDxfId="8" dataDxfId="7">
  <autoFilter ref="A1:I188" xr:uid="{9C418A6F-5C35-3148-B9B1-FB60965EEABF}"/>
  <tableColumns count="9">
    <tableColumn id="1" xr3:uid="{5EB419FA-C9DD-CA41-9C50-3612DB248810}" name="Date" dataDxfId="17"/>
    <tableColumn id="2" xr3:uid="{AB931E42-125D-1843-B19A-E70B94AAA5D1}" name="Close" dataDxfId="16"/>
    <tableColumn id="4" xr3:uid="{8F115C6E-FDC8-8A49-A514-4747B82454C7}" name="Change" dataDxfId="15">
      <calculatedColumnFormula>B2-B1</calculatedColumnFormula>
    </tableColumn>
    <tableColumn id="5" xr3:uid="{A838A87C-0C78-904D-B310-E1903919B41C}" name="Gain" dataDxfId="14">
      <calculatedColumnFormula>IF(C2&gt;0,C2,0)</calculatedColumnFormula>
    </tableColumn>
    <tableColumn id="6" xr3:uid="{567681BD-E9D7-8740-8A43-F6DDB17D0CD5}" name="Loss" dataDxfId="13">
      <calculatedColumnFormula>IF(C2&lt;0,ABS(C2),0)</calculatedColumnFormula>
    </tableColumn>
    <tableColumn id="7" xr3:uid="{900ECBAC-0F80-884C-8FDF-1CE91F0660BD}" name="14-Day Average Gain" dataDxfId="12"/>
    <tableColumn id="8" xr3:uid="{639ED285-3E38-C94E-BCA0-24EA66BB313F}" name="14-Day Average Loss" dataDxfId="11"/>
    <tableColumn id="9" xr3:uid="{962F57FC-1EC4-A746-A7DD-C5E01DD951B5}" name="RS" dataDxfId="10">
      <calculatedColumnFormula>F2/G2</calculatedColumnFormula>
    </tableColumn>
    <tableColumn id="10" xr3:uid="{B1F6966B-33DB-F741-948E-5CE9271A82E6}" name="RSI" dataDxfId="9">
      <calculatedColumnFormula>100-(100/(1+H2))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335B51-474E-4341-94A9-59721AAC4C8A}" name="Table5" displayName="Table5" ref="A1:F188" totalsRowShown="0" headerRowDxfId="19" dataDxfId="18">
  <autoFilter ref="A1:F188" xr:uid="{FA335B51-474E-4341-94A9-59721AAC4C8A}"/>
  <tableColumns count="6">
    <tableColumn id="1" xr3:uid="{804AB8FF-0924-0A41-93E7-009C1A9C6AB5}" name="Date" dataDxfId="25"/>
    <tableColumn id="2" xr3:uid="{AEC37D5A-F7C9-2945-965C-A2798D941D41}" name="Close" dataDxfId="24"/>
    <tableColumn id="3" xr3:uid="{13CF3BE6-BBCD-4C41-857D-82876DBFC971}" name="20-Day SMA" dataDxfId="23"/>
    <tableColumn id="4" xr3:uid="{7ED6B334-007A-8545-A208-1DEEEA0AEE6D}" name="20-Day Standard Deviation" dataDxfId="22"/>
    <tableColumn id="5" xr3:uid="{07A2D946-CF2C-4E45-8FC9-068B079A8C55}" name="Upper Band" dataDxfId="21">
      <calculatedColumnFormula>C2+2*D2</calculatedColumnFormula>
    </tableColumn>
    <tableColumn id="6" xr3:uid="{5D9A5F03-DD1B-9D48-B05F-6EF882522CF6}" name="Lower Band" dataDxfId="20">
      <calculatedColumnFormula>C2-2*D2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AD1C1F-74CF-AC46-9A55-DC721F0904C3}" name="Table6" displayName="Table6" ref="A1:F188" totalsRowShown="0" headerRowDxfId="27" dataDxfId="26">
  <autoFilter ref="A1:F188" xr:uid="{81AD1C1F-74CF-AC46-9A55-DC721F0904C3}"/>
  <tableColumns count="6">
    <tableColumn id="1" xr3:uid="{3371BECF-2580-C046-9A60-15D19B871C95}" name="Date" dataDxfId="33"/>
    <tableColumn id="2" xr3:uid="{AF0AA4F9-AB8F-0349-83FA-21AF270D641E}" name="Close" dataDxfId="32"/>
    <tableColumn id="3" xr3:uid="{49A1F886-F292-9A45-96F8-947A9EAA4630}" name="14-Day Lowest Low" dataDxfId="31"/>
    <tableColumn id="4" xr3:uid="{05541E8E-3E84-124D-BBC1-5246E60C1C5F}" name="14-Day Highest High" dataDxfId="30"/>
    <tableColumn id="5" xr3:uid="{ED3B70F4-9088-1244-BFF0-DC27160E5AC6}" name="%K" dataDxfId="29">
      <calculatedColumnFormula xml:space="preserve"> ((B2 - C2) / (D2 - C2)) * 100</calculatedColumnFormula>
    </tableColumn>
    <tableColumn id="6" xr3:uid="{F3ACF582-1E10-4D48-A627-A18648C3CF72}" name="%D" dataDxfId="28">
      <calculatedColumnFormula xml:space="preserve"> AVERAGE(E2:E4)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1450-3092-3340-9BF1-A0D0E0FB73D3}">
  <dimension ref="A1:H188"/>
  <sheetViews>
    <sheetView tabSelected="1" workbookViewId="0">
      <selection activeCell="F12" sqref="F12"/>
    </sheetView>
  </sheetViews>
  <sheetFormatPr baseColWidth="10" defaultRowHeight="16" x14ac:dyDescent="0.2"/>
  <cols>
    <col min="1" max="6" width="10.83203125" style="1"/>
    <col min="7" max="7" width="17.6640625" style="1" bestFit="1" customWidth="1"/>
    <col min="8" max="16384" width="10.83203125" style="1"/>
  </cols>
  <sheetData>
    <row r="1" spans="1:8" x14ac:dyDescent="0.2">
      <c r="A1" s="1" t="s">
        <v>0</v>
      </c>
      <c r="B1" s="1" t="s">
        <v>115</v>
      </c>
      <c r="C1" s="1" t="s">
        <v>116</v>
      </c>
    </row>
    <row r="2" spans="1:8" x14ac:dyDescent="0.2">
      <c r="A2" s="1" t="s">
        <v>1</v>
      </c>
      <c r="B2" s="1">
        <v>156.06</v>
      </c>
      <c r="C2" s="1">
        <f>(B2-B3)/B3</f>
        <v>-4.8878595806923511E-2</v>
      </c>
    </row>
    <row r="3" spans="1:8" x14ac:dyDescent="0.2">
      <c r="A3" s="1" t="s">
        <v>2</v>
      </c>
      <c r="B3" s="1">
        <v>164.08</v>
      </c>
      <c r="C3" s="1">
        <f t="shared" ref="C3:C66" si="0">(B3-B4)/B4</f>
        <v>-1.8308005265047111E-2</v>
      </c>
    </row>
    <row r="4" spans="1:8" x14ac:dyDescent="0.2">
      <c r="A4" s="1" t="s">
        <v>3</v>
      </c>
      <c r="B4" s="1">
        <v>167.14</v>
      </c>
      <c r="C4" s="1">
        <f t="shared" si="0"/>
        <v>-3.2698651542334659E-2</v>
      </c>
    </row>
    <row r="5" spans="1:8" x14ac:dyDescent="0.2">
      <c r="A5" s="1" t="s">
        <v>4</v>
      </c>
      <c r="B5" s="1">
        <v>172.79</v>
      </c>
      <c r="C5" s="1">
        <f t="shared" si="0"/>
        <v>1.6830459601012093E-2</v>
      </c>
    </row>
    <row r="6" spans="1:8" x14ac:dyDescent="0.2">
      <c r="A6" s="1" t="s">
        <v>5</v>
      </c>
      <c r="B6" s="1">
        <v>169.93</v>
      </c>
      <c r="C6" s="1">
        <f t="shared" si="0"/>
        <v>2.2135338345864702E-2</v>
      </c>
    </row>
    <row r="7" spans="1:8" x14ac:dyDescent="0.2">
      <c r="A7" s="1" t="s">
        <v>6</v>
      </c>
      <c r="B7" s="1">
        <v>166.25</v>
      </c>
      <c r="C7" s="1">
        <f t="shared" si="0"/>
        <v>7.270524083610958E-3</v>
      </c>
      <c r="G7" s="1" t="s">
        <v>120</v>
      </c>
    </row>
    <row r="8" spans="1:8" x14ac:dyDescent="0.2">
      <c r="A8" s="1" t="s">
        <v>7</v>
      </c>
      <c r="B8" s="1">
        <v>165.05</v>
      </c>
      <c r="C8" s="1">
        <f t="shared" si="0"/>
        <v>-7.3971614144815361E-3</v>
      </c>
      <c r="G8" s="1" t="s">
        <v>117</v>
      </c>
      <c r="H8" s="1">
        <f>AVERAGE(C2:C187)</f>
        <v>-7.2673776536940867E-4</v>
      </c>
    </row>
    <row r="9" spans="1:8" x14ac:dyDescent="0.2">
      <c r="A9" s="1" t="s">
        <v>8</v>
      </c>
      <c r="B9" s="1">
        <v>166.28</v>
      </c>
      <c r="C9" s="1">
        <f t="shared" si="0"/>
        <v>2.2192168193274815E-2</v>
      </c>
      <c r="G9" s="1" t="s">
        <v>118</v>
      </c>
      <c r="H9" s="1">
        <f>(1+H8)^252 -1</f>
        <v>-0.16740212440193813</v>
      </c>
    </row>
    <row r="10" spans="1:8" x14ac:dyDescent="0.2">
      <c r="A10" s="1" t="s">
        <v>9</v>
      </c>
      <c r="B10" s="1">
        <v>162.66999999999999</v>
      </c>
      <c r="C10" s="1">
        <f t="shared" si="0"/>
        <v>-2.3413579876328305E-2</v>
      </c>
      <c r="G10" s="1" t="s">
        <v>119</v>
      </c>
      <c r="H10" s="1">
        <f>STDEV(C2:C187) * SQRT(252)</f>
        <v>0.2946951126026226</v>
      </c>
    </row>
    <row r="11" spans="1:8" x14ac:dyDescent="0.2">
      <c r="A11" s="1" t="s">
        <v>10</v>
      </c>
      <c r="B11" s="1">
        <v>166.57</v>
      </c>
      <c r="C11" s="1">
        <f t="shared" si="0"/>
        <v>-6.2641689535855583E-3</v>
      </c>
    </row>
    <row r="12" spans="1:8" x14ac:dyDescent="0.2">
      <c r="A12" s="1" t="s">
        <v>11</v>
      </c>
      <c r="B12" s="1">
        <v>167.62</v>
      </c>
      <c r="C12" s="1">
        <f t="shared" si="0"/>
        <v>1.7543859649122896E-2</v>
      </c>
    </row>
    <row r="13" spans="1:8" x14ac:dyDescent="0.2">
      <c r="A13" s="1" t="s">
        <v>12</v>
      </c>
      <c r="B13" s="1">
        <v>164.73</v>
      </c>
      <c r="C13" s="1">
        <f t="shared" si="0"/>
        <v>-2.5266272189349175E-2</v>
      </c>
    </row>
    <row r="14" spans="1:8" x14ac:dyDescent="0.2">
      <c r="A14" s="3">
        <v>45994</v>
      </c>
      <c r="B14" s="1">
        <v>169</v>
      </c>
      <c r="C14" s="1">
        <f t="shared" si="0"/>
        <v>1.8194963248584231E-2</v>
      </c>
    </row>
    <row r="15" spans="1:8" x14ac:dyDescent="0.2">
      <c r="A15" s="3">
        <v>45964</v>
      </c>
      <c r="B15" s="1">
        <v>165.98</v>
      </c>
      <c r="C15" s="1">
        <f t="shared" si="0"/>
        <v>-1.0905190393897935E-2</v>
      </c>
    </row>
    <row r="16" spans="1:8" x14ac:dyDescent="0.2">
      <c r="A16" s="3">
        <v>45933</v>
      </c>
      <c r="B16" s="1">
        <v>167.81</v>
      </c>
      <c r="C16" s="1">
        <f t="shared" si="0"/>
        <v>-4.5177809388335689E-2</v>
      </c>
    </row>
    <row r="17" spans="1:3" x14ac:dyDescent="0.2">
      <c r="A17" s="3">
        <v>45841</v>
      </c>
      <c r="B17" s="1">
        <v>175.75</v>
      </c>
      <c r="C17" s="1">
        <f t="shared" si="0"/>
        <v>8.8399058607427361E-3</v>
      </c>
    </row>
    <row r="18" spans="1:3" x14ac:dyDescent="0.2">
      <c r="A18" s="3">
        <v>45811</v>
      </c>
      <c r="B18" s="1">
        <v>174.21</v>
      </c>
      <c r="C18" s="1">
        <f t="shared" si="0"/>
        <v>-4.4573975655751823E-3</v>
      </c>
    </row>
    <row r="19" spans="1:3" x14ac:dyDescent="0.2">
      <c r="A19" s="3">
        <v>45780</v>
      </c>
      <c r="B19" s="1">
        <v>174.99</v>
      </c>
      <c r="C19" s="1">
        <f t="shared" si="0"/>
        <v>1.378830890446669E-2</v>
      </c>
    </row>
    <row r="20" spans="1:3" x14ac:dyDescent="0.2">
      <c r="A20" s="3">
        <v>45750</v>
      </c>
      <c r="B20" s="1">
        <v>172.61</v>
      </c>
      <c r="C20" s="1">
        <f t="shared" si="0"/>
        <v>2.3419898019684676E-2</v>
      </c>
    </row>
    <row r="21" spans="1:3" x14ac:dyDescent="0.2">
      <c r="A21" s="3">
        <v>45719</v>
      </c>
      <c r="B21" s="1">
        <v>168.66</v>
      </c>
      <c r="C21" s="1">
        <f t="shared" si="0"/>
        <v>-2.067123446754153E-2</v>
      </c>
    </row>
    <row r="22" spans="1:3" x14ac:dyDescent="0.2">
      <c r="A22" s="1" t="s">
        <v>13</v>
      </c>
      <c r="B22" s="1">
        <v>172.22</v>
      </c>
      <c r="C22" s="1">
        <f t="shared" si="0"/>
        <v>1.1808941895305744E-2</v>
      </c>
    </row>
    <row r="23" spans="1:3" x14ac:dyDescent="0.2">
      <c r="A23" s="1" t="s">
        <v>14</v>
      </c>
      <c r="B23" s="1">
        <v>170.21</v>
      </c>
      <c r="C23" s="1">
        <f t="shared" si="0"/>
        <v>-2.5701202060675336E-2</v>
      </c>
    </row>
    <row r="24" spans="1:3" x14ac:dyDescent="0.2">
      <c r="A24" s="1" t="s">
        <v>15</v>
      </c>
      <c r="B24" s="1">
        <v>174.7</v>
      </c>
      <c r="C24" s="1">
        <f t="shared" si="0"/>
        <v>-1.5053278457461893E-2</v>
      </c>
    </row>
    <row r="25" spans="1:3" x14ac:dyDescent="0.2">
      <c r="A25" s="1" t="s">
        <v>16</v>
      </c>
      <c r="B25" s="1">
        <v>177.37</v>
      </c>
      <c r="C25" s="1">
        <f t="shared" si="0"/>
        <v>-2.1082841216402633E-2</v>
      </c>
    </row>
    <row r="26" spans="1:3" x14ac:dyDescent="0.2">
      <c r="A26" s="1" t="s">
        <v>17</v>
      </c>
      <c r="B26" s="1">
        <v>181.19</v>
      </c>
      <c r="C26" s="1">
        <f t="shared" si="0"/>
        <v>-2.1478136358630616E-3</v>
      </c>
    </row>
    <row r="27" spans="1:3" x14ac:dyDescent="0.2">
      <c r="A27" s="1" t="s">
        <v>18</v>
      </c>
      <c r="B27" s="1">
        <v>181.58</v>
      </c>
      <c r="C27" s="1">
        <f t="shared" si="0"/>
        <v>-2.7111015859408349E-2</v>
      </c>
    </row>
    <row r="28" spans="1:3" x14ac:dyDescent="0.2">
      <c r="A28" s="1" t="s">
        <v>19</v>
      </c>
      <c r="B28" s="1">
        <v>186.64</v>
      </c>
      <c r="C28" s="1">
        <f t="shared" si="0"/>
        <v>-2.6185005076685146E-3</v>
      </c>
    </row>
    <row r="29" spans="1:3" x14ac:dyDescent="0.2">
      <c r="A29" s="1" t="s">
        <v>20</v>
      </c>
      <c r="B29" s="1">
        <v>187.13</v>
      </c>
      <c r="C29" s="1">
        <f t="shared" si="0"/>
        <v>7.1582346609256409E-3</v>
      </c>
    </row>
    <row r="30" spans="1:3" x14ac:dyDescent="0.2">
      <c r="A30" s="1" t="s">
        <v>21</v>
      </c>
      <c r="B30" s="1">
        <v>185.8</v>
      </c>
      <c r="C30" s="1">
        <f t="shared" si="0"/>
        <v>-5.725905709851732E-3</v>
      </c>
    </row>
    <row r="31" spans="1:3" x14ac:dyDescent="0.2">
      <c r="A31" s="1" t="s">
        <v>22</v>
      </c>
      <c r="B31" s="1">
        <v>186.87</v>
      </c>
      <c r="C31" s="1">
        <f t="shared" si="0"/>
        <v>-5.3757717692143438E-3</v>
      </c>
    </row>
    <row r="32" spans="1:3" x14ac:dyDescent="0.2">
      <c r="A32" s="1" t="s">
        <v>23</v>
      </c>
      <c r="B32" s="1">
        <v>187.88</v>
      </c>
      <c r="C32" s="1">
        <f t="shared" si="0"/>
        <v>1.3212533031332517E-2</v>
      </c>
    </row>
    <row r="33" spans="1:3" x14ac:dyDescent="0.2">
      <c r="A33" s="3">
        <v>45993</v>
      </c>
      <c r="B33" s="1">
        <v>185.43</v>
      </c>
      <c r="C33" s="1">
        <f t="shared" si="0"/>
        <v>-8.7667717966535864E-3</v>
      </c>
    </row>
    <row r="34" spans="1:3" x14ac:dyDescent="0.2">
      <c r="A34" s="3">
        <v>45963</v>
      </c>
      <c r="B34" s="1">
        <v>187.07</v>
      </c>
      <c r="C34" s="1">
        <f t="shared" si="0"/>
        <v>-6.0042507970244179E-3</v>
      </c>
    </row>
    <row r="35" spans="1:3" x14ac:dyDescent="0.2">
      <c r="A35" s="3">
        <v>45932</v>
      </c>
      <c r="B35" s="1">
        <v>188.2</v>
      </c>
      <c r="C35" s="1">
        <f t="shared" si="0"/>
        <v>5.6642086138719797E-3</v>
      </c>
    </row>
    <row r="36" spans="1:3" x14ac:dyDescent="0.2">
      <c r="A36" s="3">
        <v>45840</v>
      </c>
      <c r="B36" s="1">
        <v>187.14</v>
      </c>
      <c r="C36" s="1">
        <f t="shared" si="0"/>
        <v>-3.1917645233045452E-2</v>
      </c>
    </row>
    <row r="37" spans="1:3" x14ac:dyDescent="0.2">
      <c r="A37" s="3">
        <v>45810</v>
      </c>
      <c r="B37" s="1">
        <v>193.31</v>
      </c>
      <c r="C37" s="1">
        <f t="shared" si="0"/>
        <v>5.1733057423646683E-5</v>
      </c>
    </row>
    <row r="38" spans="1:3" x14ac:dyDescent="0.2">
      <c r="A38" s="3">
        <v>45779</v>
      </c>
      <c r="B38" s="1">
        <v>193.3</v>
      </c>
      <c r="C38" s="1">
        <f t="shared" si="0"/>
        <v>-6.9375571710557971E-2</v>
      </c>
    </row>
    <row r="39" spans="1:3" x14ac:dyDescent="0.2">
      <c r="A39" s="3">
        <v>45749</v>
      </c>
      <c r="B39" s="1">
        <v>207.71</v>
      </c>
      <c r="C39" s="1">
        <f t="shared" si="0"/>
        <v>2.5019739439400029E-2</v>
      </c>
    </row>
    <row r="40" spans="1:3" x14ac:dyDescent="0.2">
      <c r="A40" s="3">
        <v>45718</v>
      </c>
      <c r="B40" s="1">
        <v>202.64</v>
      </c>
      <c r="C40" s="1">
        <f t="shared" si="0"/>
        <v>-1.4396887159533113E-2</v>
      </c>
    </row>
    <row r="41" spans="1:3" x14ac:dyDescent="0.2">
      <c r="A41" s="1" t="s">
        <v>24</v>
      </c>
      <c r="B41" s="1">
        <v>205.6</v>
      </c>
      <c r="C41" s="1">
        <f t="shared" si="0"/>
        <v>1.4657257069535601E-2</v>
      </c>
    </row>
    <row r="42" spans="1:3" x14ac:dyDescent="0.2">
      <c r="A42" s="1" t="s">
        <v>25</v>
      </c>
      <c r="B42" s="1">
        <v>202.63</v>
      </c>
      <c r="C42" s="1">
        <f t="shared" si="0"/>
        <v>2.7639720052743628E-2</v>
      </c>
    </row>
    <row r="43" spans="1:3" x14ac:dyDescent="0.2">
      <c r="A43" s="1" t="s">
        <v>26</v>
      </c>
      <c r="B43" s="1">
        <v>197.18</v>
      </c>
      <c r="C43" s="1">
        <f t="shared" si="0"/>
        <v>5.5817729740708201E-4</v>
      </c>
    </row>
    <row r="44" spans="1:3" x14ac:dyDescent="0.2">
      <c r="A44" s="1" t="s">
        <v>27</v>
      </c>
      <c r="B44" s="1">
        <v>197.07</v>
      </c>
      <c r="C44" s="1">
        <f t="shared" si="0"/>
        <v>1.7030500077411276E-2</v>
      </c>
    </row>
    <row r="45" spans="1:3" x14ac:dyDescent="0.2">
      <c r="A45" s="1" t="s">
        <v>28</v>
      </c>
      <c r="B45" s="1">
        <v>193.77</v>
      </c>
      <c r="C45" s="1">
        <f t="shared" si="0"/>
        <v>-4.0267459138187196E-2</v>
      </c>
    </row>
    <row r="46" spans="1:3" x14ac:dyDescent="0.2">
      <c r="A46" s="1" t="s">
        <v>29</v>
      </c>
      <c r="B46" s="1">
        <v>201.9</v>
      </c>
      <c r="C46" s="1">
        <f t="shared" si="0"/>
        <v>1.1624411263653638E-2</v>
      </c>
    </row>
    <row r="47" spans="1:3" x14ac:dyDescent="0.2">
      <c r="A47" s="1" t="s">
        <v>30</v>
      </c>
      <c r="B47" s="1">
        <v>199.58</v>
      </c>
      <c r="C47" s="1">
        <f t="shared" si="0"/>
        <v>-2.2496625506173507E-3</v>
      </c>
    </row>
    <row r="48" spans="1:3" x14ac:dyDescent="0.2">
      <c r="A48" s="1" t="s">
        <v>31</v>
      </c>
      <c r="B48" s="1">
        <v>200.03</v>
      </c>
      <c r="C48" s="1">
        <f t="shared" si="0"/>
        <v>2.0037068576867489E-3</v>
      </c>
    </row>
    <row r="49" spans="1:3" x14ac:dyDescent="0.2">
      <c r="A49" s="1" t="s">
        <v>32</v>
      </c>
      <c r="B49" s="1">
        <v>199.63</v>
      </c>
      <c r="C49" s="1">
        <f t="shared" si="0"/>
        <v>1.0528980005061929E-2</v>
      </c>
    </row>
    <row r="50" spans="1:3" x14ac:dyDescent="0.2">
      <c r="A50" s="1" t="s">
        <v>33</v>
      </c>
      <c r="B50" s="1">
        <v>197.55</v>
      </c>
      <c r="C50" s="1">
        <f t="shared" si="0"/>
        <v>1.6151432539478497E-2</v>
      </c>
    </row>
    <row r="51" spans="1:3" x14ac:dyDescent="0.2">
      <c r="A51" s="1" t="s">
        <v>34</v>
      </c>
      <c r="B51" s="1">
        <v>194.41</v>
      </c>
      <c r="C51" s="1">
        <f t="shared" si="0"/>
        <v>-1.3047009848715572E-2</v>
      </c>
    </row>
    <row r="52" spans="1:3" x14ac:dyDescent="0.2">
      <c r="A52" s="1" t="s">
        <v>35</v>
      </c>
      <c r="B52" s="1">
        <v>196.98</v>
      </c>
      <c r="C52" s="1">
        <f t="shared" si="0"/>
        <v>3.1038995027479602E-2</v>
      </c>
    </row>
    <row r="53" spans="1:3" x14ac:dyDescent="0.2">
      <c r="A53" s="1" t="s">
        <v>36</v>
      </c>
      <c r="B53" s="1">
        <v>191.05</v>
      </c>
      <c r="C53" s="1">
        <f t="shared" si="0"/>
        <v>-6.4485932705807929E-3</v>
      </c>
    </row>
    <row r="54" spans="1:3" x14ac:dyDescent="0.2">
      <c r="A54" s="1" t="s">
        <v>37</v>
      </c>
      <c r="B54" s="1">
        <v>192.29</v>
      </c>
      <c r="C54" s="1">
        <f t="shared" si="0"/>
        <v>-4.5555728115131517E-3</v>
      </c>
    </row>
    <row r="55" spans="1:3" x14ac:dyDescent="0.2">
      <c r="A55" s="3">
        <v>45931</v>
      </c>
      <c r="B55" s="1">
        <v>193.17</v>
      </c>
      <c r="C55" s="1">
        <f t="shared" si="0"/>
        <v>-1.1361891601412554E-2</v>
      </c>
    </row>
    <row r="56" spans="1:3" x14ac:dyDescent="0.2">
      <c r="A56" s="3">
        <v>45870</v>
      </c>
      <c r="B56" s="1">
        <v>195.39</v>
      </c>
      <c r="C56" s="1">
        <f t="shared" si="0"/>
        <v>-6.710385847186323E-3</v>
      </c>
    </row>
    <row r="57" spans="1:3" x14ac:dyDescent="0.2">
      <c r="A57" s="3">
        <v>45839</v>
      </c>
      <c r="B57" s="1">
        <v>196.71</v>
      </c>
      <c r="C57" s="1">
        <f t="shared" si="0"/>
        <v>-6.3144069508991709E-3</v>
      </c>
    </row>
    <row r="58" spans="1:3" x14ac:dyDescent="0.2">
      <c r="A58" s="3">
        <v>45809</v>
      </c>
      <c r="B58" s="1">
        <v>197.96</v>
      </c>
      <c r="C58" s="1">
        <f t="shared" si="0"/>
        <v>2.500906125407763E-2</v>
      </c>
    </row>
    <row r="59" spans="1:3" x14ac:dyDescent="0.2">
      <c r="A59" s="3">
        <v>45717</v>
      </c>
      <c r="B59" s="1">
        <v>193.13</v>
      </c>
      <c r="C59" s="1">
        <f t="shared" si="0"/>
        <v>1.311441011383308E-2</v>
      </c>
    </row>
    <row r="60" spans="1:3" x14ac:dyDescent="0.2">
      <c r="A60" s="3">
        <v>45689</v>
      </c>
      <c r="B60" s="1">
        <v>190.63</v>
      </c>
      <c r="C60" s="1">
        <f t="shared" si="0"/>
        <v>9.9768956101658124E-4</v>
      </c>
    </row>
    <row r="61" spans="1:3" x14ac:dyDescent="0.2">
      <c r="A61" s="1" t="s">
        <v>38</v>
      </c>
      <c r="B61" s="1">
        <v>190.44</v>
      </c>
      <c r="C61" s="1">
        <f t="shared" si="0"/>
        <v>-1.1676786548341896E-2</v>
      </c>
    </row>
    <row r="62" spans="1:3" x14ac:dyDescent="0.2">
      <c r="A62" s="1" t="s">
        <v>39</v>
      </c>
      <c r="B62" s="1">
        <v>192.69</v>
      </c>
      <c r="C62" s="1">
        <f t="shared" si="0"/>
        <v>-6.9573283858997857E-3</v>
      </c>
    </row>
    <row r="63" spans="1:3" x14ac:dyDescent="0.2">
      <c r="A63" s="1" t="s">
        <v>40</v>
      </c>
      <c r="B63" s="1">
        <v>194.04</v>
      </c>
      <c r="C63" s="1">
        <f t="shared" si="0"/>
        <v>-1.5525114155251154E-2</v>
      </c>
    </row>
    <row r="64" spans="1:3" x14ac:dyDescent="0.2">
      <c r="A64" s="1" t="s">
        <v>41</v>
      </c>
      <c r="B64" s="1">
        <v>197.1</v>
      </c>
      <c r="C64" s="1">
        <f t="shared" si="0"/>
        <v>-2.3789036797084522E-3</v>
      </c>
    </row>
    <row r="65" spans="1:3" x14ac:dyDescent="0.2">
      <c r="A65" s="1" t="s">
        <v>42</v>
      </c>
      <c r="B65" s="1">
        <v>197.57</v>
      </c>
      <c r="C65" s="1">
        <f t="shared" si="0"/>
        <v>8.0616357977447012E-3</v>
      </c>
    </row>
    <row r="66" spans="1:3" x14ac:dyDescent="0.2">
      <c r="A66" s="1" t="s">
        <v>43</v>
      </c>
      <c r="B66" s="1">
        <v>195.99</v>
      </c>
      <c r="C66" s="1">
        <f t="shared" si="0"/>
        <v>1.5702736318407965E-2</v>
      </c>
    </row>
    <row r="67" spans="1:3" x14ac:dyDescent="0.2">
      <c r="A67" s="1" t="s">
        <v>44</v>
      </c>
      <c r="B67" s="1">
        <v>192.96</v>
      </c>
      <c r="C67" s="1">
        <f t="shared" ref="C67:C130" si="1">(B67-B68)/B68</f>
        <v>1.7185028993147177E-2</v>
      </c>
    </row>
    <row r="68" spans="1:3" x14ac:dyDescent="0.2">
      <c r="A68" s="1" t="s">
        <v>45</v>
      </c>
      <c r="B68" s="1">
        <v>189.7</v>
      </c>
      <c r="C68" s="1">
        <f t="shared" si="1"/>
        <v>-2.3665527215357193E-3</v>
      </c>
    </row>
    <row r="69" spans="1:3" x14ac:dyDescent="0.2">
      <c r="A69" s="1" t="s">
        <v>46</v>
      </c>
      <c r="B69" s="1">
        <v>190.15</v>
      </c>
      <c r="C69" s="1">
        <f t="shared" si="1"/>
        <v>-3.5359172077922073E-2</v>
      </c>
    </row>
    <row r="70" spans="1:3" x14ac:dyDescent="0.2">
      <c r="A70" s="1" t="s">
        <v>47</v>
      </c>
      <c r="B70" s="1">
        <v>197.12</v>
      </c>
      <c r="C70" s="1">
        <f t="shared" si="1"/>
        <v>-5.2482842147758982E-3</v>
      </c>
    </row>
    <row r="71" spans="1:3" x14ac:dyDescent="0.2">
      <c r="A71" s="1" t="s">
        <v>48</v>
      </c>
      <c r="B71" s="1">
        <v>198.16</v>
      </c>
      <c r="C71" s="1">
        <f t="shared" si="1"/>
        <v>3.5426899362524827E-2</v>
      </c>
    </row>
    <row r="72" spans="1:3" x14ac:dyDescent="0.2">
      <c r="A72" s="1" t="s">
        <v>49</v>
      </c>
      <c r="B72" s="1">
        <v>191.38</v>
      </c>
      <c r="C72" s="1">
        <f t="shared" si="1"/>
        <v>-1.1620100191086093E-2</v>
      </c>
    </row>
    <row r="73" spans="1:3" x14ac:dyDescent="0.2">
      <c r="A73" s="3">
        <v>45638</v>
      </c>
      <c r="B73" s="1">
        <v>193.63</v>
      </c>
      <c r="C73" s="1">
        <f t="shared" si="1"/>
        <v>-1.5657566976767893E-2</v>
      </c>
    </row>
    <row r="74" spans="1:3" x14ac:dyDescent="0.2">
      <c r="A74" s="3">
        <v>45608</v>
      </c>
      <c r="B74" s="1">
        <v>196.71</v>
      </c>
      <c r="C74" s="1">
        <f t="shared" si="1"/>
        <v>5.4575671473757609E-2</v>
      </c>
    </row>
    <row r="75" spans="1:3" x14ac:dyDescent="0.2">
      <c r="A75" s="3">
        <v>45577</v>
      </c>
      <c r="B75" s="1">
        <v>186.53</v>
      </c>
      <c r="C75" s="1">
        <f t="shared" si="1"/>
        <v>5.3246753246753285E-2</v>
      </c>
    </row>
    <row r="76" spans="1:3" x14ac:dyDescent="0.2">
      <c r="A76" s="3">
        <v>45547</v>
      </c>
      <c r="B76" s="1">
        <v>177.1</v>
      </c>
      <c r="C76" s="1">
        <f t="shared" si="1"/>
        <v>3.4562864751543159E-3</v>
      </c>
    </row>
    <row r="77" spans="1:3" x14ac:dyDescent="0.2">
      <c r="A77" s="3">
        <v>45455</v>
      </c>
      <c r="B77" s="1">
        <v>176.49</v>
      </c>
      <c r="C77" s="1">
        <f t="shared" si="1"/>
        <v>1.2506454018702351E-2</v>
      </c>
    </row>
    <row r="78" spans="1:3" x14ac:dyDescent="0.2">
      <c r="A78" s="3">
        <v>45424</v>
      </c>
      <c r="B78" s="1">
        <v>174.31</v>
      </c>
      <c r="C78" s="1">
        <f t="shared" si="1"/>
        <v>-1.0108467261059692E-2</v>
      </c>
    </row>
    <row r="79" spans="1:3" x14ac:dyDescent="0.2">
      <c r="A79" s="3">
        <v>45394</v>
      </c>
      <c r="B79" s="1">
        <v>176.09</v>
      </c>
      <c r="C79" s="1">
        <f t="shared" si="1"/>
        <v>1.7743613455091855E-2</v>
      </c>
    </row>
    <row r="80" spans="1:3" x14ac:dyDescent="0.2">
      <c r="A80" s="3">
        <v>45363</v>
      </c>
      <c r="B80" s="1">
        <v>173.02</v>
      </c>
      <c r="C80" s="1">
        <f t="shared" si="1"/>
        <v>2.3124060585050563E-4</v>
      </c>
    </row>
    <row r="81" spans="1:3" x14ac:dyDescent="0.2">
      <c r="A81" s="3">
        <v>45334</v>
      </c>
      <c r="B81" s="1">
        <v>172.98</v>
      </c>
      <c r="C81" s="1">
        <f t="shared" si="1"/>
        <v>1.460496216786897E-2</v>
      </c>
    </row>
    <row r="82" spans="1:3" x14ac:dyDescent="0.2">
      <c r="A82" s="1" t="s">
        <v>50</v>
      </c>
      <c r="B82" s="1">
        <v>170.49</v>
      </c>
      <c r="C82" s="1">
        <f t="shared" si="1"/>
        <v>-1.9318580962415647E-3</v>
      </c>
    </row>
    <row r="83" spans="1:3" x14ac:dyDescent="0.2">
      <c r="A83" s="1" t="s">
        <v>51</v>
      </c>
      <c r="B83" s="1">
        <v>170.82</v>
      </c>
      <c r="C83" s="1">
        <f t="shared" si="1"/>
        <v>1.1721955222130384E-3</v>
      </c>
    </row>
    <row r="84" spans="1:3" x14ac:dyDescent="0.2">
      <c r="A84" s="1" t="s">
        <v>52</v>
      </c>
      <c r="B84" s="1">
        <v>170.62</v>
      </c>
      <c r="C84" s="1">
        <f t="shared" si="1"/>
        <v>7.0235495484860869E-3</v>
      </c>
    </row>
    <row r="85" spans="1:3" x14ac:dyDescent="0.2">
      <c r="A85" s="1" t="s">
        <v>53</v>
      </c>
      <c r="B85" s="1">
        <v>169.43</v>
      </c>
      <c r="C85" s="1">
        <f t="shared" si="1"/>
        <v>1.7169958575974146E-2</v>
      </c>
    </row>
    <row r="86" spans="1:3" x14ac:dyDescent="0.2">
      <c r="A86" s="1" t="s">
        <v>54</v>
      </c>
      <c r="B86" s="1">
        <v>166.57</v>
      </c>
      <c r="C86" s="1">
        <f t="shared" si="1"/>
        <v>-1.577641219569851E-2</v>
      </c>
    </row>
    <row r="87" spans="1:3" x14ac:dyDescent="0.2">
      <c r="A87" s="1" t="s">
        <v>55</v>
      </c>
      <c r="B87" s="1">
        <v>169.24</v>
      </c>
      <c r="C87" s="1">
        <f t="shared" si="1"/>
        <v>-4.5621158292449122E-2</v>
      </c>
    </row>
    <row r="88" spans="1:3" x14ac:dyDescent="0.2">
      <c r="A88" s="1" t="s">
        <v>56</v>
      </c>
      <c r="B88" s="1">
        <v>177.33</v>
      </c>
      <c r="C88" s="1">
        <f t="shared" si="1"/>
        <v>-1.2529234881389909E-2</v>
      </c>
    </row>
    <row r="89" spans="1:3" x14ac:dyDescent="0.2">
      <c r="A89" s="1" t="s">
        <v>57</v>
      </c>
      <c r="B89" s="1">
        <v>179.58</v>
      </c>
      <c r="C89" s="1">
        <f t="shared" si="1"/>
        <v>1.5723981900452495E-2</v>
      </c>
    </row>
    <row r="90" spans="1:3" x14ac:dyDescent="0.2">
      <c r="A90" s="1" t="s">
        <v>58</v>
      </c>
      <c r="B90" s="1">
        <v>176.8</v>
      </c>
      <c r="C90" s="1">
        <f t="shared" si="1"/>
        <v>1.6734717350049028E-2</v>
      </c>
    </row>
    <row r="91" spans="1:3" x14ac:dyDescent="0.2">
      <c r="A91" s="1" t="s">
        <v>59</v>
      </c>
      <c r="B91" s="1">
        <v>173.89</v>
      </c>
      <c r="C91" s="1">
        <f t="shared" si="1"/>
        <v>-1.9509444601071374E-2</v>
      </c>
    </row>
    <row r="92" spans="1:3" x14ac:dyDescent="0.2">
      <c r="A92" s="1" t="s">
        <v>60</v>
      </c>
      <c r="B92" s="1">
        <v>177.35</v>
      </c>
      <c r="C92" s="1">
        <f t="shared" si="1"/>
        <v>-1.7397085711119812E-2</v>
      </c>
    </row>
    <row r="93" spans="1:3" x14ac:dyDescent="0.2">
      <c r="A93" s="1" t="s">
        <v>61</v>
      </c>
      <c r="B93" s="1">
        <v>180.49</v>
      </c>
      <c r="C93" s="1">
        <f t="shared" si="1"/>
        <v>-1.543748636264447E-2</v>
      </c>
    </row>
    <row r="94" spans="1:3" x14ac:dyDescent="0.2">
      <c r="A94" s="3">
        <v>45637</v>
      </c>
      <c r="B94" s="1">
        <v>183.32</v>
      </c>
      <c r="C94" s="1">
        <f t="shared" si="1"/>
        <v>7.4188052975764926E-3</v>
      </c>
    </row>
    <row r="95" spans="1:3" x14ac:dyDescent="0.2">
      <c r="A95" s="3">
        <v>45607</v>
      </c>
      <c r="B95" s="1">
        <v>181.97</v>
      </c>
      <c r="C95" s="1">
        <f t="shared" si="1"/>
        <v>1.1731346602913294E-2</v>
      </c>
    </row>
    <row r="96" spans="1:3" x14ac:dyDescent="0.2">
      <c r="A96" s="3">
        <v>45515</v>
      </c>
      <c r="B96" s="1">
        <v>179.86</v>
      </c>
      <c r="C96" s="1">
        <f t="shared" si="1"/>
        <v>-1.327627825323671E-2</v>
      </c>
    </row>
    <row r="97" spans="1:3" x14ac:dyDescent="0.2">
      <c r="A97" s="3">
        <v>45484</v>
      </c>
      <c r="B97" s="1">
        <v>182.28</v>
      </c>
      <c r="C97" s="1">
        <f t="shared" si="1"/>
        <v>2.2149946727976159E-2</v>
      </c>
    </row>
    <row r="98" spans="1:3" x14ac:dyDescent="0.2">
      <c r="A98" s="3">
        <v>45454</v>
      </c>
      <c r="B98" s="1">
        <v>178.33</v>
      </c>
      <c r="C98" s="1">
        <f t="shared" si="1"/>
        <v>4.0371040196021328E-2</v>
      </c>
    </row>
    <row r="99" spans="1:3" x14ac:dyDescent="0.2">
      <c r="A99" s="3">
        <v>45423</v>
      </c>
      <c r="B99" s="1">
        <v>171.41</v>
      </c>
      <c r="C99" s="1">
        <f t="shared" si="1"/>
        <v>4.2770096086242665E-3</v>
      </c>
    </row>
    <row r="100" spans="1:3" x14ac:dyDescent="0.2">
      <c r="A100" s="3">
        <v>45393</v>
      </c>
      <c r="B100" s="1">
        <v>170.68</v>
      </c>
      <c r="C100" s="1">
        <f t="shared" si="1"/>
        <v>-1.1410367796119309E-2</v>
      </c>
    </row>
    <row r="101" spans="1:3" x14ac:dyDescent="0.2">
      <c r="A101" s="3">
        <v>45302</v>
      </c>
      <c r="B101" s="1">
        <v>172.65</v>
      </c>
      <c r="C101" s="1">
        <f t="shared" si="1"/>
        <v>-2.3162893045336756E-4</v>
      </c>
    </row>
    <row r="102" spans="1:3" x14ac:dyDescent="0.2">
      <c r="A102" s="1" t="s">
        <v>62</v>
      </c>
      <c r="B102" s="1">
        <v>172.69</v>
      </c>
      <c r="C102" s="1">
        <f t="shared" si="1"/>
        <v>-1.9586692403769666E-2</v>
      </c>
    </row>
    <row r="103" spans="1:3" x14ac:dyDescent="0.2">
      <c r="A103" s="1" t="s">
        <v>63</v>
      </c>
      <c r="B103" s="1">
        <v>176.14</v>
      </c>
      <c r="C103" s="1">
        <f t="shared" si="1"/>
        <v>2.9215846675236651E-2</v>
      </c>
    </row>
    <row r="104" spans="1:3" x14ac:dyDescent="0.2">
      <c r="A104" s="1" t="s">
        <v>64</v>
      </c>
      <c r="B104" s="1">
        <v>171.14</v>
      </c>
      <c r="C104" s="1">
        <f t="shared" si="1"/>
        <v>1.6633004633479762E-2</v>
      </c>
    </row>
    <row r="105" spans="1:3" x14ac:dyDescent="0.2">
      <c r="A105" s="1" t="s">
        <v>65</v>
      </c>
      <c r="B105" s="1">
        <v>168.34</v>
      </c>
      <c r="C105" s="1">
        <f t="shared" si="1"/>
        <v>8.0843164261332669E-3</v>
      </c>
    </row>
    <row r="106" spans="1:3" x14ac:dyDescent="0.2">
      <c r="A106" s="1" t="s">
        <v>66</v>
      </c>
      <c r="B106" s="1">
        <v>166.99</v>
      </c>
      <c r="C106" s="1">
        <f t="shared" si="1"/>
        <v>1.4951680544581583E-2</v>
      </c>
    </row>
    <row r="107" spans="1:3" x14ac:dyDescent="0.2">
      <c r="A107" s="1" t="s">
        <v>67</v>
      </c>
      <c r="B107" s="1">
        <v>164.53</v>
      </c>
      <c r="C107" s="1">
        <f t="shared" si="1"/>
        <v>3.0398832684831815E-4</v>
      </c>
    </row>
    <row r="108" spans="1:3" x14ac:dyDescent="0.2">
      <c r="A108" s="1" t="s">
        <v>68</v>
      </c>
      <c r="B108" s="1">
        <v>164.48</v>
      </c>
      <c r="C108" s="1">
        <f t="shared" si="1"/>
        <v>-1.402709507253329E-2</v>
      </c>
    </row>
    <row r="109" spans="1:3" x14ac:dyDescent="0.2">
      <c r="A109" s="1" t="s">
        <v>69</v>
      </c>
      <c r="B109" s="1">
        <v>166.82</v>
      </c>
      <c r="C109" s="1">
        <f t="shared" si="1"/>
        <v>6.1519903498189494E-3</v>
      </c>
    </row>
    <row r="110" spans="1:3" x14ac:dyDescent="0.2">
      <c r="A110" s="1" t="s">
        <v>70</v>
      </c>
      <c r="B110" s="1">
        <v>165.8</v>
      </c>
      <c r="C110" s="1">
        <f t="shared" si="1"/>
        <v>4.5440775522568918E-3</v>
      </c>
    </row>
    <row r="111" spans="1:3" x14ac:dyDescent="0.2">
      <c r="A111" s="1" t="s">
        <v>71</v>
      </c>
      <c r="B111" s="1">
        <v>165.05</v>
      </c>
      <c r="C111" s="1">
        <f t="shared" si="1"/>
        <v>3.2824752294694577E-3</v>
      </c>
    </row>
    <row r="112" spans="1:3" x14ac:dyDescent="0.2">
      <c r="A112" s="1" t="s">
        <v>72</v>
      </c>
      <c r="B112" s="1">
        <v>164.51</v>
      </c>
      <c r="C112" s="1">
        <f t="shared" si="1"/>
        <v>-1.3374115389228848E-2</v>
      </c>
    </row>
    <row r="113" spans="1:3" x14ac:dyDescent="0.2">
      <c r="A113" s="1" t="s">
        <v>73</v>
      </c>
      <c r="B113" s="1">
        <v>166.74</v>
      </c>
      <c r="C113" s="1">
        <f t="shared" si="1"/>
        <v>-9.5865787896942233E-4</v>
      </c>
    </row>
    <row r="114" spans="1:3" x14ac:dyDescent="0.2">
      <c r="A114" s="1" t="s">
        <v>74</v>
      </c>
      <c r="B114" s="1">
        <v>166.9</v>
      </c>
      <c r="C114" s="1">
        <f t="shared" si="1"/>
        <v>3.3062819356778563E-3</v>
      </c>
    </row>
    <row r="115" spans="1:3" x14ac:dyDescent="0.2">
      <c r="A115" s="1" t="s">
        <v>75</v>
      </c>
      <c r="B115" s="1">
        <v>166.35</v>
      </c>
      <c r="C115" s="1">
        <f t="shared" si="1"/>
        <v>1.1123267687819013E-2</v>
      </c>
    </row>
    <row r="116" spans="1:3" x14ac:dyDescent="0.2">
      <c r="A116" s="3">
        <v>45606</v>
      </c>
      <c r="B116" s="1">
        <v>164.52</v>
      </c>
      <c r="C116" s="1">
        <f t="shared" si="1"/>
        <v>8.211790660620194E-3</v>
      </c>
    </row>
    <row r="117" spans="1:3" x14ac:dyDescent="0.2">
      <c r="A117" s="3">
        <v>45575</v>
      </c>
      <c r="B117" s="1">
        <v>163.18</v>
      </c>
      <c r="C117" s="1">
        <f t="shared" si="1"/>
        <v>7.3592542622350388E-4</v>
      </c>
    </row>
    <row r="118" spans="1:3" x14ac:dyDescent="0.2">
      <c r="A118" s="3">
        <v>45545</v>
      </c>
      <c r="B118" s="1">
        <v>163.06</v>
      </c>
      <c r="C118" s="1">
        <f t="shared" si="1"/>
        <v>-1.5932407966203901E-2</v>
      </c>
    </row>
    <row r="119" spans="1:3" x14ac:dyDescent="0.2">
      <c r="A119" s="3">
        <v>45514</v>
      </c>
      <c r="B119" s="1">
        <v>165.7</v>
      </c>
      <c r="C119" s="1">
        <f t="shared" si="1"/>
        <v>7.9688545531966803E-3</v>
      </c>
    </row>
    <row r="120" spans="1:3" x14ac:dyDescent="0.2">
      <c r="A120" s="3">
        <v>45483</v>
      </c>
      <c r="B120" s="1">
        <v>164.39</v>
      </c>
      <c r="C120" s="1">
        <f t="shared" si="1"/>
        <v>-2.4738965353583386E-2</v>
      </c>
    </row>
    <row r="121" spans="1:3" x14ac:dyDescent="0.2">
      <c r="A121" s="3">
        <v>45392</v>
      </c>
      <c r="B121" s="1">
        <v>168.56</v>
      </c>
      <c r="C121" s="1">
        <f t="shared" si="1"/>
        <v>8.0736798038394484E-3</v>
      </c>
    </row>
    <row r="122" spans="1:3" x14ac:dyDescent="0.2">
      <c r="A122" s="3">
        <v>45361</v>
      </c>
      <c r="B122" s="1">
        <v>167.21</v>
      </c>
      <c r="C122" s="1">
        <f t="shared" si="1"/>
        <v>-5.9769290538517908E-4</v>
      </c>
    </row>
    <row r="123" spans="1:3" x14ac:dyDescent="0.2">
      <c r="A123" s="3">
        <v>45332</v>
      </c>
      <c r="B123" s="1">
        <v>167.31</v>
      </c>
      <c r="C123" s="1">
        <f t="shared" si="1"/>
        <v>-6.5906661916636106E-3</v>
      </c>
    </row>
    <row r="124" spans="1:3" x14ac:dyDescent="0.2">
      <c r="A124" s="3">
        <v>45301</v>
      </c>
      <c r="B124" s="1">
        <v>168.42</v>
      </c>
      <c r="C124" s="1">
        <f t="shared" si="1"/>
        <v>7.3568993360846333E-3</v>
      </c>
    </row>
    <row r="125" spans="1:3" x14ac:dyDescent="0.2">
      <c r="A125" s="1" t="s">
        <v>76</v>
      </c>
      <c r="B125" s="1">
        <v>167.19</v>
      </c>
      <c r="C125" s="1">
        <f t="shared" si="1"/>
        <v>1.1494948272732808E-2</v>
      </c>
    </row>
    <row r="126" spans="1:3" x14ac:dyDescent="0.2">
      <c r="A126" s="1" t="s">
        <v>77</v>
      </c>
      <c r="B126" s="1">
        <v>165.29</v>
      </c>
      <c r="C126" s="1">
        <f t="shared" si="1"/>
        <v>8.9116767380820333E-3</v>
      </c>
    </row>
    <row r="127" spans="1:3" x14ac:dyDescent="0.2">
      <c r="A127" s="1" t="s">
        <v>78</v>
      </c>
      <c r="B127" s="1">
        <v>163.83000000000001</v>
      </c>
      <c r="C127" s="1">
        <f t="shared" si="1"/>
        <v>5.1536904104546501E-3</v>
      </c>
    </row>
    <row r="128" spans="1:3" x14ac:dyDescent="0.2">
      <c r="A128" s="1" t="s">
        <v>79</v>
      </c>
      <c r="B128" s="1">
        <v>162.99</v>
      </c>
      <c r="C128" s="1">
        <f t="shared" si="1"/>
        <v>-3.9721339525786931E-3</v>
      </c>
    </row>
    <row r="129" spans="1:3" x14ac:dyDescent="0.2">
      <c r="A129" s="1" t="s">
        <v>80</v>
      </c>
      <c r="B129" s="1">
        <v>163.63999999999999</v>
      </c>
      <c r="C129" s="1">
        <f t="shared" si="1"/>
        <v>3.4954314098239602E-3</v>
      </c>
    </row>
    <row r="130" spans="1:3" x14ac:dyDescent="0.2">
      <c r="A130" s="1" t="s">
        <v>81</v>
      </c>
      <c r="B130" s="1">
        <v>163.07</v>
      </c>
      <c r="C130" s="1">
        <f t="shared" si="1"/>
        <v>-9.535957240038832E-3</v>
      </c>
    </row>
    <row r="131" spans="1:3" x14ac:dyDescent="0.2">
      <c r="A131" s="1" t="s">
        <v>82</v>
      </c>
      <c r="B131" s="1">
        <v>164.64</v>
      </c>
      <c r="C131" s="1">
        <f t="shared" ref="C131:C188" si="2">(B131-B132)/B132</f>
        <v>8.576329331046172E-3</v>
      </c>
    </row>
    <row r="132" spans="1:3" x14ac:dyDescent="0.2">
      <c r="A132" s="1" t="s">
        <v>83</v>
      </c>
      <c r="B132" s="1">
        <v>163.24</v>
      </c>
      <c r="C132" s="1">
        <f t="shared" si="2"/>
        <v>1.5111000559666729E-2</v>
      </c>
    </row>
    <row r="133" spans="1:3" x14ac:dyDescent="0.2">
      <c r="A133" s="1" t="s">
        <v>84</v>
      </c>
      <c r="B133" s="1">
        <v>160.81</v>
      </c>
      <c r="C133" s="1">
        <f t="shared" si="2"/>
        <v>3.3067132518093409E-3</v>
      </c>
    </row>
    <row r="134" spans="1:3" x14ac:dyDescent="0.2">
      <c r="A134" s="1" t="s">
        <v>85</v>
      </c>
      <c r="B134" s="1">
        <v>160.28</v>
      </c>
      <c r="C134" s="1">
        <f t="shared" si="2"/>
        <v>8.1137178438895029E-3</v>
      </c>
    </row>
    <row r="135" spans="1:3" x14ac:dyDescent="0.2">
      <c r="A135" s="1" t="s">
        <v>86</v>
      </c>
      <c r="B135" s="1">
        <v>158.99</v>
      </c>
      <c r="C135" s="1">
        <f t="shared" si="2"/>
        <v>3.9148828692303125E-3</v>
      </c>
    </row>
    <row r="136" spans="1:3" x14ac:dyDescent="0.2">
      <c r="A136" s="1" t="s">
        <v>87</v>
      </c>
      <c r="B136" s="1">
        <v>158.37</v>
      </c>
      <c r="C136" s="1">
        <f t="shared" si="2"/>
        <v>1.8194676610518275E-2</v>
      </c>
    </row>
    <row r="137" spans="1:3" x14ac:dyDescent="0.2">
      <c r="A137" s="3">
        <v>45635</v>
      </c>
      <c r="B137" s="1">
        <v>155.54</v>
      </c>
      <c r="C137" s="1">
        <f t="shared" si="2"/>
        <v>2.2280644101215816E-2</v>
      </c>
    </row>
    <row r="138" spans="1:3" x14ac:dyDescent="0.2">
      <c r="A138" s="3">
        <v>45605</v>
      </c>
      <c r="B138" s="1">
        <v>152.15</v>
      </c>
      <c r="C138" s="1">
        <f t="shared" si="2"/>
        <v>1.4265715618958836E-2</v>
      </c>
    </row>
    <row r="139" spans="1:3" x14ac:dyDescent="0.2">
      <c r="A139" s="3">
        <v>45574</v>
      </c>
      <c r="B139" s="1">
        <v>150.01</v>
      </c>
      <c r="C139" s="1">
        <f t="shared" si="2"/>
        <v>3.1429717801257115E-3</v>
      </c>
    </row>
    <row r="140" spans="1:3" x14ac:dyDescent="0.2">
      <c r="A140" s="3">
        <v>45544</v>
      </c>
      <c r="B140" s="1">
        <v>149.54</v>
      </c>
      <c r="C140" s="1">
        <f t="shared" si="2"/>
        <v>-1.7024912903437873E-2</v>
      </c>
    </row>
    <row r="141" spans="1:3" x14ac:dyDescent="0.2">
      <c r="A141" s="3">
        <v>45452</v>
      </c>
      <c r="B141" s="1">
        <v>152.13</v>
      </c>
      <c r="C141" s="1">
        <f t="shared" si="2"/>
        <v>-4.0794451450189152E-2</v>
      </c>
    </row>
    <row r="142" spans="1:3" x14ac:dyDescent="0.2">
      <c r="A142" s="3">
        <v>45421</v>
      </c>
      <c r="B142" s="1">
        <v>158.6</v>
      </c>
      <c r="C142" s="1">
        <f t="shared" si="2"/>
        <v>5.0060198973448577E-3</v>
      </c>
    </row>
    <row r="143" spans="1:3" x14ac:dyDescent="0.2">
      <c r="A143" s="3">
        <v>45391</v>
      </c>
      <c r="B143" s="1">
        <v>157.81</v>
      </c>
      <c r="C143" s="1">
        <f t="shared" si="2"/>
        <v>-5.0438181703550298E-3</v>
      </c>
    </row>
    <row r="144" spans="1:3" x14ac:dyDescent="0.2">
      <c r="A144" s="3">
        <v>45360</v>
      </c>
      <c r="B144" s="1">
        <v>158.61000000000001</v>
      </c>
      <c r="C144" s="1">
        <f t="shared" si="2"/>
        <v>-3.9367694264429771E-2</v>
      </c>
    </row>
    <row r="145" spans="1:3" x14ac:dyDescent="0.2">
      <c r="A145" s="1" t="s">
        <v>88</v>
      </c>
      <c r="B145" s="1">
        <v>165.11</v>
      </c>
      <c r="C145" s="1">
        <f t="shared" si="2"/>
        <v>1.0465116279069816E-2</v>
      </c>
    </row>
    <row r="146" spans="1:3" x14ac:dyDescent="0.2">
      <c r="A146" s="1" t="s">
        <v>89</v>
      </c>
      <c r="B146" s="1">
        <v>163.4</v>
      </c>
      <c r="C146" s="1">
        <f t="shared" si="2"/>
        <v>-6.6869300911853759E-3</v>
      </c>
    </row>
    <row r="147" spans="1:3" x14ac:dyDescent="0.2">
      <c r="A147" s="1" t="s">
        <v>90</v>
      </c>
      <c r="B147" s="1">
        <v>164.5</v>
      </c>
      <c r="C147" s="1">
        <f t="shared" si="2"/>
        <v>-1.129943502824856E-2</v>
      </c>
    </row>
    <row r="148" spans="1:3" x14ac:dyDescent="0.2">
      <c r="A148" s="1" t="s">
        <v>91</v>
      </c>
      <c r="B148" s="1">
        <v>166.38</v>
      </c>
      <c r="C148" s="1">
        <f t="shared" si="2"/>
        <v>-9.2300363246591507E-3</v>
      </c>
    </row>
    <row r="149" spans="1:3" x14ac:dyDescent="0.2">
      <c r="A149" s="1" t="s">
        <v>92</v>
      </c>
      <c r="B149" s="1">
        <v>167.93</v>
      </c>
      <c r="C149" s="1">
        <f t="shared" si="2"/>
        <v>2.9863226422982736E-3</v>
      </c>
    </row>
    <row r="150" spans="1:3" x14ac:dyDescent="0.2">
      <c r="A150" s="1" t="s">
        <v>93</v>
      </c>
      <c r="B150" s="1">
        <v>167.43</v>
      </c>
      <c r="C150" s="1">
        <f t="shared" si="2"/>
        <v>1.1722762704695133E-2</v>
      </c>
    </row>
    <row r="151" spans="1:3" x14ac:dyDescent="0.2">
      <c r="A151" s="1" t="s">
        <v>94</v>
      </c>
      <c r="B151" s="1">
        <v>165.49</v>
      </c>
      <c r="C151" s="1">
        <f t="shared" si="2"/>
        <v>-1.2766211298693471E-2</v>
      </c>
    </row>
    <row r="152" spans="1:3" x14ac:dyDescent="0.2">
      <c r="A152" s="1" t="s">
        <v>95</v>
      </c>
      <c r="B152" s="1">
        <v>167.63</v>
      </c>
      <c r="C152" s="1">
        <f t="shared" si="2"/>
        <v>-7.8716856060606789E-3</v>
      </c>
    </row>
    <row r="153" spans="1:3" x14ac:dyDescent="0.2">
      <c r="A153" s="1" t="s">
        <v>96</v>
      </c>
      <c r="B153" s="1">
        <v>168.96</v>
      </c>
      <c r="C153" s="1">
        <f t="shared" si="2"/>
        <v>3.3254156769596333E-3</v>
      </c>
    </row>
    <row r="154" spans="1:3" x14ac:dyDescent="0.2">
      <c r="A154" s="1" t="s">
        <v>97</v>
      </c>
      <c r="B154" s="1">
        <v>168.4</v>
      </c>
      <c r="C154" s="1">
        <f t="shared" si="2"/>
        <v>2.2216826514507688E-2</v>
      </c>
    </row>
    <row r="155" spans="1:3" x14ac:dyDescent="0.2">
      <c r="A155" s="1" t="s">
        <v>98</v>
      </c>
      <c r="B155" s="1">
        <v>164.74</v>
      </c>
      <c r="C155" s="1">
        <f t="shared" si="2"/>
        <v>9.6218667647240408E-3</v>
      </c>
    </row>
    <row r="156" spans="1:3" x14ac:dyDescent="0.2">
      <c r="A156" s="1" t="s">
        <v>99</v>
      </c>
      <c r="B156" s="1">
        <v>163.16999999999999</v>
      </c>
      <c r="C156" s="1">
        <f t="shared" si="2"/>
        <v>7.035734123310414E-3</v>
      </c>
    </row>
    <row r="157" spans="1:3" x14ac:dyDescent="0.2">
      <c r="A157" s="1" t="s">
        <v>100</v>
      </c>
      <c r="B157" s="1">
        <v>162.03</v>
      </c>
      <c r="C157" s="1">
        <f t="shared" si="2"/>
        <v>-2.3503887181341564E-2</v>
      </c>
    </row>
    <row r="158" spans="1:3" x14ac:dyDescent="0.2">
      <c r="A158" s="1" t="s">
        <v>101</v>
      </c>
      <c r="B158" s="1">
        <v>165.93</v>
      </c>
      <c r="C158" s="1">
        <f t="shared" si="2"/>
        <v>1.2076852698993707E-2</v>
      </c>
    </row>
    <row r="159" spans="1:3" x14ac:dyDescent="0.2">
      <c r="A159" s="3">
        <v>45634</v>
      </c>
      <c r="B159" s="1">
        <v>163.95</v>
      </c>
      <c r="C159" s="1">
        <f t="shared" si="2"/>
        <v>-8.7066932704516469E-3</v>
      </c>
    </row>
    <row r="160" spans="1:3" x14ac:dyDescent="0.2">
      <c r="A160" s="3">
        <v>45543</v>
      </c>
      <c r="B160" s="1">
        <v>165.39</v>
      </c>
      <c r="C160" s="1">
        <f t="shared" si="2"/>
        <v>9.4604492187498959E-3</v>
      </c>
    </row>
    <row r="161" spans="1:3" x14ac:dyDescent="0.2">
      <c r="A161" s="3">
        <v>45512</v>
      </c>
      <c r="B161" s="1">
        <v>163.84</v>
      </c>
      <c r="C161" s="1">
        <f t="shared" si="2"/>
        <v>1.9222395023328169E-2</v>
      </c>
    </row>
    <row r="162" spans="1:3" x14ac:dyDescent="0.2">
      <c r="A162" s="3">
        <v>45481</v>
      </c>
      <c r="B162" s="1">
        <v>160.75</v>
      </c>
      <c r="C162" s="1">
        <f t="shared" si="2"/>
        <v>1.3080852124081723E-3</v>
      </c>
    </row>
    <row r="163" spans="1:3" x14ac:dyDescent="0.2">
      <c r="A163" s="3">
        <v>45451</v>
      </c>
      <c r="B163" s="1">
        <v>160.54</v>
      </c>
      <c r="C163" s="1">
        <f t="shared" si="2"/>
        <v>-6.2250996015932719E-4</v>
      </c>
    </row>
    <row r="164" spans="1:3" x14ac:dyDescent="0.2">
      <c r="A164" s="3">
        <v>45420</v>
      </c>
      <c r="B164" s="1">
        <v>160.63999999999999</v>
      </c>
      <c r="C164" s="1">
        <f t="shared" si="2"/>
        <v>-4.608076009501199E-2</v>
      </c>
    </row>
    <row r="165" spans="1:3" x14ac:dyDescent="0.2">
      <c r="A165" s="3">
        <v>45330</v>
      </c>
      <c r="B165" s="1">
        <v>168.4</v>
      </c>
      <c r="C165" s="1">
        <f t="shared" si="2"/>
        <v>-2.3485068135691407E-2</v>
      </c>
    </row>
    <row r="166" spans="1:3" x14ac:dyDescent="0.2">
      <c r="A166" s="3">
        <v>45299</v>
      </c>
      <c r="B166" s="1">
        <v>172.45</v>
      </c>
      <c r="C166" s="1">
        <f t="shared" si="2"/>
        <v>-4.0427375108288595E-3</v>
      </c>
    </row>
    <row r="167" spans="1:3" x14ac:dyDescent="0.2">
      <c r="A167" s="1" t="s">
        <v>102</v>
      </c>
      <c r="B167" s="1">
        <v>173.15</v>
      </c>
      <c r="C167" s="1">
        <f t="shared" si="2"/>
        <v>7.5061096241126031E-3</v>
      </c>
    </row>
    <row r="168" spans="1:3" x14ac:dyDescent="0.2">
      <c r="A168" s="1" t="s">
        <v>103</v>
      </c>
      <c r="B168" s="1">
        <v>171.86</v>
      </c>
      <c r="C168" s="1">
        <f t="shared" si="2"/>
        <v>4.2657628703326022E-3</v>
      </c>
    </row>
    <row r="169" spans="1:3" x14ac:dyDescent="0.2">
      <c r="A169" s="1" t="s">
        <v>104</v>
      </c>
      <c r="B169" s="1">
        <v>171.13</v>
      </c>
      <c r="C169" s="1">
        <f t="shared" si="2"/>
        <v>1.4524543514346623E-2</v>
      </c>
    </row>
    <row r="170" spans="1:3" x14ac:dyDescent="0.2">
      <c r="A170" s="1" t="s">
        <v>105</v>
      </c>
      <c r="B170" s="1">
        <v>168.68</v>
      </c>
      <c r="C170" s="1">
        <f t="shared" si="2"/>
        <v>-2.8375502482855864E-3</v>
      </c>
    </row>
    <row r="171" spans="1:3" x14ac:dyDescent="0.2">
      <c r="A171" s="1" t="s">
        <v>106</v>
      </c>
      <c r="B171" s="1">
        <v>169.16</v>
      </c>
      <c r="C171" s="1">
        <f t="shared" si="2"/>
        <v>-2.9878992946034341E-2</v>
      </c>
    </row>
    <row r="172" spans="1:3" x14ac:dyDescent="0.2">
      <c r="A172" s="1" t="s">
        <v>107</v>
      </c>
      <c r="B172" s="1">
        <v>174.37</v>
      </c>
      <c r="C172" s="1">
        <f t="shared" si="2"/>
        <v>-5.027233115468404E-2</v>
      </c>
    </row>
    <row r="173" spans="1:3" x14ac:dyDescent="0.2">
      <c r="A173" s="1" t="s">
        <v>108</v>
      </c>
      <c r="B173" s="1">
        <v>183.6</v>
      </c>
      <c r="C173" s="1">
        <f t="shared" si="2"/>
        <v>1.3635124079629125E-3</v>
      </c>
    </row>
    <row r="174" spans="1:3" x14ac:dyDescent="0.2">
      <c r="A174" s="1" t="s">
        <v>109</v>
      </c>
      <c r="B174" s="1">
        <v>183.35</v>
      </c>
      <c r="C174" s="1">
        <f t="shared" si="2"/>
        <v>2.2074809075199334E-2</v>
      </c>
    </row>
    <row r="175" spans="1:3" x14ac:dyDescent="0.2">
      <c r="A175" s="1" t="s">
        <v>110</v>
      </c>
      <c r="B175" s="1">
        <v>179.39</v>
      </c>
      <c r="C175" s="1">
        <f t="shared" si="2"/>
        <v>9.4855484878912785E-4</v>
      </c>
    </row>
    <row r="176" spans="1:3" x14ac:dyDescent="0.2">
      <c r="A176" s="1" t="s">
        <v>111</v>
      </c>
      <c r="B176" s="1">
        <v>179.22</v>
      </c>
      <c r="C176" s="1">
        <f t="shared" si="2"/>
        <v>-1.8617895082685389E-2</v>
      </c>
    </row>
    <row r="177" spans="1:3" x14ac:dyDescent="0.2">
      <c r="A177" s="1" t="s">
        <v>112</v>
      </c>
      <c r="B177" s="1">
        <v>182.62</v>
      </c>
      <c r="C177" s="1">
        <f t="shared" si="2"/>
        <v>-1.5525606469002671E-2</v>
      </c>
    </row>
    <row r="178" spans="1:3" x14ac:dyDescent="0.2">
      <c r="A178" s="1" t="s">
        <v>113</v>
      </c>
      <c r="B178" s="1">
        <v>185.5</v>
      </c>
      <c r="C178" s="1">
        <f t="shared" si="2"/>
        <v>-1.4294064509272533E-2</v>
      </c>
    </row>
    <row r="179" spans="1:3" x14ac:dyDescent="0.2">
      <c r="A179" s="1" t="s">
        <v>114</v>
      </c>
      <c r="B179" s="1">
        <v>188.19</v>
      </c>
      <c r="C179" s="1">
        <f t="shared" si="2"/>
        <v>7.5489881143591207E-3</v>
      </c>
    </row>
    <row r="180" spans="1:3" x14ac:dyDescent="0.2">
      <c r="A180" s="3">
        <v>45633</v>
      </c>
      <c r="B180" s="1">
        <v>186.78</v>
      </c>
      <c r="C180" s="1">
        <f t="shared" si="2"/>
        <v>-2.7762947143620408E-3</v>
      </c>
    </row>
    <row r="181" spans="1:3" x14ac:dyDescent="0.2">
      <c r="A181" s="3">
        <v>45603</v>
      </c>
      <c r="B181" s="1">
        <v>187.3</v>
      </c>
      <c r="C181" s="1">
        <f t="shared" si="2"/>
        <v>-2.7821031869614789E-2</v>
      </c>
    </row>
    <row r="182" spans="1:3" x14ac:dyDescent="0.2">
      <c r="A182" s="3">
        <v>45572</v>
      </c>
      <c r="B182" s="1">
        <v>192.66</v>
      </c>
      <c r="C182" s="1">
        <f t="shared" si="2"/>
        <v>1.1657214870825451E-2</v>
      </c>
    </row>
    <row r="183" spans="1:3" x14ac:dyDescent="0.2">
      <c r="A183" s="3">
        <v>45542</v>
      </c>
      <c r="B183" s="1">
        <v>190.44</v>
      </c>
      <c r="C183" s="1">
        <f t="shared" si="2"/>
        <v>-2.0999580008395656E-4</v>
      </c>
    </row>
    <row r="184" spans="1:3" x14ac:dyDescent="0.2">
      <c r="A184" s="3">
        <v>45511</v>
      </c>
      <c r="B184" s="1">
        <v>190.48</v>
      </c>
      <c r="C184" s="1">
        <f t="shared" si="2"/>
        <v>-7.7099395707439997E-3</v>
      </c>
    </row>
    <row r="185" spans="1:3" x14ac:dyDescent="0.2">
      <c r="A185" s="3">
        <v>45419</v>
      </c>
      <c r="B185" s="1">
        <v>191.96</v>
      </c>
      <c r="C185" s="1">
        <f t="shared" si="2"/>
        <v>2.4387640749239672E-2</v>
      </c>
    </row>
    <row r="186" spans="1:3" x14ac:dyDescent="0.2">
      <c r="A186" s="3">
        <v>45358</v>
      </c>
      <c r="B186" s="1">
        <v>187.39</v>
      </c>
      <c r="C186" s="1">
        <f t="shared" si="2"/>
        <v>4.179840308664984E-3</v>
      </c>
    </row>
    <row r="187" spans="1:3" x14ac:dyDescent="0.2">
      <c r="A187" s="3">
        <v>45329</v>
      </c>
      <c r="B187" s="1">
        <v>186.61</v>
      </c>
      <c r="C187" s="1">
        <f t="shared" si="2"/>
        <v>1.1491137731042357E-2</v>
      </c>
    </row>
    <row r="188" spans="1:3" x14ac:dyDescent="0.2">
      <c r="A188" s="3">
        <v>45298</v>
      </c>
      <c r="B188" s="1">
        <v>184.49</v>
      </c>
      <c r="C188" s="1" t="e">
        <f t="shared" si="2"/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BA50-D1B6-0C45-887A-9D55771C8853}">
  <dimension ref="A1:F10002"/>
  <sheetViews>
    <sheetView topLeftCell="A9954" workbookViewId="0">
      <selection activeCell="R9977" sqref="A1:XFD1048576"/>
    </sheetView>
  </sheetViews>
  <sheetFormatPr baseColWidth="10" defaultRowHeight="16" x14ac:dyDescent="0.2"/>
  <cols>
    <col min="1" max="1" width="10.83203125" style="1"/>
    <col min="2" max="2" width="19.6640625" style="1" bestFit="1" customWidth="1"/>
    <col min="3" max="3" width="10.83203125" style="1"/>
    <col min="4" max="4" width="13.83203125" style="1" bestFit="1" customWidth="1"/>
    <col min="5" max="5" width="12.6640625" style="1" bestFit="1" customWidth="1"/>
    <col min="6" max="6" width="15.6640625" style="1" bestFit="1" customWidth="1"/>
    <col min="7" max="16384" width="10.83203125" style="1"/>
  </cols>
  <sheetData>
    <row r="1" spans="1:5" x14ac:dyDescent="0.2">
      <c r="A1" s="1">
        <v>156.06</v>
      </c>
      <c r="B1" s="1" t="s">
        <v>182</v>
      </c>
      <c r="C1" s="1" t="s">
        <v>189</v>
      </c>
      <c r="D1" s="1" t="s">
        <v>190</v>
      </c>
      <c r="E1" s="1" t="s">
        <v>191</v>
      </c>
    </row>
    <row r="2" spans="1:5" x14ac:dyDescent="0.2">
      <c r="A2" s="1">
        <v>160</v>
      </c>
      <c r="B2" s="1" t="s">
        <v>183</v>
      </c>
      <c r="C2" s="1">
        <v>0.5848421207347817</v>
      </c>
      <c r="D2" s="1">
        <f xml:space="preserve"> $A$1 * EXP( ($A$3 - $A$6 - 0.5 * $A$5^2) * $A$4 + $A$5 * SQRT($A$4) * C2 )</f>
        <v>170.07440604773379</v>
      </c>
      <c r="E2" s="1">
        <f>MAX(D2 - $A$2, 0)</f>
        <v>10.074406047733788</v>
      </c>
    </row>
    <row r="3" spans="1:5" x14ac:dyDescent="0.2">
      <c r="A3" s="1">
        <v>4.2700000000000002E-2</v>
      </c>
      <c r="B3" s="1" t="s">
        <v>184</v>
      </c>
      <c r="C3" s="1">
        <v>0.64989087540350399</v>
      </c>
      <c r="D3" s="1">
        <f t="shared" ref="D3:D66" si="0" xml:space="preserve"> $A$1 * EXP( ($A$3 - $A$6 - 0.5 * $A$5^2) * $A$4 + $A$5 * SQRT($A$4) * C3 )</f>
        <v>171.71239547485501</v>
      </c>
      <c r="E3" s="1">
        <f t="shared" ref="E3:E66" si="1">MAX(D3 - $A$2, 0)</f>
        <v>11.712395474855015</v>
      </c>
    </row>
    <row r="4" spans="1:5" x14ac:dyDescent="0.2">
      <c r="A4" s="1">
        <v>0.25</v>
      </c>
      <c r="B4" s="1" t="s">
        <v>185</v>
      </c>
      <c r="C4" s="1">
        <v>0.75495110283530242</v>
      </c>
      <c r="D4" s="1">
        <f t="shared" si="0"/>
        <v>174.39129259393869</v>
      </c>
      <c r="E4" s="1">
        <f t="shared" si="1"/>
        <v>14.391292593938687</v>
      </c>
    </row>
    <row r="5" spans="1:5" x14ac:dyDescent="0.2">
      <c r="A5" s="1">
        <v>0.29470000000000002</v>
      </c>
      <c r="B5" s="1" t="s">
        <v>186</v>
      </c>
      <c r="C5" s="1">
        <v>-0.62011297010051736</v>
      </c>
      <c r="D5" s="1">
        <f t="shared" si="0"/>
        <v>142.40653521581638</v>
      </c>
      <c r="E5" s="1">
        <f t="shared" si="1"/>
        <v>0</v>
      </c>
    </row>
    <row r="6" spans="1:5" x14ac:dyDescent="0.2">
      <c r="A6" s="1">
        <v>0</v>
      </c>
      <c r="B6" s="1" t="s">
        <v>187</v>
      </c>
      <c r="C6" s="1">
        <v>-1.2234490500460804</v>
      </c>
      <c r="D6" s="1">
        <f t="shared" si="0"/>
        <v>130.29281230084715</v>
      </c>
      <c r="E6" s="1">
        <f t="shared" si="1"/>
        <v>0</v>
      </c>
    </row>
    <row r="7" spans="1:5" x14ac:dyDescent="0.2">
      <c r="C7" s="1">
        <v>0.52430586140835345</v>
      </c>
      <c r="D7" s="1">
        <f t="shared" si="0"/>
        <v>168.56408537437753</v>
      </c>
      <c r="E7" s="1">
        <f t="shared" si="1"/>
        <v>8.5640853743775267</v>
      </c>
    </row>
    <row r="8" spans="1:5" x14ac:dyDescent="0.2">
      <c r="C8" s="1">
        <v>0.54112454321128989</v>
      </c>
      <c r="D8" s="1">
        <f t="shared" si="0"/>
        <v>168.98234447116153</v>
      </c>
      <c r="E8" s="1">
        <f t="shared" si="1"/>
        <v>8.9823444711615252</v>
      </c>
    </row>
    <row r="9" spans="1:5" x14ac:dyDescent="0.2">
      <c r="C9" s="1">
        <v>0.72119668702894546</v>
      </c>
      <c r="D9" s="1">
        <f t="shared" si="0"/>
        <v>173.52607378412296</v>
      </c>
      <c r="E9" s="1">
        <f t="shared" si="1"/>
        <v>13.526073784122957</v>
      </c>
    </row>
    <row r="10" spans="1:5" x14ac:dyDescent="0.2">
      <c r="C10" s="1">
        <v>5.5881404920942068E-2</v>
      </c>
      <c r="D10" s="1">
        <f t="shared" si="0"/>
        <v>157.32184299730693</v>
      </c>
      <c r="E10" s="1">
        <f t="shared" si="1"/>
        <v>0</v>
      </c>
    </row>
    <row r="11" spans="1:5" x14ac:dyDescent="0.2">
      <c r="C11" s="1">
        <v>0.80522676860047071</v>
      </c>
      <c r="D11" s="1">
        <f t="shared" si="0"/>
        <v>175.68800125913882</v>
      </c>
      <c r="E11" s="1">
        <f t="shared" si="1"/>
        <v>15.688001259138815</v>
      </c>
    </row>
    <row r="12" spans="1:5" x14ac:dyDescent="0.2">
      <c r="C12" s="1">
        <v>1.1385782635235935</v>
      </c>
      <c r="D12" s="1">
        <f t="shared" si="0"/>
        <v>184.53313568596155</v>
      </c>
      <c r="E12" s="1">
        <f t="shared" si="1"/>
        <v>24.533135685961554</v>
      </c>
    </row>
    <row r="13" spans="1:5" x14ac:dyDescent="0.2">
      <c r="C13" s="1">
        <v>0.1984143360354092</v>
      </c>
      <c r="D13" s="1">
        <f t="shared" si="0"/>
        <v>160.66089312873623</v>
      </c>
      <c r="E13" s="1">
        <f t="shared" si="1"/>
        <v>0.66089312873623385</v>
      </c>
    </row>
    <row r="14" spans="1:5" x14ac:dyDescent="0.2">
      <c r="C14" s="1">
        <v>0.84682450881042515</v>
      </c>
      <c r="D14" s="1">
        <f t="shared" si="0"/>
        <v>176.76817508261428</v>
      </c>
      <c r="E14" s="1">
        <f t="shared" si="1"/>
        <v>16.768175082614277</v>
      </c>
    </row>
    <row r="15" spans="1:5" x14ac:dyDescent="0.2">
      <c r="C15" s="1">
        <v>1.5930095858160975</v>
      </c>
      <c r="D15" s="1">
        <f t="shared" si="0"/>
        <v>197.31264474661023</v>
      </c>
      <c r="E15" s="1">
        <f t="shared" si="1"/>
        <v>37.312644746610232</v>
      </c>
    </row>
    <row r="16" spans="1:5" x14ac:dyDescent="0.2">
      <c r="C16" s="1">
        <v>-1.3381169559539701</v>
      </c>
      <c r="D16" s="1">
        <f t="shared" si="0"/>
        <v>128.10983782699307</v>
      </c>
      <c r="E16" s="1">
        <f t="shared" si="1"/>
        <v>0</v>
      </c>
    </row>
    <row r="17" spans="3:5" x14ac:dyDescent="0.2">
      <c r="C17" s="1">
        <v>0.19575019017716658</v>
      </c>
      <c r="D17" s="1">
        <f t="shared" si="0"/>
        <v>160.59783616221597</v>
      </c>
      <c r="E17" s="1">
        <f t="shared" si="1"/>
        <v>0.59783616221596958</v>
      </c>
    </row>
    <row r="18" spans="3:5" x14ac:dyDescent="0.2">
      <c r="C18" s="1">
        <v>0.15508852074506335</v>
      </c>
      <c r="D18" s="1">
        <f t="shared" si="0"/>
        <v>159.63849153522131</v>
      </c>
      <c r="E18" s="1">
        <f t="shared" si="1"/>
        <v>0</v>
      </c>
    </row>
    <row r="19" spans="3:5" x14ac:dyDescent="0.2">
      <c r="C19" s="1">
        <v>-0.38347565252464122</v>
      </c>
      <c r="D19" s="1">
        <f t="shared" si="0"/>
        <v>147.45962360552798</v>
      </c>
      <c r="E19" s="1">
        <f t="shared" si="1"/>
        <v>0</v>
      </c>
    </row>
    <row r="20" spans="3:5" x14ac:dyDescent="0.2">
      <c r="C20" s="1">
        <v>0.96332159577336995</v>
      </c>
      <c r="D20" s="1">
        <f t="shared" si="0"/>
        <v>179.82874378370877</v>
      </c>
      <c r="E20" s="1">
        <f t="shared" si="1"/>
        <v>19.828743783708774</v>
      </c>
    </row>
    <row r="21" spans="3:5" x14ac:dyDescent="0.2">
      <c r="C21" s="1">
        <v>-1.2908867080716866</v>
      </c>
      <c r="D21" s="1">
        <f t="shared" si="0"/>
        <v>129.00451206580081</v>
      </c>
      <c r="E21" s="1">
        <f t="shared" si="1"/>
        <v>0</v>
      </c>
    </row>
    <row r="22" spans="3:5" x14ac:dyDescent="0.2">
      <c r="C22" s="1">
        <v>0.29555764902432591</v>
      </c>
      <c r="D22" s="1">
        <f t="shared" si="0"/>
        <v>162.9771418660338</v>
      </c>
      <c r="E22" s="1">
        <f t="shared" si="1"/>
        <v>2.9771418660338043</v>
      </c>
    </row>
    <row r="23" spans="3:5" x14ac:dyDescent="0.2">
      <c r="C23" s="1">
        <v>0.93989982069918465</v>
      </c>
      <c r="D23" s="1">
        <f t="shared" si="0"/>
        <v>179.20918880120161</v>
      </c>
      <c r="E23" s="1">
        <f t="shared" si="1"/>
        <v>19.209188801201606</v>
      </c>
    </row>
    <row r="24" spans="3:5" x14ac:dyDescent="0.2">
      <c r="C24" s="1">
        <v>-1.4776797164474458</v>
      </c>
      <c r="D24" s="1">
        <f t="shared" si="0"/>
        <v>125.50221793695316</v>
      </c>
      <c r="E24" s="1">
        <f t="shared" si="1"/>
        <v>0</v>
      </c>
    </row>
    <row r="25" spans="3:5" x14ac:dyDescent="0.2">
      <c r="C25" s="1">
        <v>-0.84691832229230501</v>
      </c>
      <c r="D25" s="1">
        <f t="shared" si="0"/>
        <v>137.72598877127336</v>
      </c>
      <c r="E25" s="1">
        <f t="shared" si="1"/>
        <v>0</v>
      </c>
    </row>
    <row r="26" spans="3:5" x14ac:dyDescent="0.2">
      <c r="C26" s="1">
        <v>0.32664338609114285</v>
      </c>
      <c r="D26" s="1">
        <f t="shared" si="0"/>
        <v>163.72536826296809</v>
      </c>
      <c r="E26" s="1">
        <f t="shared" si="1"/>
        <v>3.7253682629680895</v>
      </c>
    </row>
    <row r="27" spans="3:5" x14ac:dyDescent="0.2">
      <c r="C27" s="1">
        <v>0.25422196768728383</v>
      </c>
      <c r="D27" s="1">
        <f t="shared" si="0"/>
        <v>161.98749556410255</v>
      </c>
      <c r="E27" s="1">
        <f t="shared" si="1"/>
        <v>1.9874955641025451</v>
      </c>
    </row>
    <row r="28" spans="3:5" x14ac:dyDescent="0.2">
      <c r="C28" s="1">
        <v>0.69959752414826137</v>
      </c>
      <c r="D28" s="1">
        <f t="shared" si="0"/>
        <v>172.97468124836149</v>
      </c>
      <c r="E28" s="1">
        <f t="shared" si="1"/>
        <v>12.974681248361492</v>
      </c>
    </row>
    <row r="29" spans="3:5" x14ac:dyDescent="0.2">
      <c r="C29" s="1">
        <v>-1.1105993974847077</v>
      </c>
      <c r="D29" s="1">
        <f t="shared" si="0"/>
        <v>132.47748629299045</v>
      </c>
      <c r="E29" s="1">
        <f t="shared" si="1"/>
        <v>0</v>
      </c>
    </row>
    <row r="30" spans="3:5" x14ac:dyDescent="0.2">
      <c r="C30" s="1">
        <v>-1.1696810005217437</v>
      </c>
      <c r="D30" s="1">
        <f t="shared" si="0"/>
        <v>131.3291860736405</v>
      </c>
      <c r="E30" s="1">
        <f t="shared" si="1"/>
        <v>0</v>
      </c>
    </row>
    <row r="31" spans="3:5" x14ac:dyDescent="0.2">
      <c r="C31" s="1">
        <v>0.44152726544961218</v>
      </c>
      <c r="D31" s="1">
        <f t="shared" si="0"/>
        <v>166.52052581701119</v>
      </c>
      <c r="E31" s="1">
        <f t="shared" si="1"/>
        <v>6.5205258170111904</v>
      </c>
    </row>
    <row r="32" spans="3:5" x14ac:dyDescent="0.2">
      <c r="C32" s="1">
        <v>0.5083201282764962</v>
      </c>
      <c r="D32" s="1">
        <f t="shared" si="0"/>
        <v>168.16750030698867</v>
      </c>
      <c r="E32" s="1">
        <f t="shared" si="1"/>
        <v>8.1675003069886714</v>
      </c>
    </row>
    <row r="33" spans="3:5" x14ac:dyDescent="0.2">
      <c r="C33" s="1">
        <v>-1.1665033089986432</v>
      </c>
      <c r="D33" s="1">
        <f t="shared" si="0"/>
        <v>131.39069311087309</v>
      </c>
      <c r="E33" s="1">
        <f t="shared" si="1"/>
        <v>0</v>
      </c>
    </row>
    <row r="34" spans="3:5" x14ac:dyDescent="0.2">
      <c r="C34" s="1">
        <v>0.49722343024024462</v>
      </c>
      <c r="D34" s="1">
        <f t="shared" si="0"/>
        <v>167.89275456632785</v>
      </c>
      <c r="E34" s="1">
        <f t="shared" si="1"/>
        <v>7.8927545663278522</v>
      </c>
    </row>
    <row r="35" spans="3:5" x14ac:dyDescent="0.2">
      <c r="C35" s="1">
        <v>2.0617856251688433</v>
      </c>
      <c r="D35" s="1">
        <f t="shared" si="0"/>
        <v>211.42358845507874</v>
      </c>
      <c r="E35" s="1">
        <f t="shared" si="1"/>
        <v>51.423588455078743</v>
      </c>
    </row>
    <row r="36" spans="3:5" x14ac:dyDescent="0.2">
      <c r="C36" s="1">
        <v>0.71537224270413002</v>
      </c>
      <c r="D36" s="1">
        <f t="shared" si="0"/>
        <v>173.37721206517952</v>
      </c>
      <c r="E36" s="1">
        <f t="shared" si="1"/>
        <v>13.377212065179521</v>
      </c>
    </row>
    <row r="37" spans="3:5" x14ac:dyDescent="0.2">
      <c r="C37" s="1">
        <v>-2.1696929751054994</v>
      </c>
      <c r="D37" s="1">
        <f t="shared" si="0"/>
        <v>113.33582087030078</v>
      </c>
      <c r="E37" s="1">
        <f t="shared" si="1"/>
        <v>0</v>
      </c>
    </row>
    <row r="38" spans="3:5" x14ac:dyDescent="0.2">
      <c r="C38" s="1">
        <v>0.78491258052074431</v>
      </c>
      <c r="D38" s="1">
        <f t="shared" si="0"/>
        <v>175.16290141721015</v>
      </c>
      <c r="E38" s="1">
        <f t="shared" si="1"/>
        <v>15.162901417210151</v>
      </c>
    </row>
    <row r="39" spans="3:5" x14ac:dyDescent="0.2">
      <c r="C39" s="1">
        <v>-2.0199506618883269</v>
      </c>
      <c r="D39" s="1">
        <f t="shared" si="0"/>
        <v>115.86431490844663</v>
      </c>
      <c r="E39" s="1">
        <f t="shared" si="1"/>
        <v>0</v>
      </c>
    </row>
    <row r="40" spans="3:5" x14ac:dyDescent="0.2">
      <c r="C40" s="1">
        <v>-1.3283023205076148</v>
      </c>
      <c r="D40" s="1">
        <f t="shared" si="0"/>
        <v>128.2952425818219</v>
      </c>
      <c r="E40" s="1">
        <f t="shared" si="1"/>
        <v>0</v>
      </c>
    </row>
    <row r="41" spans="3:5" x14ac:dyDescent="0.2">
      <c r="C41" s="1">
        <v>0.13580649018849877</v>
      </c>
      <c r="D41" s="1">
        <f t="shared" si="0"/>
        <v>159.18556923101309</v>
      </c>
      <c r="E41" s="1">
        <f t="shared" si="1"/>
        <v>0</v>
      </c>
    </row>
    <row r="42" spans="3:5" x14ac:dyDescent="0.2">
      <c r="C42" s="1">
        <v>0.76302203536159774</v>
      </c>
      <c r="D42" s="1">
        <f t="shared" si="0"/>
        <v>174.59881114280788</v>
      </c>
      <c r="E42" s="1">
        <f t="shared" si="1"/>
        <v>14.598811142807875</v>
      </c>
    </row>
    <row r="43" spans="3:5" x14ac:dyDescent="0.2">
      <c r="C43" s="1">
        <v>1.8759858368914586</v>
      </c>
      <c r="D43" s="1">
        <f t="shared" si="0"/>
        <v>205.71383458126147</v>
      </c>
      <c r="E43" s="1">
        <f t="shared" si="1"/>
        <v>45.713834581261466</v>
      </c>
    </row>
    <row r="44" spans="3:5" x14ac:dyDescent="0.2">
      <c r="C44" s="1">
        <v>1.5796221289825962</v>
      </c>
      <c r="D44" s="1">
        <f t="shared" si="0"/>
        <v>196.92380123350523</v>
      </c>
      <c r="E44" s="1">
        <f t="shared" si="1"/>
        <v>36.92380123350523</v>
      </c>
    </row>
    <row r="45" spans="3:5" x14ac:dyDescent="0.2">
      <c r="C45" s="1">
        <v>2.5401567622440293</v>
      </c>
      <c r="D45" s="1">
        <f t="shared" si="0"/>
        <v>226.86420811607056</v>
      </c>
      <c r="E45" s="1">
        <f t="shared" si="1"/>
        <v>66.864208116070557</v>
      </c>
    </row>
    <row r="46" spans="3:5" x14ac:dyDescent="0.2">
      <c r="C46" s="1">
        <v>-0.8010994402212801</v>
      </c>
      <c r="D46" s="1">
        <f t="shared" si="0"/>
        <v>138.65897966134099</v>
      </c>
      <c r="E46" s="1">
        <f t="shared" si="1"/>
        <v>0</v>
      </c>
    </row>
    <row r="47" spans="3:5" x14ac:dyDescent="0.2">
      <c r="C47" s="1">
        <v>1.0985468101247402</v>
      </c>
      <c r="D47" s="1">
        <f t="shared" si="0"/>
        <v>183.44784614622768</v>
      </c>
      <c r="E47" s="1">
        <f t="shared" si="1"/>
        <v>23.447846146227675</v>
      </c>
    </row>
    <row r="48" spans="3:5" x14ac:dyDescent="0.2">
      <c r="C48" s="1">
        <v>0.43428893199824586</v>
      </c>
      <c r="D48" s="1">
        <f t="shared" si="0"/>
        <v>166.34301496111723</v>
      </c>
      <c r="E48" s="1">
        <f t="shared" si="1"/>
        <v>6.343014961117234</v>
      </c>
    </row>
    <row r="49" spans="3:5" x14ac:dyDescent="0.2">
      <c r="C49" s="1">
        <v>-0.22125546240396668</v>
      </c>
      <c r="D49" s="1">
        <f t="shared" si="0"/>
        <v>151.02683632845614</v>
      </c>
      <c r="E49" s="1">
        <f t="shared" si="1"/>
        <v>0</v>
      </c>
    </row>
    <row r="50" spans="3:5" x14ac:dyDescent="0.2">
      <c r="C50" s="1">
        <v>0.84901576356443686</v>
      </c>
      <c r="D50" s="1">
        <f t="shared" si="0"/>
        <v>176.825259451584</v>
      </c>
      <c r="E50" s="1">
        <f t="shared" si="1"/>
        <v>16.825259451584003</v>
      </c>
    </row>
    <row r="51" spans="3:5" x14ac:dyDescent="0.2">
      <c r="C51" s="1">
        <v>-1.0390856184105113</v>
      </c>
      <c r="D51" s="1">
        <f t="shared" si="0"/>
        <v>133.88085619515292</v>
      </c>
      <c r="E51" s="1">
        <f t="shared" si="1"/>
        <v>0</v>
      </c>
    </row>
    <row r="52" spans="3:5" x14ac:dyDescent="0.2">
      <c r="C52" s="1">
        <v>-1.8411871748610251</v>
      </c>
      <c r="D52" s="1">
        <f t="shared" si="0"/>
        <v>118.95682441362565</v>
      </c>
      <c r="E52" s="1">
        <f t="shared" si="1"/>
        <v>0</v>
      </c>
    </row>
    <row r="53" spans="3:5" x14ac:dyDescent="0.2">
      <c r="C53" s="1">
        <v>-0.4634496308756027</v>
      </c>
      <c r="D53" s="1">
        <f t="shared" si="0"/>
        <v>145.73213347126472</v>
      </c>
      <c r="E53" s="1">
        <f t="shared" si="1"/>
        <v>0</v>
      </c>
    </row>
    <row r="54" spans="3:5" x14ac:dyDescent="0.2">
      <c r="C54" s="1">
        <v>-1.9619017348636598</v>
      </c>
      <c r="D54" s="1">
        <f t="shared" si="0"/>
        <v>116.85961198806811</v>
      </c>
      <c r="E54" s="1">
        <f t="shared" si="1"/>
        <v>0</v>
      </c>
    </row>
    <row r="55" spans="3:5" x14ac:dyDescent="0.2">
      <c r="C55" s="1">
        <v>0.5205523214430372</v>
      </c>
      <c r="D55" s="1">
        <f t="shared" si="0"/>
        <v>168.47088103388063</v>
      </c>
      <c r="E55" s="1">
        <f t="shared" si="1"/>
        <v>8.4708810338806302</v>
      </c>
    </row>
    <row r="56" spans="3:5" x14ac:dyDescent="0.2">
      <c r="C56" s="1">
        <v>0.12860077330753775</v>
      </c>
      <c r="D56" s="1">
        <f t="shared" si="0"/>
        <v>159.01664167811151</v>
      </c>
      <c r="E56" s="1">
        <f t="shared" si="1"/>
        <v>0</v>
      </c>
    </row>
    <row r="57" spans="3:5" x14ac:dyDescent="0.2">
      <c r="C57" s="1">
        <v>-0.6508412127060903</v>
      </c>
      <c r="D57" s="1">
        <f t="shared" si="0"/>
        <v>141.76320351302616</v>
      </c>
      <c r="E57" s="1">
        <f t="shared" si="1"/>
        <v>0</v>
      </c>
    </row>
    <row r="58" spans="3:5" x14ac:dyDescent="0.2">
      <c r="C58" s="1">
        <v>-0.41817102241890336</v>
      </c>
      <c r="D58" s="1">
        <f t="shared" si="0"/>
        <v>146.70768025942564</v>
      </c>
      <c r="E58" s="1">
        <f t="shared" si="1"/>
        <v>0</v>
      </c>
    </row>
    <row r="59" spans="3:5" x14ac:dyDescent="0.2">
      <c r="C59" s="1">
        <v>-1.6288403317900499</v>
      </c>
      <c r="D59" s="1">
        <f t="shared" si="0"/>
        <v>122.73774376353786</v>
      </c>
      <c r="E59" s="1">
        <f t="shared" si="1"/>
        <v>0</v>
      </c>
    </row>
    <row r="60" spans="3:5" x14ac:dyDescent="0.2">
      <c r="C60" s="1">
        <v>0.43990795655119919</v>
      </c>
      <c r="D60" s="1">
        <f t="shared" si="0"/>
        <v>166.48079789910776</v>
      </c>
      <c r="E60" s="1">
        <f t="shared" si="1"/>
        <v>6.4807978991077562</v>
      </c>
    </row>
    <row r="61" spans="3:5" x14ac:dyDescent="0.2">
      <c r="C61" s="1">
        <v>-1.0113556044340857</v>
      </c>
      <c r="D61" s="1">
        <f t="shared" si="0"/>
        <v>134.42901485474138</v>
      </c>
      <c r="E61" s="1">
        <f t="shared" si="1"/>
        <v>0</v>
      </c>
    </row>
    <row r="62" spans="3:5" x14ac:dyDescent="0.2">
      <c r="C62" s="1">
        <v>-0.62491910888466273</v>
      </c>
      <c r="D62" s="1">
        <f t="shared" si="0"/>
        <v>142.30572080959561</v>
      </c>
      <c r="E62" s="1">
        <f t="shared" si="1"/>
        <v>0</v>
      </c>
    </row>
    <row r="63" spans="3:5" x14ac:dyDescent="0.2">
      <c r="C63" s="1">
        <v>-0.46858732613302945</v>
      </c>
      <c r="D63" s="1">
        <f t="shared" si="0"/>
        <v>145.62185025457424</v>
      </c>
      <c r="E63" s="1">
        <f t="shared" si="1"/>
        <v>0</v>
      </c>
    </row>
    <row r="64" spans="3:5" x14ac:dyDescent="0.2">
      <c r="C64" s="1">
        <v>4.5393301150552949E-2</v>
      </c>
      <c r="D64" s="1">
        <f t="shared" si="0"/>
        <v>157.07890211726345</v>
      </c>
      <c r="E64" s="1">
        <f t="shared" si="1"/>
        <v>0</v>
      </c>
    </row>
    <row r="65" spans="3:5" x14ac:dyDescent="0.2">
      <c r="C65" s="1">
        <v>-8.7836304694798889E-2</v>
      </c>
      <c r="D65" s="1">
        <f t="shared" si="0"/>
        <v>154.02529742890835</v>
      </c>
      <c r="E65" s="1">
        <f t="shared" si="1"/>
        <v>0</v>
      </c>
    </row>
    <row r="66" spans="3:5" x14ac:dyDescent="0.2">
      <c r="C66" s="1">
        <v>0.50463448766992969</v>
      </c>
      <c r="D66" s="1">
        <f t="shared" si="0"/>
        <v>168.07619683972646</v>
      </c>
      <c r="E66" s="1">
        <f t="shared" si="1"/>
        <v>8.0761968397264638</v>
      </c>
    </row>
    <row r="67" spans="3:5" x14ac:dyDescent="0.2">
      <c r="C67" s="1">
        <v>0.39161103290220972</v>
      </c>
      <c r="D67" s="1">
        <f t="shared" ref="D67:D130" si="2" xml:space="preserve"> $A$1 * EXP( ($A$3 - $A$6 - 0.5 * $A$5^2) * $A$4 + $A$5 * SQRT($A$4) * C67 )</f>
        <v>165.30023444677246</v>
      </c>
      <c r="E67" s="1">
        <f t="shared" ref="E67:E130" si="3">MAX(D67 - $A$2, 0)</f>
        <v>5.300234446772464</v>
      </c>
    </row>
    <row r="68" spans="3:5" x14ac:dyDescent="0.2">
      <c r="C68" s="1">
        <v>1.7122437084961888</v>
      </c>
      <c r="D68" s="1">
        <f t="shared" si="2"/>
        <v>200.8098916652753</v>
      </c>
      <c r="E68" s="1">
        <f t="shared" si="3"/>
        <v>40.809891665275302</v>
      </c>
    </row>
    <row r="69" spans="3:5" x14ac:dyDescent="0.2">
      <c r="C69" s="1">
        <v>-0.44235038844524999</v>
      </c>
      <c r="D69" s="1">
        <f t="shared" si="2"/>
        <v>146.18591582680722</v>
      </c>
      <c r="E69" s="1">
        <f t="shared" si="3"/>
        <v>0</v>
      </c>
    </row>
    <row r="70" spans="3:5" x14ac:dyDescent="0.2">
      <c r="C70" s="1">
        <v>-0.4800651681568544</v>
      </c>
      <c r="D70" s="1">
        <f t="shared" si="2"/>
        <v>145.3757739890091</v>
      </c>
      <c r="E70" s="1">
        <f t="shared" si="3"/>
        <v>0</v>
      </c>
    </row>
    <row r="71" spans="3:5" x14ac:dyDescent="0.2">
      <c r="C71" s="1">
        <v>0.16446844491914756</v>
      </c>
      <c r="D71" s="1">
        <f t="shared" si="2"/>
        <v>159.85928552324529</v>
      </c>
      <c r="E71" s="1">
        <f t="shared" si="3"/>
        <v>0</v>
      </c>
    </row>
    <row r="72" spans="3:5" x14ac:dyDescent="0.2">
      <c r="C72" s="1">
        <v>-0.40629509849174505</v>
      </c>
      <c r="D72" s="1">
        <f t="shared" si="2"/>
        <v>146.96463133646529</v>
      </c>
      <c r="E72" s="1">
        <f t="shared" si="3"/>
        <v>0</v>
      </c>
    </row>
    <row r="73" spans="3:5" x14ac:dyDescent="0.2">
      <c r="C73" s="1">
        <v>-2.2989237440199272E-2</v>
      </c>
      <c r="D73" s="1">
        <f t="shared" si="2"/>
        <v>155.50409618558075</v>
      </c>
      <c r="E73" s="1">
        <f t="shared" si="3"/>
        <v>0</v>
      </c>
    </row>
    <row r="74" spans="3:5" x14ac:dyDescent="0.2">
      <c r="C74" s="1">
        <v>-1.0755628517848248</v>
      </c>
      <c r="D74" s="1">
        <f t="shared" si="2"/>
        <v>133.16318769165008</v>
      </c>
      <c r="E74" s="1">
        <f t="shared" si="3"/>
        <v>0</v>
      </c>
    </row>
    <row r="75" spans="3:5" x14ac:dyDescent="0.2">
      <c r="C75" s="1">
        <v>0.60460284930941921</v>
      </c>
      <c r="D75" s="1">
        <f t="shared" si="2"/>
        <v>170.57034073635836</v>
      </c>
      <c r="E75" s="1">
        <f t="shared" si="3"/>
        <v>10.570340736358361</v>
      </c>
    </row>
    <row r="76" spans="3:5" x14ac:dyDescent="0.2">
      <c r="C76" s="1">
        <v>-0.8142256204962367</v>
      </c>
      <c r="D76" s="1">
        <f t="shared" si="2"/>
        <v>138.39105260120161</v>
      </c>
      <c r="E76" s="1">
        <f t="shared" si="3"/>
        <v>0</v>
      </c>
    </row>
    <row r="77" spans="3:5" x14ac:dyDescent="0.2">
      <c r="C77" s="1">
        <v>0.35427215997877493</v>
      </c>
      <c r="D77" s="1">
        <f t="shared" si="2"/>
        <v>164.39326920548714</v>
      </c>
      <c r="E77" s="1">
        <f t="shared" si="3"/>
        <v>4.3932692054871438</v>
      </c>
    </row>
    <row r="78" spans="3:5" x14ac:dyDescent="0.2">
      <c r="C78" s="1">
        <v>0.23640221617390214</v>
      </c>
      <c r="D78" s="1">
        <f t="shared" si="2"/>
        <v>161.56271637903873</v>
      </c>
      <c r="E78" s="1">
        <f t="shared" si="3"/>
        <v>1.5627163790387328</v>
      </c>
    </row>
    <row r="79" spans="3:5" x14ac:dyDescent="0.2">
      <c r="C79" s="1">
        <v>-9.3677330909740494E-2</v>
      </c>
      <c r="D79" s="1">
        <f t="shared" si="2"/>
        <v>153.8927887049384</v>
      </c>
      <c r="E79" s="1">
        <f t="shared" si="3"/>
        <v>0</v>
      </c>
    </row>
    <row r="80" spans="3:5" x14ac:dyDescent="0.2">
      <c r="C80" s="1">
        <v>-0.50307576100842122</v>
      </c>
      <c r="D80" s="1">
        <f t="shared" si="2"/>
        <v>144.88369600532138</v>
      </c>
      <c r="E80" s="1">
        <f t="shared" si="3"/>
        <v>0</v>
      </c>
    </row>
    <row r="81" spans="3:5" x14ac:dyDescent="0.2">
      <c r="C81" s="1">
        <v>-0.37167584504916035</v>
      </c>
      <c r="D81" s="1">
        <f t="shared" si="2"/>
        <v>147.71623491427721</v>
      </c>
      <c r="E81" s="1">
        <f t="shared" si="3"/>
        <v>0</v>
      </c>
    </row>
    <row r="82" spans="3:5" x14ac:dyDescent="0.2">
      <c r="C82" s="1">
        <v>-0.58194219151885329</v>
      </c>
      <c r="D82" s="1">
        <f t="shared" si="2"/>
        <v>143.20975239409111</v>
      </c>
      <c r="E82" s="1">
        <f t="shared" si="3"/>
        <v>0</v>
      </c>
    </row>
    <row r="83" spans="3:5" x14ac:dyDescent="0.2">
      <c r="C83" s="1">
        <v>0.27152031321346964</v>
      </c>
      <c r="D83" s="1">
        <f t="shared" si="2"/>
        <v>162.40091396752993</v>
      </c>
      <c r="E83" s="1">
        <f t="shared" si="3"/>
        <v>2.4009139675299309</v>
      </c>
    </row>
    <row r="84" spans="3:5" x14ac:dyDescent="0.2">
      <c r="C84" s="1">
        <v>-0.25016319631194722</v>
      </c>
      <c r="D84" s="1">
        <f t="shared" si="2"/>
        <v>150.38489743184567</v>
      </c>
      <c r="E84" s="1">
        <f t="shared" si="3"/>
        <v>0</v>
      </c>
    </row>
    <row r="85" spans="3:5" x14ac:dyDescent="0.2">
      <c r="C85" s="1">
        <v>0.91753308061341365</v>
      </c>
      <c r="D85" s="1">
        <f t="shared" si="2"/>
        <v>178.61953426883073</v>
      </c>
      <c r="E85" s="1">
        <f t="shared" si="3"/>
        <v>18.619534268830733</v>
      </c>
    </row>
    <row r="86" spans="3:5" x14ac:dyDescent="0.2">
      <c r="C86" s="1">
        <v>-0.57522079701205275</v>
      </c>
      <c r="D86" s="1">
        <f t="shared" si="2"/>
        <v>143.35165723155365</v>
      </c>
      <c r="E86" s="1">
        <f t="shared" si="3"/>
        <v>0</v>
      </c>
    </row>
    <row r="87" spans="3:5" x14ac:dyDescent="0.2">
      <c r="C87" s="1">
        <v>-0.92717445706693591</v>
      </c>
      <c r="D87" s="1">
        <f t="shared" si="2"/>
        <v>136.10686934890899</v>
      </c>
      <c r="E87" s="1">
        <f t="shared" si="3"/>
        <v>0</v>
      </c>
    </row>
    <row r="88" spans="3:5" x14ac:dyDescent="0.2">
      <c r="C88" s="1">
        <v>-1.4695404907046197</v>
      </c>
      <c r="D88" s="1">
        <f t="shared" si="2"/>
        <v>125.65282491310937</v>
      </c>
      <c r="E88" s="1">
        <f t="shared" si="3"/>
        <v>0</v>
      </c>
    </row>
    <row r="89" spans="3:5" x14ac:dyDescent="0.2">
      <c r="C89" s="1">
        <v>0.4237715329228306</v>
      </c>
      <c r="D89" s="1">
        <f t="shared" si="2"/>
        <v>166.08542639346123</v>
      </c>
      <c r="E89" s="1">
        <f t="shared" si="3"/>
        <v>6.0854263934612334</v>
      </c>
    </row>
    <row r="90" spans="3:5" x14ac:dyDescent="0.2">
      <c r="C90" s="1">
        <v>1.6679189416320277</v>
      </c>
      <c r="D90" s="1">
        <f t="shared" si="2"/>
        <v>199.50262487032404</v>
      </c>
      <c r="E90" s="1">
        <f t="shared" si="3"/>
        <v>39.502624870324041</v>
      </c>
    </row>
    <row r="91" spans="3:5" x14ac:dyDescent="0.2">
      <c r="C91" s="1">
        <v>-0.22424121324988211</v>
      </c>
      <c r="D91" s="1">
        <f t="shared" si="2"/>
        <v>150.96040662730192</v>
      </c>
      <c r="E91" s="1">
        <f t="shared" si="3"/>
        <v>0</v>
      </c>
    </row>
    <row r="92" spans="3:5" x14ac:dyDescent="0.2">
      <c r="C92" s="1">
        <v>0.91348360075615553</v>
      </c>
      <c r="D92" s="1">
        <f t="shared" si="2"/>
        <v>178.51298541738089</v>
      </c>
      <c r="E92" s="1">
        <f t="shared" si="3"/>
        <v>18.512985417380889</v>
      </c>
    </row>
    <row r="93" spans="3:5" x14ac:dyDescent="0.2">
      <c r="C93" s="1">
        <v>-2.6751581147721741</v>
      </c>
      <c r="D93" s="1">
        <f t="shared" si="2"/>
        <v>105.20122968192071</v>
      </c>
      <c r="E93" s="1">
        <f t="shared" si="3"/>
        <v>0</v>
      </c>
    </row>
    <row r="94" spans="3:5" x14ac:dyDescent="0.2">
      <c r="C94" s="1">
        <v>0.13823898660665154</v>
      </c>
      <c r="D94" s="1">
        <f t="shared" si="2"/>
        <v>159.24263607806989</v>
      </c>
      <c r="E94" s="1">
        <f t="shared" si="3"/>
        <v>0</v>
      </c>
    </row>
    <row r="95" spans="3:5" x14ac:dyDescent="0.2">
      <c r="C95" s="1">
        <v>0.75557970021699961</v>
      </c>
      <c r="D95" s="1">
        <f t="shared" si="2"/>
        <v>174.40744613045433</v>
      </c>
      <c r="E95" s="1">
        <f t="shared" si="3"/>
        <v>14.407446130454332</v>
      </c>
    </row>
    <row r="96" spans="3:5" x14ac:dyDescent="0.2">
      <c r="C96" s="1">
        <v>-0.55442580645300044</v>
      </c>
      <c r="D96" s="1">
        <f t="shared" si="2"/>
        <v>143.79158069476318</v>
      </c>
      <c r="E96" s="1">
        <f t="shared" si="3"/>
        <v>0</v>
      </c>
    </row>
    <row r="97" spans="3:5" x14ac:dyDescent="0.2">
      <c r="C97" s="1">
        <v>0.28132240391460639</v>
      </c>
      <c r="D97" s="1">
        <f t="shared" si="2"/>
        <v>162.63564526420066</v>
      </c>
      <c r="E97" s="1">
        <f t="shared" si="3"/>
        <v>2.6356452642006616</v>
      </c>
    </row>
    <row r="98" spans="3:5" x14ac:dyDescent="0.2">
      <c r="C98" s="1">
        <v>-1.3493525417769214</v>
      </c>
      <c r="D98" s="1">
        <f t="shared" si="2"/>
        <v>127.89791931708477</v>
      </c>
      <c r="E98" s="1">
        <f t="shared" si="3"/>
        <v>0</v>
      </c>
    </row>
    <row r="99" spans="3:5" x14ac:dyDescent="0.2">
      <c r="C99" s="1">
        <v>-9.0688341793146249E-2</v>
      </c>
      <c r="D99" s="1">
        <f t="shared" si="2"/>
        <v>153.96058225624347</v>
      </c>
      <c r="E99" s="1">
        <f t="shared" si="3"/>
        <v>0</v>
      </c>
    </row>
    <row r="100" spans="3:5" x14ac:dyDescent="0.2">
      <c r="C100" s="1">
        <v>-0.20922288586004267</v>
      </c>
      <c r="D100" s="1">
        <f t="shared" si="2"/>
        <v>151.2948444515005</v>
      </c>
      <c r="E100" s="1">
        <f t="shared" si="3"/>
        <v>0</v>
      </c>
    </row>
    <row r="101" spans="3:5" x14ac:dyDescent="0.2">
      <c r="C101" s="1">
        <v>0.8638506736092656</v>
      </c>
      <c r="D101" s="1">
        <f t="shared" si="2"/>
        <v>177.21220879600961</v>
      </c>
      <c r="E101" s="1">
        <f t="shared" si="3"/>
        <v>17.212208796009605</v>
      </c>
    </row>
    <row r="102" spans="3:5" x14ac:dyDescent="0.2">
      <c r="C102" s="1">
        <v>0.3090683473679437</v>
      </c>
      <c r="D102" s="1">
        <f t="shared" si="2"/>
        <v>163.3019201656617</v>
      </c>
      <c r="E102" s="1">
        <f t="shared" si="3"/>
        <v>3.3019201656616985</v>
      </c>
    </row>
    <row r="103" spans="3:5" x14ac:dyDescent="0.2">
      <c r="C103" s="1">
        <v>0.16313731688061284</v>
      </c>
      <c r="D103" s="1">
        <f t="shared" si="2"/>
        <v>159.82793352340585</v>
      </c>
      <c r="E103" s="1">
        <f t="shared" si="3"/>
        <v>0</v>
      </c>
    </row>
    <row r="104" spans="3:5" x14ac:dyDescent="0.2">
      <c r="C104" s="1">
        <v>0.1528422476877529</v>
      </c>
      <c r="D104" s="1">
        <f t="shared" si="2"/>
        <v>159.5856618002023</v>
      </c>
      <c r="E104" s="1">
        <f t="shared" si="3"/>
        <v>0</v>
      </c>
    </row>
    <row r="105" spans="3:5" x14ac:dyDescent="0.2">
      <c r="C105" s="1">
        <v>-0.16007500209929168</v>
      </c>
      <c r="D105" s="1">
        <f t="shared" si="2"/>
        <v>152.39448971593427</v>
      </c>
      <c r="E105" s="1">
        <f t="shared" si="3"/>
        <v>0</v>
      </c>
    </row>
    <row r="106" spans="3:5" x14ac:dyDescent="0.2">
      <c r="C106" s="1">
        <v>-1.2772235780602934</v>
      </c>
      <c r="D106" s="1">
        <f t="shared" si="2"/>
        <v>129.26449359217563</v>
      </c>
      <c r="E106" s="1">
        <f t="shared" si="3"/>
        <v>0</v>
      </c>
    </row>
    <row r="107" spans="3:5" x14ac:dyDescent="0.2">
      <c r="C107" s="1">
        <v>0.56410115889410517</v>
      </c>
      <c r="D107" s="1">
        <f t="shared" si="2"/>
        <v>169.55542138519181</v>
      </c>
      <c r="E107" s="1">
        <f t="shared" si="3"/>
        <v>9.5554213851918064</v>
      </c>
    </row>
    <row r="108" spans="3:5" x14ac:dyDescent="0.2">
      <c r="C108" s="1">
        <v>-0.89194508964250596</v>
      </c>
      <c r="D108" s="1">
        <f t="shared" si="2"/>
        <v>136.81524355548336</v>
      </c>
      <c r="E108" s="1">
        <f t="shared" si="3"/>
        <v>0</v>
      </c>
    </row>
    <row r="109" spans="3:5" x14ac:dyDescent="0.2">
      <c r="C109" s="1">
        <v>-0.74364097280338981</v>
      </c>
      <c r="D109" s="1">
        <f t="shared" si="2"/>
        <v>139.83792034138742</v>
      </c>
      <c r="E109" s="1">
        <f t="shared" si="3"/>
        <v>0</v>
      </c>
    </row>
    <row r="110" spans="3:5" x14ac:dyDescent="0.2">
      <c r="C110" s="1">
        <v>-0.53354819955730803</v>
      </c>
      <c r="D110" s="1">
        <f t="shared" si="2"/>
        <v>144.23461004501453</v>
      </c>
      <c r="E110" s="1">
        <f t="shared" si="3"/>
        <v>0</v>
      </c>
    </row>
    <row r="111" spans="3:5" x14ac:dyDescent="0.2">
      <c r="C111" s="1">
        <v>-0.48978828314034678</v>
      </c>
      <c r="D111" s="1">
        <f t="shared" si="2"/>
        <v>145.16764310354787</v>
      </c>
      <c r="E111" s="1">
        <f t="shared" si="3"/>
        <v>0</v>
      </c>
    </row>
    <row r="112" spans="3:5" x14ac:dyDescent="0.2">
      <c r="C112" s="1">
        <v>0.85464630027230337</v>
      </c>
      <c r="D112" s="1">
        <f t="shared" si="2"/>
        <v>176.97202509710789</v>
      </c>
      <c r="E112" s="1">
        <f t="shared" si="3"/>
        <v>16.972025097107888</v>
      </c>
    </row>
    <row r="113" spans="3:5" x14ac:dyDescent="0.2">
      <c r="C113" s="1">
        <v>0.96773058691362002</v>
      </c>
      <c r="D113" s="1">
        <f t="shared" si="2"/>
        <v>179.94561015445436</v>
      </c>
      <c r="E113" s="1">
        <f t="shared" si="3"/>
        <v>19.945610154454357</v>
      </c>
    </row>
    <row r="114" spans="3:5" x14ac:dyDescent="0.2">
      <c r="C114" s="1">
        <v>-0.78283851285049133</v>
      </c>
      <c r="D114" s="1">
        <f t="shared" si="2"/>
        <v>139.03257838929161</v>
      </c>
      <c r="E114" s="1">
        <f t="shared" si="3"/>
        <v>0</v>
      </c>
    </row>
    <row r="115" spans="3:5" x14ac:dyDescent="0.2">
      <c r="C115" s="1">
        <v>-1.0707605950137791</v>
      </c>
      <c r="D115" s="1">
        <f t="shared" si="2"/>
        <v>133.25744897879071</v>
      </c>
      <c r="E115" s="1">
        <f t="shared" si="3"/>
        <v>0</v>
      </c>
    </row>
    <row r="116" spans="3:5" x14ac:dyDescent="0.2">
      <c r="C116" s="1">
        <v>1.5032839461841987</v>
      </c>
      <c r="D116" s="1">
        <f t="shared" si="2"/>
        <v>194.72112892550484</v>
      </c>
      <c r="E116" s="1">
        <f t="shared" si="3"/>
        <v>34.721128925504843</v>
      </c>
    </row>
    <row r="117" spans="3:5" x14ac:dyDescent="0.2">
      <c r="C117" s="1">
        <v>-0.8685867622887391</v>
      </c>
      <c r="D117" s="1">
        <f t="shared" si="2"/>
        <v>137.28695234765036</v>
      </c>
      <c r="E117" s="1">
        <f t="shared" si="3"/>
        <v>0</v>
      </c>
    </row>
    <row r="118" spans="3:5" x14ac:dyDescent="0.2">
      <c r="C118" s="1">
        <v>0.18293369335924259</v>
      </c>
      <c r="D118" s="1">
        <f t="shared" si="2"/>
        <v>160.2948316169178</v>
      </c>
      <c r="E118" s="1">
        <f t="shared" si="3"/>
        <v>0.29483161691780424</v>
      </c>
    </row>
    <row r="119" spans="3:5" x14ac:dyDescent="0.2">
      <c r="C119" s="1">
        <v>0.48541995879529398</v>
      </c>
      <c r="D119" s="1">
        <f t="shared" si="2"/>
        <v>167.6010023044814</v>
      </c>
      <c r="E119" s="1">
        <f t="shared" si="3"/>
        <v>7.6010023044813977</v>
      </c>
    </row>
    <row r="120" spans="3:5" x14ac:dyDescent="0.2">
      <c r="C120" s="1">
        <v>1.1075534149514512</v>
      </c>
      <c r="D120" s="1">
        <f t="shared" si="2"/>
        <v>183.69146566353328</v>
      </c>
      <c r="E120" s="1">
        <f t="shared" si="3"/>
        <v>23.691465663533279</v>
      </c>
    </row>
    <row r="121" spans="3:5" x14ac:dyDescent="0.2">
      <c r="C121" s="1">
        <v>1.9121305812833538</v>
      </c>
      <c r="D121" s="1">
        <f t="shared" si="2"/>
        <v>206.8123744460072</v>
      </c>
      <c r="E121" s="1">
        <f t="shared" si="3"/>
        <v>46.812374446007198</v>
      </c>
    </row>
    <row r="122" spans="3:5" x14ac:dyDescent="0.2">
      <c r="C122" s="1">
        <v>-1.2559476512747412</v>
      </c>
      <c r="D122" s="1">
        <f t="shared" si="2"/>
        <v>129.67037467714229</v>
      </c>
      <c r="E122" s="1">
        <f t="shared" si="3"/>
        <v>0</v>
      </c>
    </row>
    <row r="123" spans="3:5" x14ac:dyDescent="0.2">
      <c r="C123" s="1">
        <v>-0.13336385350165217</v>
      </c>
      <c r="D123" s="1">
        <f t="shared" si="2"/>
        <v>152.99547925839406</v>
      </c>
      <c r="E123" s="1">
        <f t="shared" si="3"/>
        <v>0</v>
      </c>
    </row>
    <row r="124" spans="3:5" x14ac:dyDescent="0.2">
      <c r="C124" s="1">
        <v>-0.96960726074459547</v>
      </c>
      <c r="D124" s="1">
        <f t="shared" si="2"/>
        <v>135.25851964435964</v>
      </c>
      <c r="E124" s="1">
        <f t="shared" si="3"/>
        <v>0</v>
      </c>
    </row>
    <row r="125" spans="3:5" x14ac:dyDescent="0.2">
      <c r="C125" s="1">
        <v>0.92021897683207843</v>
      </c>
      <c r="D125" s="1">
        <f t="shared" si="2"/>
        <v>178.69023994227911</v>
      </c>
      <c r="E125" s="1">
        <f t="shared" si="3"/>
        <v>18.690239942279106</v>
      </c>
    </row>
    <row r="126" spans="3:5" x14ac:dyDescent="0.2">
      <c r="C126" s="1">
        <v>7.3222808298272837E-2</v>
      </c>
      <c r="D126" s="1">
        <f t="shared" si="2"/>
        <v>157.72435458817461</v>
      </c>
      <c r="E126" s="1">
        <f t="shared" si="3"/>
        <v>0</v>
      </c>
    </row>
    <row r="127" spans="3:5" x14ac:dyDescent="0.2">
      <c r="C127" s="1">
        <v>0.83996479924972789</v>
      </c>
      <c r="D127" s="1">
        <f t="shared" si="2"/>
        <v>176.5895919333027</v>
      </c>
      <c r="E127" s="1">
        <f t="shared" si="3"/>
        <v>16.5895919333027</v>
      </c>
    </row>
    <row r="128" spans="3:5" x14ac:dyDescent="0.2">
      <c r="C128" s="1">
        <v>-0.53102189856296134</v>
      </c>
      <c r="D128" s="1">
        <f t="shared" si="2"/>
        <v>144.288311438292</v>
      </c>
      <c r="E128" s="1">
        <f t="shared" si="3"/>
        <v>0</v>
      </c>
    </row>
    <row r="129" spans="3:5" x14ac:dyDescent="0.2">
      <c r="C129" s="1">
        <v>-0.94734497025659936</v>
      </c>
      <c r="D129" s="1">
        <f t="shared" si="2"/>
        <v>135.70294326049481</v>
      </c>
      <c r="E129" s="1">
        <f t="shared" si="3"/>
        <v>0</v>
      </c>
    </row>
    <row r="130" spans="3:5" x14ac:dyDescent="0.2">
      <c r="C130" s="1">
        <v>-1.570138603956539</v>
      </c>
      <c r="D130" s="1">
        <f t="shared" si="2"/>
        <v>123.80399309661239</v>
      </c>
      <c r="E130" s="1">
        <f t="shared" si="3"/>
        <v>0</v>
      </c>
    </row>
    <row r="131" spans="3:5" x14ac:dyDescent="0.2">
      <c r="C131" s="1">
        <v>0.91696313559113329</v>
      </c>
      <c r="D131" s="1">
        <f t="shared" ref="D131:D194" si="4" xml:space="preserve"> $A$1 * EXP( ($A$3 - $A$6 - 0.5 * $A$5^2) * $A$4 + $A$5 * SQRT($A$4) * C131 )</f>
        <v>178.60453418032125</v>
      </c>
      <c r="E131" s="1">
        <f t="shared" ref="E131:E194" si="5">MAX(D131 - $A$2, 0)</f>
        <v>18.604534180321252</v>
      </c>
    </row>
    <row r="132" spans="3:5" x14ac:dyDescent="0.2">
      <c r="C132" s="1">
        <v>1.2540849399678986</v>
      </c>
      <c r="D132" s="1">
        <f t="shared" si="4"/>
        <v>187.70075263166314</v>
      </c>
      <c r="E132" s="1">
        <f t="shared" si="5"/>
        <v>27.700752631663136</v>
      </c>
    </row>
    <row r="133" spans="3:5" x14ac:dyDescent="0.2">
      <c r="C133" s="1">
        <v>-0.71660537519399892</v>
      </c>
      <c r="D133" s="1">
        <f t="shared" si="4"/>
        <v>140.39610308529646</v>
      </c>
      <c r="E133" s="1">
        <f t="shared" si="5"/>
        <v>0</v>
      </c>
    </row>
    <row r="134" spans="3:5" x14ac:dyDescent="0.2">
      <c r="C134" s="1">
        <v>1.0928103828090023</v>
      </c>
      <c r="D134" s="1">
        <f t="shared" si="4"/>
        <v>183.29285006467626</v>
      </c>
      <c r="E134" s="1">
        <f t="shared" si="5"/>
        <v>23.292850064676259</v>
      </c>
    </row>
    <row r="135" spans="3:5" x14ac:dyDescent="0.2">
      <c r="C135" s="1">
        <v>-2.0502661354130485</v>
      </c>
      <c r="D135" s="1">
        <f t="shared" si="4"/>
        <v>115.34790500530303</v>
      </c>
      <c r="E135" s="1">
        <f t="shared" si="5"/>
        <v>0</v>
      </c>
    </row>
    <row r="136" spans="3:5" x14ac:dyDescent="0.2">
      <c r="C136" s="1">
        <v>-0.11204810942750165</v>
      </c>
      <c r="D136" s="1">
        <f t="shared" si="4"/>
        <v>153.47677436556697</v>
      </c>
      <c r="E136" s="1">
        <f t="shared" si="5"/>
        <v>0</v>
      </c>
    </row>
    <row r="137" spans="3:5" x14ac:dyDescent="0.2">
      <c r="C137" s="1">
        <v>-2.1812848116140611</v>
      </c>
      <c r="D137" s="1">
        <f t="shared" si="4"/>
        <v>113.14240204791973</v>
      </c>
      <c r="E137" s="1">
        <f t="shared" si="5"/>
        <v>0</v>
      </c>
    </row>
    <row r="138" spans="3:5" x14ac:dyDescent="0.2">
      <c r="C138" s="1">
        <v>2.4213092340918705E-2</v>
      </c>
      <c r="D138" s="1">
        <f t="shared" si="4"/>
        <v>156.58943816199107</v>
      </c>
      <c r="E138" s="1">
        <f t="shared" si="5"/>
        <v>0</v>
      </c>
    </row>
    <row r="139" spans="3:5" x14ac:dyDescent="0.2">
      <c r="C139" s="1">
        <v>0.17057948528523414</v>
      </c>
      <c r="D139" s="1">
        <f t="shared" si="4"/>
        <v>160.00329753183073</v>
      </c>
      <c r="E139" s="1">
        <f t="shared" si="5"/>
        <v>3.29753183072512E-3</v>
      </c>
    </row>
    <row r="140" spans="3:5" x14ac:dyDescent="0.2">
      <c r="C140" s="1">
        <v>-1.6174612668243691</v>
      </c>
      <c r="D140" s="1">
        <f t="shared" si="4"/>
        <v>122.94371140478388</v>
      </c>
      <c r="E140" s="1">
        <f t="shared" si="5"/>
        <v>0</v>
      </c>
    </row>
    <row r="141" spans="3:5" x14ac:dyDescent="0.2">
      <c r="C141" s="1">
        <v>-0.98666528597858794</v>
      </c>
      <c r="D141" s="1">
        <f t="shared" si="4"/>
        <v>134.91897425520048</v>
      </c>
      <c r="E141" s="1">
        <f t="shared" si="5"/>
        <v>0</v>
      </c>
    </row>
    <row r="142" spans="3:5" x14ac:dyDescent="0.2">
      <c r="C142" s="1">
        <v>-0.73180299046665021</v>
      </c>
      <c r="D142" s="1">
        <f t="shared" si="4"/>
        <v>140.08205622360279</v>
      </c>
      <c r="E142" s="1">
        <f t="shared" si="5"/>
        <v>0</v>
      </c>
    </row>
    <row r="143" spans="3:5" x14ac:dyDescent="0.2">
      <c r="C143" s="1">
        <v>-0.80638007639242748</v>
      </c>
      <c r="D143" s="1">
        <f t="shared" si="4"/>
        <v>138.55113083214721</v>
      </c>
      <c r="E143" s="1">
        <f t="shared" si="5"/>
        <v>0</v>
      </c>
    </row>
    <row r="144" spans="3:5" x14ac:dyDescent="0.2">
      <c r="C144" s="1">
        <v>0.49028407071724067</v>
      </c>
      <c r="D144" s="1">
        <f t="shared" si="4"/>
        <v>167.72116950829781</v>
      </c>
      <c r="E144" s="1">
        <f t="shared" si="5"/>
        <v>7.7211695082978054</v>
      </c>
    </row>
    <row r="145" spans="3:5" x14ac:dyDescent="0.2">
      <c r="C145" s="1">
        <v>-0.8008903068007005</v>
      </c>
      <c r="D145" s="1">
        <f t="shared" si="4"/>
        <v>138.66325261588375</v>
      </c>
      <c r="E145" s="1">
        <f t="shared" si="5"/>
        <v>0</v>
      </c>
    </row>
    <row r="146" spans="3:5" x14ac:dyDescent="0.2">
      <c r="C146" s="1">
        <v>-5.1307633236011188E-2</v>
      </c>
      <c r="D146" s="1">
        <f t="shared" si="4"/>
        <v>154.85657371746296</v>
      </c>
      <c r="E146" s="1">
        <f t="shared" si="5"/>
        <v>0</v>
      </c>
    </row>
    <row r="147" spans="3:5" x14ac:dyDescent="0.2">
      <c r="C147" s="1">
        <v>-1.0705029456018169</v>
      </c>
      <c r="D147" s="1">
        <f t="shared" si="4"/>
        <v>133.26250814601624</v>
      </c>
      <c r="E147" s="1">
        <f t="shared" si="5"/>
        <v>0</v>
      </c>
    </row>
    <row r="148" spans="3:5" x14ac:dyDescent="0.2">
      <c r="C148" s="1">
        <v>3.0276591375393104E-2</v>
      </c>
      <c r="D148" s="1">
        <f t="shared" si="4"/>
        <v>156.72940654482838</v>
      </c>
      <c r="E148" s="1">
        <f t="shared" si="5"/>
        <v>0</v>
      </c>
    </row>
    <row r="149" spans="3:5" x14ac:dyDescent="0.2">
      <c r="C149" s="1">
        <v>0.5660859328320671</v>
      </c>
      <c r="D149" s="1">
        <f t="shared" si="4"/>
        <v>169.60501621188163</v>
      </c>
      <c r="E149" s="1">
        <f t="shared" si="5"/>
        <v>9.6050162118816331</v>
      </c>
    </row>
    <row r="150" spans="3:5" x14ac:dyDescent="0.2">
      <c r="C150" s="1">
        <v>-0.29293494478714449</v>
      </c>
      <c r="D150" s="1">
        <f t="shared" si="4"/>
        <v>149.44008949122886</v>
      </c>
      <c r="E150" s="1">
        <f t="shared" si="5"/>
        <v>0</v>
      </c>
    </row>
    <row r="151" spans="3:5" x14ac:dyDescent="0.2">
      <c r="C151" s="1">
        <v>0.5652973198543757</v>
      </c>
      <c r="D151" s="1">
        <f t="shared" si="4"/>
        <v>169.58530889408965</v>
      </c>
      <c r="E151" s="1">
        <f t="shared" si="5"/>
        <v>9.5853088940896498</v>
      </c>
    </row>
    <row r="152" spans="3:5" x14ac:dyDescent="0.2">
      <c r="C152" s="1">
        <v>-1.3313480486182423</v>
      </c>
      <c r="D152" s="1">
        <f t="shared" si="4"/>
        <v>128.23767812981907</v>
      </c>
      <c r="E152" s="1">
        <f t="shared" si="5"/>
        <v>0</v>
      </c>
    </row>
    <row r="153" spans="3:5" x14ac:dyDescent="0.2">
      <c r="C153" s="1">
        <v>1.0561282855125702</v>
      </c>
      <c r="D153" s="1">
        <f t="shared" si="4"/>
        <v>182.30480524053482</v>
      </c>
      <c r="E153" s="1">
        <f t="shared" si="5"/>
        <v>22.304805240534819</v>
      </c>
    </row>
    <row r="154" spans="3:5" x14ac:dyDescent="0.2">
      <c r="C154" s="1">
        <v>0.32384090537500454</v>
      </c>
      <c r="D154" s="1">
        <f t="shared" si="4"/>
        <v>163.65777256105167</v>
      </c>
      <c r="E154" s="1">
        <f t="shared" si="5"/>
        <v>3.6577725610516723</v>
      </c>
    </row>
    <row r="155" spans="3:5" x14ac:dyDescent="0.2">
      <c r="C155" s="1">
        <v>5.879874575580793E-2</v>
      </c>
      <c r="D155" s="1">
        <f t="shared" si="4"/>
        <v>157.38948550272434</v>
      </c>
      <c r="E155" s="1">
        <f t="shared" si="5"/>
        <v>0</v>
      </c>
    </row>
    <row r="156" spans="3:5" x14ac:dyDescent="0.2">
      <c r="C156" s="1">
        <v>0.60306530355969945</v>
      </c>
      <c r="D156" s="1">
        <f t="shared" si="4"/>
        <v>170.53170114641279</v>
      </c>
      <c r="E156" s="1">
        <f t="shared" si="5"/>
        <v>10.531701146412786</v>
      </c>
    </row>
    <row r="157" spans="3:5" x14ac:dyDescent="0.2">
      <c r="C157" s="1">
        <v>-0.37809310660029177</v>
      </c>
      <c r="D157" s="1">
        <f t="shared" si="4"/>
        <v>147.57662289921322</v>
      </c>
      <c r="E157" s="1">
        <f t="shared" si="5"/>
        <v>0</v>
      </c>
    </row>
    <row r="158" spans="3:5" x14ac:dyDescent="0.2">
      <c r="C158" s="1">
        <v>0.86880873178775708</v>
      </c>
      <c r="D158" s="1">
        <f t="shared" si="4"/>
        <v>177.34172200027513</v>
      </c>
      <c r="E158" s="1">
        <f t="shared" si="5"/>
        <v>17.341722000275126</v>
      </c>
    </row>
    <row r="159" spans="3:5" x14ac:dyDescent="0.2">
      <c r="C159" s="1">
        <v>0.34628785179415827</v>
      </c>
      <c r="D159" s="1">
        <f t="shared" si="4"/>
        <v>164.19997625375183</v>
      </c>
      <c r="E159" s="1">
        <f t="shared" si="5"/>
        <v>4.1999762537518279</v>
      </c>
    </row>
    <row r="160" spans="3:5" x14ac:dyDescent="0.2">
      <c r="C160" s="1">
        <v>0.38071293243027393</v>
      </c>
      <c r="D160" s="1">
        <f t="shared" si="4"/>
        <v>165.03500254385571</v>
      </c>
      <c r="E160" s="1">
        <f t="shared" si="5"/>
        <v>5.0350025438557111</v>
      </c>
    </row>
    <row r="161" spans="3:5" x14ac:dyDescent="0.2">
      <c r="C161" s="1">
        <v>0.69945556811655962</v>
      </c>
      <c r="D161" s="1">
        <f t="shared" si="4"/>
        <v>172.97106313652003</v>
      </c>
      <c r="E161" s="1">
        <f t="shared" si="5"/>
        <v>12.97106313652003</v>
      </c>
    </row>
    <row r="162" spans="3:5" x14ac:dyDescent="0.2">
      <c r="C162" s="1">
        <v>-2.1773552461593699E-2</v>
      </c>
      <c r="D162" s="1">
        <f t="shared" si="4"/>
        <v>155.53195431312886</v>
      </c>
      <c r="E162" s="1">
        <f t="shared" si="5"/>
        <v>0</v>
      </c>
    </row>
    <row r="163" spans="3:5" x14ac:dyDescent="0.2">
      <c r="C163" s="1">
        <v>0.1381683440598481</v>
      </c>
      <c r="D163" s="1">
        <f t="shared" si="4"/>
        <v>159.2409785015503</v>
      </c>
      <c r="E163" s="1">
        <f t="shared" si="5"/>
        <v>0</v>
      </c>
    </row>
    <row r="164" spans="3:5" x14ac:dyDescent="0.2">
      <c r="C164" s="1">
        <v>1.169177533272667</v>
      </c>
      <c r="D164" s="1">
        <f t="shared" si="4"/>
        <v>185.36703766747243</v>
      </c>
      <c r="E164" s="1">
        <f t="shared" si="5"/>
        <v>25.367037667472431</v>
      </c>
    </row>
    <row r="165" spans="3:5" x14ac:dyDescent="0.2">
      <c r="C165" s="1">
        <v>0.76553927559278179</v>
      </c>
      <c r="D165" s="1">
        <f t="shared" si="4"/>
        <v>174.66358453359442</v>
      </c>
      <c r="E165" s="1">
        <f t="shared" si="5"/>
        <v>14.663584533594417</v>
      </c>
    </row>
    <row r="166" spans="3:5" x14ac:dyDescent="0.2">
      <c r="C166" s="1">
        <v>-1.7990671882215172</v>
      </c>
      <c r="D166" s="1">
        <f t="shared" si="4"/>
        <v>119.69741147841148</v>
      </c>
      <c r="E166" s="1">
        <f t="shared" si="5"/>
        <v>0</v>
      </c>
    </row>
    <row r="167" spans="3:5" x14ac:dyDescent="0.2">
      <c r="C167" s="1">
        <v>-2.6223331859145889</v>
      </c>
      <c r="D167" s="1">
        <f t="shared" si="4"/>
        <v>106.0232852856896</v>
      </c>
      <c r="E167" s="1">
        <f t="shared" si="5"/>
        <v>0</v>
      </c>
    </row>
    <row r="168" spans="3:5" x14ac:dyDescent="0.2">
      <c r="C168" s="1">
        <v>-1.3779358846341798</v>
      </c>
      <c r="D168" s="1">
        <f t="shared" si="4"/>
        <v>127.36037733534135</v>
      </c>
      <c r="E168" s="1">
        <f t="shared" si="5"/>
        <v>0</v>
      </c>
    </row>
    <row r="169" spans="3:5" x14ac:dyDescent="0.2">
      <c r="C169" s="1">
        <v>-1.5037661894203536</v>
      </c>
      <c r="D169" s="1">
        <f t="shared" si="4"/>
        <v>125.02073323493113</v>
      </c>
      <c r="E169" s="1">
        <f t="shared" si="5"/>
        <v>0</v>
      </c>
    </row>
    <row r="170" spans="3:5" x14ac:dyDescent="0.2">
      <c r="C170" s="1">
        <v>-0.21207596132986478</v>
      </c>
      <c r="D170" s="1">
        <f t="shared" si="4"/>
        <v>151.2312533652574</v>
      </c>
      <c r="E170" s="1">
        <f t="shared" si="5"/>
        <v>0</v>
      </c>
    </row>
    <row r="171" spans="3:5" x14ac:dyDescent="0.2">
      <c r="C171" s="1">
        <v>-2.3716490411772275</v>
      </c>
      <c r="D171" s="1">
        <f t="shared" si="4"/>
        <v>110.01283614604183</v>
      </c>
      <c r="E171" s="1">
        <f t="shared" si="5"/>
        <v>0</v>
      </c>
    </row>
    <row r="172" spans="3:5" x14ac:dyDescent="0.2">
      <c r="C172" s="1">
        <v>0.12205676697823267</v>
      </c>
      <c r="D172" s="1">
        <f t="shared" si="4"/>
        <v>158.86338230009881</v>
      </c>
      <c r="E172" s="1">
        <f t="shared" si="5"/>
        <v>0</v>
      </c>
    </row>
    <row r="173" spans="3:5" x14ac:dyDescent="0.2">
      <c r="C173" s="1">
        <v>0.47759908800324657</v>
      </c>
      <c r="D173" s="1">
        <f t="shared" si="4"/>
        <v>167.40796926677382</v>
      </c>
      <c r="E173" s="1">
        <f t="shared" si="5"/>
        <v>7.4079692667738186</v>
      </c>
    </row>
    <row r="174" spans="3:5" x14ac:dyDescent="0.2">
      <c r="C174" s="1">
        <v>5.1936463769088552E-2</v>
      </c>
      <c r="D174" s="1">
        <f t="shared" si="4"/>
        <v>157.23042041672792</v>
      </c>
      <c r="E174" s="1">
        <f t="shared" si="5"/>
        <v>0</v>
      </c>
    </row>
    <row r="175" spans="3:5" x14ac:dyDescent="0.2">
      <c r="C175" s="1">
        <v>1.2984468387875165</v>
      </c>
      <c r="D175" s="1">
        <f t="shared" si="4"/>
        <v>188.93171984682431</v>
      </c>
      <c r="E175" s="1">
        <f t="shared" si="5"/>
        <v>28.931719846824308</v>
      </c>
    </row>
    <row r="176" spans="3:5" x14ac:dyDescent="0.2">
      <c r="C176" s="1">
        <v>-0.18952273483420834</v>
      </c>
      <c r="D176" s="1">
        <f t="shared" si="4"/>
        <v>151.73466378509946</v>
      </c>
      <c r="E176" s="1">
        <f t="shared" si="5"/>
        <v>0</v>
      </c>
    </row>
    <row r="177" spans="3:5" x14ac:dyDescent="0.2">
      <c r="C177" s="1">
        <v>2.6081990497665796E-3</v>
      </c>
      <c r="D177" s="1">
        <f t="shared" si="4"/>
        <v>156.09173129717638</v>
      </c>
      <c r="E177" s="1">
        <f t="shared" si="5"/>
        <v>0</v>
      </c>
    </row>
    <row r="178" spans="3:5" x14ac:dyDescent="0.2">
      <c r="C178" s="1">
        <v>0.23113382437716251</v>
      </c>
      <c r="D178" s="1">
        <f t="shared" si="4"/>
        <v>161.43734431048151</v>
      </c>
      <c r="E178" s="1">
        <f t="shared" si="5"/>
        <v>1.4373443104815067</v>
      </c>
    </row>
    <row r="179" spans="3:5" x14ac:dyDescent="0.2">
      <c r="C179" s="1">
        <v>-0.96250622742185488</v>
      </c>
      <c r="D179" s="1">
        <f t="shared" si="4"/>
        <v>135.40011974101995</v>
      </c>
      <c r="E179" s="1">
        <f t="shared" si="5"/>
        <v>0</v>
      </c>
    </row>
    <row r="180" spans="3:5" x14ac:dyDescent="0.2">
      <c r="C180" s="1">
        <v>-1.5056023507896195</v>
      </c>
      <c r="D180" s="1">
        <f t="shared" si="4"/>
        <v>124.9869124036215</v>
      </c>
      <c r="E180" s="1">
        <f t="shared" si="5"/>
        <v>0</v>
      </c>
    </row>
    <row r="181" spans="3:5" x14ac:dyDescent="0.2">
      <c r="C181" s="1">
        <v>0.57988238976744044</v>
      </c>
      <c r="D181" s="1">
        <f t="shared" si="4"/>
        <v>169.95015829638513</v>
      </c>
      <c r="E181" s="1">
        <f t="shared" si="5"/>
        <v>9.9501582963851263</v>
      </c>
    </row>
    <row r="182" spans="3:5" x14ac:dyDescent="0.2">
      <c r="C182" s="1">
        <v>0.1424619138224823</v>
      </c>
      <c r="D182" s="1">
        <f t="shared" si="4"/>
        <v>159.34175537688893</v>
      </c>
      <c r="E182" s="1">
        <f t="shared" si="5"/>
        <v>0</v>
      </c>
    </row>
    <row r="183" spans="3:5" x14ac:dyDescent="0.2">
      <c r="C183" s="1">
        <v>-1.54252247153571</v>
      </c>
      <c r="D183" s="1">
        <f t="shared" si="4"/>
        <v>124.30880730773382</v>
      </c>
      <c r="E183" s="1">
        <f t="shared" si="5"/>
        <v>0</v>
      </c>
    </row>
    <row r="184" spans="3:5" x14ac:dyDescent="0.2">
      <c r="C184" s="1">
        <v>1.4253656256719809</v>
      </c>
      <c r="D184" s="1">
        <f t="shared" si="4"/>
        <v>192.4982691735882</v>
      </c>
      <c r="E184" s="1">
        <f t="shared" si="5"/>
        <v>32.498269173588199</v>
      </c>
    </row>
    <row r="185" spans="3:5" x14ac:dyDescent="0.2">
      <c r="C185" s="1">
        <v>-0.68782751908969086</v>
      </c>
      <c r="D185" s="1">
        <f t="shared" si="4"/>
        <v>140.99270514799562</v>
      </c>
      <c r="E185" s="1">
        <f t="shared" si="5"/>
        <v>0</v>
      </c>
    </row>
    <row r="186" spans="3:5" x14ac:dyDescent="0.2">
      <c r="C186" s="1">
        <v>-0.24707443982732022</v>
      </c>
      <c r="D186" s="1">
        <f t="shared" si="4"/>
        <v>150.45335742760656</v>
      </c>
      <c r="E186" s="1">
        <f t="shared" si="5"/>
        <v>0</v>
      </c>
    </row>
    <row r="187" spans="3:5" x14ac:dyDescent="0.2">
      <c r="C187" s="1">
        <v>0.78244484960460015</v>
      </c>
      <c r="D187" s="1">
        <f t="shared" si="4"/>
        <v>175.09922023521804</v>
      </c>
      <c r="E187" s="1">
        <f t="shared" si="5"/>
        <v>15.099220235218041</v>
      </c>
    </row>
    <row r="188" spans="3:5" x14ac:dyDescent="0.2">
      <c r="C188" s="1">
        <v>-0.28994919768367189</v>
      </c>
      <c r="D188" s="1">
        <f t="shared" si="4"/>
        <v>149.50585009867055</v>
      </c>
      <c r="E188" s="1">
        <f t="shared" si="5"/>
        <v>0</v>
      </c>
    </row>
    <row r="189" spans="3:5" x14ac:dyDescent="0.2">
      <c r="C189" s="1">
        <v>9.0105102292309919E-2</v>
      </c>
      <c r="D189" s="1">
        <f t="shared" si="4"/>
        <v>158.11719906070675</v>
      </c>
      <c r="E189" s="1">
        <f t="shared" si="5"/>
        <v>0</v>
      </c>
    </row>
    <row r="190" spans="3:5" x14ac:dyDescent="0.2">
      <c r="C190" s="1">
        <v>-2.1540712253147536</v>
      </c>
      <c r="D190" s="1">
        <f t="shared" si="4"/>
        <v>113.59700510060183</v>
      </c>
      <c r="E190" s="1">
        <f t="shared" si="5"/>
        <v>0</v>
      </c>
    </row>
    <row r="191" spans="3:5" x14ac:dyDescent="0.2">
      <c r="C191" s="1">
        <v>0.62452972330554046</v>
      </c>
      <c r="D191" s="1">
        <f t="shared" si="4"/>
        <v>171.07190961434355</v>
      </c>
      <c r="E191" s="1">
        <f t="shared" si="5"/>
        <v>11.071909614343554</v>
      </c>
    </row>
    <row r="192" spans="3:5" x14ac:dyDescent="0.2">
      <c r="C192" s="1">
        <v>5.2417527472632452E-2</v>
      </c>
      <c r="D192" s="1">
        <f t="shared" si="4"/>
        <v>157.24156604870603</v>
      </c>
      <c r="E192" s="1">
        <f t="shared" si="5"/>
        <v>0</v>
      </c>
    </row>
    <row r="193" spans="3:5" x14ac:dyDescent="0.2">
      <c r="C193" s="1">
        <v>1.1196885010399089</v>
      </c>
      <c r="D193" s="1">
        <f t="shared" si="4"/>
        <v>184.02021911506873</v>
      </c>
      <c r="E193" s="1">
        <f t="shared" si="5"/>
        <v>24.020219115068727</v>
      </c>
    </row>
    <row r="194" spans="3:5" x14ac:dyDescent="0.2">
      <c r="C194" s="1">
        <v>0.96234834627597365</v>
      </c>
      <c r="D194" s="1">
        <f t="shared" si="4"/>
        <v>179.80295669594005</v>
      </c>
      <c r="E194" s="1">
        <f t="shared" si="5"/>
        <v>19.802956695940054</v>
      </c>
    </row>
    <row r="195" spans="3:5" x14ac:dyDescent="0.2">
      <c r="C195" s="1">
        <v>-2.0294546758858116</v>
      </c>
      <c r="D195" s="1">
        <f t="shared" ref="D195:D258" si="6" xml:space="preserve"> $A$1 * EXP( ($A$3 - $A$6 - 0.5 * $A$5^2) * $A$4 + $A$5 * SQRT($A$4) * C195 )</f>
        <v>115.70217017600484</v>
      </c>
      <c r="E195" s="1">
        <f t="shared" ref="E195:E258" si="7">MAX(D195 - $A$2, 0)</f>
        <v>0</v>
      </c>
    </row>
    <row r="196" spans="3:5" x14ac:dyDescent="0.2">
      <c r="C196" s="1">
        <v>2.3118207031664109</v>
      </c>
      <c r="D196" s="1">
        <f t="shared" si="6"/>
        <v>219.35826755337004</v>
      </c>
      <c r="E196" s="1">
        <f t="shared" si="7"/>
        <v>59.358267553370041</v>
      </c>
    </row>
    <row r="197" spans="3:5" x14ac:dyDescent="0.2">
      <c r="C197" s="1">
        <v>-0.52296495121898168</v>
      </c>
      <c r="D197" s="1">
        <f t="shared" si="6"/>
        <v>144.45971097249273</v>
      </c>
      <c r="E197" s="1">
        <f t="shared" si="7"/>
        <v>0</v>
      </c>
    </row>
    <row r="198" spans="3:5" x14ac:dyDescent="0.2">
      <c r="C198" s="1">
        <v>-2.2514423993524222</v>
      </c>
      <c r="D198" s="1">
        <f t="shared" si="6"/>
        <v>111.97879241120019</v>
      </c>
      <c r="E198" s="1">
        <f t="shared" si="7"/>
        <v>0</v>
      </c>
    </row>
    <row r="199" spans="3:5" x14ac:dyDescent="0.2">
      <c r="C199" s="1">
        <v>1.1126472512559198</v>
      </c>
      <c r="D199" s="1">
        <f t="shared" si="6"/>
        <v>183.82939196791139</v>
      </c>
      <c r="E199" s="1">
        <f t="shared" si="7"/>
        <v>23.829391967911391</v>
      </c>
    </row>
    <row r="200" spans="3:5" x14ac:dyDescent="0.2">
      <c r="C200" s="1">
        <v>-1.304603803954685</v>
      </c>
      <c r="D200" s="1">
        <f t="shared" si="6"/>
        <v>128.74402966386967</v>
      </c>
      <c r="E200" s="1">
        <f t="shared" si="7"/>
        <v>0</v>
      </c>
    </row>
    <row r="201" spans="3:5" x14ac:dyDescent="0.2">
      <c r="C201" s="1">
        <v>1.0088480368394612</v>
      </c>
      <c r="D201" s="1">
        <f t="shared" si="6"/>
        <v>181.03914808961272</v>
      </c>
      <c r="E201" s="1">
        <f t="shared" si="7"/>
        <v>21.039148089612723</v>
      </c>
    </row>
    <row r="202" spans="3:5" x14ac:dyDescent="0.2">
      <c r="C202" s="1">
        <v>0.48034271180380872</v>
      </c>
      <c r="D202" s="1">
        <f t="shared" si="6"/>
        <v>167.47566146535189</v>
      </c>
      <c r="E202" s="1">
        <f t="shared" si="7"/>
        <v>7.4756614653518909</v>
      </c>
    </row>
    <row r="203" spans="3:5" x14ac:dyDescent="0.2">
      <c r="C203" s="1">
        <v>1.5954272097664532</v>
      </c>
      <c r="D203" s="1">
        <f t="shared" si="6"/>
        <v>197.38294731079176</v>
      </c>
      <c r="E203" s="1">
        <f t="shared" si="7"/>
        <v>37.382947310791764</v>
      </c>
    </row>
    <row r="204" spans="3:5" x14ac:dyDescent="0.2">
      <c r="C204" s="1">
        <v>0.83085742179569122</v>
      </c>
      <c r="D204" s="1">
        <f t="shared" si="6"/>
        <v>176.35277257147956</v>
      </c>
      <c r="E204" s="1">
        <f t="shared" si="7"/>
        <v>16.352772571479562</v>
      </c>
    </row>
    <row r="205" spans="3:5" x14ac:dyDescent="0.2">
      <c r="C205" s="1">
        <v>-1.9199955931271331</v>
      </c>
      <c r="D205" s="1">
        <f t="shared" si="6"/>
        <v>117.58343736247248</v>
      </c>
      <c r="E205" s="1">
        <f t="shared" si="7"/>
        <v>0</v>
      </c>
    </row>
    <row r="206" spans="3:5" x14ac:dyDescent="0.2">
      <c r="C206" s="1">
        <v>-0.24985239833343229</v>
      </c>
      <c r="D206" s="1">
        <f t="shared" si="6"/>
        <v>150.39178462866229</v>
      </c>
      <c r="E206" s="1">
        <f t="shared" si="7"/>
        <v>0</v>
      </c>
    </row>
    <row r="207" spans="3:5" x14ac:dyDescent="0.2">
      <c r="C207" s="1">
        <v>0.36521322496964331</v>
      </c>
      <c r="D207" s="1">
        <f t="shared" si="6"/>
        <v>164.65851218302677</v>
      </c>
      <c r="E207" s="1">
        <f t="shared" si="7"/>
        <v>4.6585121830267724</v>
      </c>
    </row>
    <row r="208" spans="3:5" x14ac:dyDescent="0.2">
      <c r="C208" s="1">
        <v>-0.84724284687521367</v>
      </c>
      <c r="D208" s="1">
        <f t="shared" si="6"/>
        <v>137.71940305136866</v>
      </c>
      <c r="E208" s="1">
        <f t="shared" si="7"/>
        <v>0</v>
      </c>
    </row>
    <row r="209" spans="3:5" x14ac:dyDescent="0.2">
      <c r="C209" s="1">
        <v>0.85301519623635291</v>
      </c>
      <c r="D209" s="1">
        <f t="shared" si="6"/>
        <v>176.92949618884984</v>
      </c>
      <c r="E209" s="1">
        <f t="shared" si="7"/>
        <v>16.929496188849839</v>
      </c>
    </row>
    <row r="210" spans="3:5" x14ac:dyDescent="0.2">
      <c r="C210" s="1">
        <v>2.617244915489541</v>
      </c>
      <c r="D210" s="1">
        <f t="shared" si="6"/>
        <v>229.45583611091379</v>
      </c>
      <c r="E210" s="1">
        <f t="shared" si="7"/>
        <v>69.455836110913793</v>
      </c>
    </row>
    <row r="211" spans="3:5" x14ac:dyDescent="0.2">
      <c r="C211" s="1">
        <v>0.19898443778871497</v>
      </c>
      <c r="D211" s="1">
        <f t="shared" si="6"/>
        <v>160.67438993255277</v>
      </c>
      <c r="E211" s="1">
        <f t="shared" si="7"/>
        <v>0.67438993255277069</v>
      </c>
    </row>
    <row r="212" spans="3:5" x14ac:dyDescent="0.2">
      <c r="C212" s="1">
        <v>0.27789211464715213</v>
      </c>
      <c r="D212" s="1">
        <f t="shared" si="6"/>
        <v>162.55346134110977</v>
      </c>
      <c r="E212" s="1">
        <f t="shared" si="7"/>
        <v>2.5534613411097666</v>
      </c>
    </row>
    <row r="213" spans="3:5" x14ac:dyDescent="0.2">
      <c r="C213" s="1">
        <v>-0.13415403009180116</v>
      </c>
      <c r="D213" s="1">
        <f t="shared" si="6"/>
        <v>152.97766664611376</v>
      </c>
      <c r="E213" s="1">
        <f t="shared" si="7"/>
        <v>0</v>
      </c>
    </row>
    <row r="214" spans="3:5" x14ac:dyDescent="0.2">
      <c r="C214" s="1">
        <v>-0.45737663644485937</v>
      </c>
      <c r="D214" s="1">
        <f t="shared" si="6"/>
        <v>145.86260107198862</v>
      </c>
      <c r="E214" s="1">
        <f t="shared" si="7"/>
        <v>0</v>
      </c>
    </row>
    <row r="215" spans="3:5" x14ac:dyDescent="0.2">
      <c r="C215" s="1">
        <v>-1.5930889676792623</v>
      </c>
      <c r="D215" s="1">
        <f t="shared" si="6"/>
        <v>123.38602778702155</v>
      </c>
      <c r="E215" s="1">
        <f t="shared" si="7"/>
        <v>0</v>
      </c>
    </row>
    <row r="216" spans="3:5" x14ac:dyDescent="0.2">
      <c r="C216" s="1">
        <v>1.5460032122048029</v>
      </c>
      <c r="D216" s="1">
        <f t="shared" si="6"/>
        <v>195.95070269977947</v>
      </c>
      <c r="E216" s="1">
        <f t="shared" si="7"/>
        <v>35.95070269977947</v>
      </c>
    </row>
    <row r="217" spans="3:5" x14ac:dyDescent="0.2">
      <c r="C217" s="1">
        <v>5.0087154673429057E-2</v>
      </c>
      <c r="D217" s="1">
        <f t="shared" si="6"/>
        <v>157.1875816409588</v>
      </c>
      <c r="E217" s="1">
        <f t="shared" si="7"/>
        <v>0</v>
      </c>
    </row>
    <row r="218" spans="3:5" x14ac:dyDescent="0.2">
      <c r="C218" s="1">
        <v>1.0859273293493277</v>
      </c>
      <c r="D218" s="1">
        <f t="shared" si="6"/>
        <v>183.10704540933119</v>
      </c>
      <c r="E218" s="1">
        <f t="shared" si="7"/>
        <v>23.107045409331192</v>
      </c>
    </row>
    <row r="219" spans="3:5" x14ac:dyDescent="0.2">
      <c r="C219" s="1">
        <v>0.4564960628695468</v>
      </c>
      <c r="D219" s="1">
        <f t="shared" si="6"/>
        <v>166.88821754873948</v>
      </c>
      <c r="E219" s="1">
        <f t="shared" si="7"/>
        <v>6.8882175487394761</v>
      </c>
    </row>
    <row r="220" spans="3:5" x14ac:dyDescent="0.2">
      <c r="C220" s="1">
        <v>-6.6874510416031749E-2</v>
      </c>
      <c r="D220" s="1">
        <f t="shared" si="6"/>
        <v>154.50177397779584</v>
      </c>
      <c r="E220" s="1">
        <f t="shared" si="7"/>
        <v>0</v>
      </c>
    </row>
    <row r="221" spans="3:5" x14ac:dyDescent="0.2">
      <c r="C221" s="1">
        <v>-1.4366456486023169E-2</v>
      </c>
      <c r="D221" s="1">
        <f t="shared" si="6"/>
        <v>155.70180009476474</v>
      </c>
      <c r="E221" s="1">
        <f t="shared" si="7"/>
        <v>0</v>
      </c>
    </row>
    <row r="222" spans="3:5" x14ac:dyDescent="0.2">
      <c r="C222" s="1">
        <v>0.24789442213198742</v>
      </c>
      <c r="D222" s="1">
        <f t="shared" si="6"/>
        <v>161.836534667276</v>
      </c>
      <c r="E222" s="1">
        <f t="shared" si="7"/>
        <v>1.8365346672759983</v>
      </c>
    </row>
    <row r="223" spans="3:5" x14ac:dyDescent="0.2">
      <c r="C223" s="1">
        <v>0.67560859191507672</v>
      </c>
      <c r="D223" s="1">
        <f t="shared" si="6"/>
        <v>172.36433503083208</v>
      </c>
      <c r="E223" s="1">
        <f t="shared" si="7"/>
        <v>12.364335030832081</v>
      </c>
    </row>
    <row r="224" spans="3:5" x14ac:dyDescent="0.2">
      <c r="C224" s="1">
        <v>-0.60414542578176933</v>
      </c>
      <c r="D224" s="1">
        <f t="shared" si="6"/>
        <v>142.74198629897955</v>
      </c>
      <c r="E224" s="1">
        <f t="shared" si="7"/>
        <v>0</v>
      </c>
    </row>
    <row r="225" spans="3:5" x14ac:dyDescent="0.2">
      <c r="C225" s="1">
        <v>0.30452435335588929</v>
      </c>
      <c r="D225" s="1">
        <f t="shared" si="6"/>
        <v>163.19261673391449</v>
      </c>
      <c r="E225" s="1">
        <f t="shared" si="7"/>
        <v>3.1926167339144911</v>
      </c>
    </row>
    <row r="226" spans="3:5" x14ac:dyDescent="0.2">
      <c r="C226" s="1">
        <v>-3.1799321316264423E-2</v>
      </c>
      <c r="D226" s="1">
        <f t="shared" si="6"/>
        <v>155.30235705071661</v>
      </c>
      <c r="E226" s="1">
        <f t="shared" si="7"/>
        <v>0</v>
      </c>
    </row>
    <row r="227" spans="3:5" x14ac:dyDescent="0.2">
      <c r="C227" s="1">
        <v>0.36524157845800981</v>
      </c>
      <c r="D227" s="1">
        <f t="shared" si="6"/>
        <v>164.65920010904077</v>
      </c>
      <c r="E227" s="1">
        <f t="shared" si="7"/>
        <v>4.6592001090407678</v>
      </c>
    </row>
    <row r="228" spans="3:5" x14ac:dyDescent="0.2">
      <c r="C228" s="1">
        <v>0.306604976957218</v>
      </c>
      <c r="D228" s="1">
        <f t="shared" si="6"/>
        <v>163.24265597813999</v>
      </c>
      <c r="E228" s="1">
        <f t="shared" si="7"/>
        <v>3.2426559781399931</v>
      </c>
    </row>
    <row r="229" spans="3:5" x14ac:dyDescent="0.2">
      <c r="C229" s="1">
        <v>1.0772054043368289</v>
      </c>
      <c r="D229" s="1">
        <f t="shared" si="6"/>
        <v>182.87187184515773</v>
      </c>
      <c r="E229" s="1">
        <f t="shared" si="7"/>
        <v>22.871871845157727</v>
      </c>
    </row>
    <row r="230" spans="3:5" x14ac:dyDescent="0.2">
      <c r="C230" s="1">
        <v>-0.90535457545027764</v>
      </c>
      <c r="D230" s="1">
        <f t="shared" si="6"/>
        <v>136.54517889054202</v>
      </c>
      <c r="E230" s="1">
        <f t="shared" si="7"/>
        <v>0</v>
      </c>
    </row>
    <row r="231" spans="3:5" x14ac:dyDescent="0.2">
      <c r="C231" s="1">
        <v>-0.71614190175344938</v>
      </c>
      <c r="D231" s="1">
        <f t="shared" si="6"/>
        <v>140.40569145729958</v>
      </c>
      <c r="E231" s="1">
        <f t="shared" si="7"/>
        <v>0</v>
      </c>
    </row>
    <row r="232" spans="3:5" x14ac:dyDescent="0.2">
      <c r="C232" s="1">
        <v>0.3300721312646141</v>
      </c>
      <c r="D232" s="1">
        <f t="shared" si="6"/>
        <v>163.80810740980627</v>
      </c>
      <c r="E232" s="1">
        <f t="shared" si="7"/>
        <v>3.8081074098062686</v>
      </c>
    </row>
    <row r="233" spans="3:5" x14ac:dyDescent="0.2">
      <c r="C233" s="1">
        <v>1.5808837043124966</v>
      </c>
      <c r="D233" s="1">
        <f t="shared" si="6"/>
        <v>196.96041141696128</v>
      </c>
      <c r="E233" s="1">
        <f t="shared" si="7"/>
        <v>36.960411416961279</v>
      </c>
    </row>
    <row r="234" spans="3:5" x14ac:dyDescent="0.2">
      <c r="C234" s="1">
        <v>0.15047908397020171</v>
      </c>
      <c r="D234" s="1">
        <f t="shared" si="6"/>
        <v>159.53010180389751</v>
      </c>
      <c r="E234" s="1">
        <f t="shared" si="7"/>
        <v>0</v>
      </c>
    </row>
    <row r="235" spans="3:5" x14ac:dyDescent="0.2">
      <c r="C235" s="1">
        <v>0.43549641443114728</v>
      </c>
      <c r="D235" s="1">
        <f t="shared" si="6"/>
        <v>166.37261376533527</v>
      </c>
      <c r="E235" s="1">
        <f t="shared" si="7"/>
        <v>6.3726137653352737</v>
      </c>
    </row>
    <row r="236" spans="3:5" x14ac:dyDescent="0.2">
      <c r="C236" s="1">
        <v>0.22543967222490369</v>
      </c>
      <c r="D236" s="1">
        <f t="shared" si="6"/>
        <v>161.30194980776403</v>
      </c>
      <c r="E236" s="1">
        <f t="shared" si="7"/>
        <v>1.3019498077640321</v>
      </c>
    </row>
    <row r="237" spans="3:5" x14ac:dyDescent="0.2">
      <c r="C237" s="1">
        <v>0.49776062297862395</v>
      </c>
      <c r="D237" s="1">
        <f t="shared" si="6"/>
        <v>167.90604470206378</v>
      </c>
      <c r="E237" s="1">
        <f t="shared" si="7"/>
        <v>7.906044702063781</v>
      </c>
    </row>
    <row r="238" spans="3:5" x14ac:dyDescent="0.2">
      <c r="C238" s="1">
        <v>-0.3130336545693348</v>
      </c>
      <c r="D238" s="1">
        <f t="shared" si="6"/>
        <v>148.9981706625922</v>
      </c>
      <c r="E238" s="1">
        <f t="shared" si="7"/>
        <v>0</v>
      </c>
    </row>
    <row r="239" spans="3:5" x14ac:dyDescent="0.2">
      <c r="C239" s="1">
        <v>-0.72951796549088266</v>
      </c>
      <c r="D239" s="1">
        <f t="shared" si="6"/>
        <v>140.12922957318028</v>
      </c>
      <c r="E239" s="1">
        <f t="shared" si="7"/>
        <v>0</v>
      </c>
    </row>
    <row r="240" spans="3:5" x14ac:dyDescent="0.2">
      <c r="C240" s="1">
        <v>-1.0608740816851419</v>
      </c>
      <c r="D240" s="1">
        <f t="shared" si="6"/>
        <v>133.45171693227428</v>
      </c>
      <c r="E240" s="1">
        <f t="shared" si="7"/>
        <v>0</v>
      </c>
    </row>
    <row r="241" spans="3:5" x14ac:dyDescent="0.2">
      <c r="C241" s="1">
        <v>-1.833673765550506</v>
      </c>
      <c r="D241" s="1">
        <f t="shared" si="6"/>
        <v>119.08859454441722</v>
      </c>
      <c r="E241" s="1">
        <f t="shared" si="7"/>
        <v>0</v>
      </c>
    </row>
    <row r="242" spans="3:5" x14ac:dyDescent="0.2">
      <c r="C242" s="1">
        <v>0.85729251244267857</v>
      </c>
      <c r="D242" s="1">
        <f t="shared" si="6"/>
        <v>177.04104337136286</v>
      </c>
      <c r="E242" s="1">
        <f t="shared" si="7"/>
        <v>17.041043371362861</v>
      </c>
    </row>
    <row r="243" spans="3:5" x14ac:dyDescent="0.2">
      <c r="C243" s="1">
        <v>-0.7635099463108227</v>
      </c>
      <c r="D243" s="1">
        <f t="shared" si="6"/>
        <v>139.42911652451264</v>
      </c>
      <c r="E243" s="1">
        <f t="shared" si="7"/>
        <v>0</v>
      </c>
    </row>
    <row r="244" spans="3:5" x14ac:dyDescent="0.2">
      <c r="C244" s="1">
        <v>-1.3127483419846615</v>
      </c>
      <c r="D244" s="1">
        <f t="shared" si="6"/>
        <v>128.5896169264378</v>
      </c>
      <c r="E244" s="1">
        <f t="shared" si="7"/>
        <v>0</v>
      </c>
    </row>
    <row r="245" spans="3:5" x14ac:dyDescent="0.2">
      <c r="C245" s="1">
        <v>-0.19068332035177152</v>
      </c>
      <c r="D245" s="1">
        <f t="shared" si="6"/>
        <v>151.70871751352422</v>
      </c>
      <c r="E245" s="1">
        <f t="shared" si="7"/>
        <v>0</v>
      </c>
    </row>
    <row r="246" spans="3:5" x14ac:dyDescent="0.2">
      <c r="C246" s="1">
        <v>1.0410429913825279</v>
      </c>
      <c r="D246" s="1">
        <f t="shared" si="6"/>
        <v>181.90002486477746</v>
      </c>
      <c r="E246" s="1">
        <f t="shared" si="7"/>
        <v>21.900024864777464</v>
      </c>
    </row>
    <row r="247" spans="3:5" x14ac:dyDescent="0.2">
      <c r="C247" s="1">
        <v>-0.7991037823024576</v>
      </c>
      <c r="D247" s="1">
        <f t="shared" si="6"/>
        <v>138.69975974345255</v>
      </c>
      <c r="E247" s="1">
        <f t="shared" si="7"/>
        <v>0</v>
      </c>
    </row>
    <row r="248" spans="3:5" x14ac:dyDescent="0.2">
      <c r="C248" s="1">
        <v>-0.32918393787636185</v>
      </c>
      <c r="D248" s="1">
        <f t="shared" si="6"/>
        <v>148.64401469085442</v>
      </c>
      <c r="E248" s="1">
        <f t="shared" si="7"/>
        <v>0</v>
      </c>
    </row>
    <row r="249" spans="3:5" x14ac:dyDescent="0.2">
      <c r="C249" s="1">
        <v>5.9205291288082176E-2</v>
      </c>
      <c r="D249" s="1">
        <f t="shared" si="6"/>
        <v>157.39891412107428</v>
      </c>
      <c r="E249" s="1">
        <f t="shared" si="7"/>
        <v>0</v>
      </c>
    </row>
    <row r="250" spans="3:5" x14ac:dyDescent="0.2">
      <c r="C250" s="1">
        <v>-0.41867496535282167</v>
      </c>
      <c r="D250" s="1">
        <f t="shared" si="6"/>
        <v>146.69678673965436</v>
      </c>
      <c r="E250" s="1">
        <f t="shared" si="7"/>
        <v>0</v>
      </c>
    </row>
    <row r="251" spans="3:5" x14ac:dyDescent="0.2">
      <c r="C251" s="1">
        <v>0.43218773740946137</v>
      </c>
      <c r="D251" s="1">
        <f t="shared" si="6"/>
        <v>166.29152130205679</v>
      </c>
      <c r="E251" s="1">
        <f t="shared" si="7"/>
        <v>6.2915213020567933</v>
      </c>
    </row>
    <row r="252" spans="3:5" x14ac:dyDescent="0.2">
      <c r="C252" s="1">
        <v>0.59591683562045261</v>
      </c>
      <c r="D252" s="1">
        <f t="shared" si="6"/>
        <v>170.35217011274693</v>
      </c>
      <c r="E252" s="1">
        <f t="shared" si="7"/>
        <v>10.352170112746933</v>
      </c>
    </row>
    <row r="253" spans="3:5" x14ac:dyDescent="0.2">
      <c r="C253" s="1">
        <v>0.58010748036773163</v>
      </c>
      <c r="D253" s="1">
        <f t="shared" si="6"/>
        <v>169.95579514375078</v>
      </c>
      <c r="E253" s="1">
        <f t="shared" si="7"/>
        <v>9.9557951437507768</v>
      </c>
    </row>
    <row r="254" spans="3:5" x14ac:dyDescent="0.2">
      <c r="C254" s="1">
        <v>0.8920493659890254</v>
      </c>
      <c r="D254" s="1">
        <f t="shared" si="6"/>
        <v>177.95007110187572</v>
      </c>
      <c r="E254" s="1">
        <f t="shared" si="7"/>
        <v>17.950071101875722</v>
      </c>
    </row>
    <row r="255" spans="3:5" x14ac:dyDescent="0.2">
      <c r="C255" s="1">
        <v>3.46885757725449E-3</v>
      </c>
      <c r="D255" s="1">
        <f t="shared" si="6"/>
        <v>156.11152779891728</v>
      </c>
      <c r="E255" s="1">
        <f t="shared" si="7"/>
        <v>0</v>
      </c>
    </row>
    <row r="256" spans="3:5" x14ac:dyDescent="0.2">
      <c r="C256" s="1">
        <v>1.1454190396136703</v>
      </c>
      <c r="D256" s="1">
        <f t="shared" si="6"/>
        <v>184.71923671626891</v>
      </c>
      <c r="E256" s="1">
        <f t="shared" si="7"/>
        <v>24.71923671626891</v>
      </c>
    </row>
    <row r="257" spans="3:5" x14ac:dyDescent="0.2">
      <c r="C257" s="1">
        <v>0.34635801424304841</v>
      </c>
      <c r="D257" s="1">
        <f t="shared" si="6"/>
        <v>164.20167383361124</v>
      </c>
      <c r="E257" s="1">
        <f t="shared" si="7"/>
        <v>4.2016738336112383</v>
      </c>
    </row>
    <row r="258" spans="3:5" x14ac:dyDescent="0.2">
      <c r="C258" s="1">
        <v>-2.3583538755101849</v>
      </c>
      <c r="D258" s="1">
        <f t="shared" si="6"/>
        <v>110.22856722951644</v>
      </c>
      <c r="E258" s="1">
        <f t="shared" si="7"/>
        <v>0</v>
      </c>
    </row>
    <row r="259" spans="3:5" x14ac:dyDescent="0.2">
      <c r="C259" s="1">
        <v>-2.5418168771220627E-2</v>
      </c>
      <c r="D259" s="1">
        <f t="shared" ref="D259:D322" si="8" xml:space="preserve"> $A$1 * EXP( ($A$3 - $A$6 - 0.5 * $A$5^2) * $A$4 + $A$5 * SQRT($A$4) * C259 )</f>
        <v>155.44845075655354</v>
      </c>
      <c r="E259" s="1">
        <f t="shared" ref="E259:E322" si="9">MAX(D259 - $A$2, 0)</f>
        <v>0</v>
      </c>
    </row>
    <row r="260" spans="3:5" x14ac:dyDescent="0.2">
      <c r="C260" s="1">
        <v>-0.95742601755077561</v>
      </c>
      <c r="D260" s="1">
        <f t="shared" si="8"/>
        <v>135.50151400859633</v>
      </c>
      <c r="E260" s="1">
        <f t="shared" si="9"/>
        <v>0</v>
      </c>
    </row>
    <row r="261" spans="3:5" x14ac:dyDescent="0.2">
      <c r="C261" s="1">
        <v>-0.78828006318713006</v>
      </c>
      <c r="D261" s="1">
        <f t="shared" si="8"/>
        <v>138.92114501838302</v>
      </c>
      <c r="E261" s="1">
        <f t="shared" si="9"/>
        <v>0</v>
      </c>
    </row>
    <row r="262" spans="3:5" x14ac:dyDescent="0.2">
      <c r="C262" s="1">
        <v>-0.77158907206357852</v>
      </c>
      <c r="D262" s="1">
        <f t="shared" si="8"/>
        <v>139.26323061262727</v>
      </c>
      <c r="E262" s="1">
        <f t="shared" si="9"/>
        <v>0</v>
      </c>
    </row>
    <row r="263" spans="3:5" x14ac:dyDescent="0.2">
      <c r="C263" s="1">
        <v>1.385982812244805</v>
      </c>
      <c r="D263" s="1">
        <f t="shared" si="8"/>
        <v>191.38442561257719</v>
      </c>
      <c r="E263" s="1">
        <f t="shared" si="9"/>
        <v>31.384425612577189</v>
      </c>
    </row>
    <row r="264" spans="3:5" x14ac:dyDescent="0.2">
      <c r="C264" s="1">
        <v>-4.5220975825646922E-2</v>
      </c>
      <c r="D264" s="1">
        <f t="shared" si="8"/>
        <v>154.99552207306078</v>
      </c>
      <c r="E264" s="1">
        <f t="shared" si="9"/>
        <v>0</v>
      </c>
    </row>
    <row r="265" spans="3:5" x14ac:dyDescent="0.2">
      <c r="C265" s="1">
        <v>-1.3017807196735123</v>
      </c>
      <c r="D265" s="1">
        <f t="shared" si="8"/>
        <v>128.79759593494805</v>
      </c>
      <c r="E265" s="1">
        <f t="shared" si="9"/>
        <v>0</v>
      </c>
    </row>
    <row r="266" spans="3:5" x14ac:dyDescent="0.2">
      <c r="C266" s="1">
        <v>-0.21995504134723756</v>
      </c>
      <c r="D266" s="1">
        <f t="shared" si="8"/>
        <v>151.05577841701324</v>
      </c>
      <c r="E266" s="1">
        <f t="shared" si="9"/>
        <v>0</v>
      </c>
    </row>
    <row r="267" spans="3:5" x14ac:dyDescent="0.2">
      <c r="C267" s="1">
        <v>0.5810523162679293</v>
      </c>
      <c r="D267" s="1">
        <f t="shared" si="8"/>
        <v>169.97945830353618</v>
      </c>
      <c r="E267" s="1">
        <f t="shared" si="9"/>
        <v>9.9794583035361768</v>
      </c>
    </row>
    <row r="268" spans="3:5" x14ac:dyDescent="0.2">
      <c r="C268" s="1">
        <v>-1.0582806673612009</v>
      </c>
      <c r="D268" s="1">
        <f t="shared" si="8"/>
        <v>133.50272386334993</v>
      </c>
      <c r="E268" s="1">
        <f t="shared" si="9"/>
        <v>0</v>
      </c>
    </row>
    <row r="269" spans="3:5" x14ac:dyDescent="0.2">
      <c r="C269" s="1">
        <v>-0.65630593370187784</v>
      </c>
      <c r="D269" s="1">
        <f t="shared" si="8"/>
        <v>141.64909795175006</v>
      </c>
      <c r="E269" s="1">
        <f t="shared" si="9"/>
        <v>0</v>
      </c>
    </row>
    <row r="270" spans="3:5" x14ac:dyDescent="0.2">
      <c r="C270" s="1">
        <v>0.27026318551618383</v>
      </c>
      <c r="D270" s="1">
        <f t="shared" si="8"/>
        <v>162.37083397106022</v>
      </c>
      <c r="E270" s="1">
        <f t="shared" si="9"/>
        <v>2.3708339710602218</v>
      </c>
    </row>
    <row r="271" spans="3:5" x14ac:dyDescent="0.2">
      <c r="C271" s="1">
        <v>0.55392921127403216</v>
      </c>
      <c r="D271" s="1">
        <f t="shared" si="8"/>
        <v>169.30147589285477</v>
      </c>
      <c r="E271" s="1">
        <f t="shared" si="9"/>
        <v>9.3014758928547678</v>
      </c>
    </row>
    <row r="272" spans="3:5" x14ac:dyDescent="0.2">
      <c r="C272" s="1">
        <v>-1.7272688901045035</v>
      </c>
      <c r="D272" s="1">
        <f t="shared" si="8"/>
        <v>120.97047003105298</v>
      </c>
      <c r="E272" s="1">
        <f t="shared" si="9"/>
        <v>0</v>
      </c>
    </row>
    <row r="273" spans="3:5" x14ac:dyDescent="0.2">
      <c r="C273" s="1">
        <v>-0.586114875710536</v>
      </c>
      <c r="D273" s="1">
        <f t="shared" si="8"/>
        <v>143.12172765519895</v>
      </c>
      <c r="E273" s="1">
        <f t="shared" si="9"/>
        <v>0</v>
      </c>
    </row>
    <row r="274" spans="3:5" x14ac:dyDescent="0.2">
      <c r="C274" s="1">
        <v>-1.3129913400859197</v>
      </c>
      <c r="D274" s="1">
        <f t="shared" si="8"/>
        <v>128.58501275858976</v>
      </c>
      <c r="E274" s="1">
        <f t="shared" si="9"/>
        <v>0</v>
      </c>
    </row>
    <row r="275" spans="3:5" x14ac:dyDescent="0.2">
      <c r="C275" s="1">
        <v>2.1980910302418093</v>
      </c>
      <c r="D275" s="1">
        <f t="shared" si="8"/>
        <v>215.71287710267691</v>
      </c>
      <c r="E275" s="1">
        <f t="shared" si="9"/>
        <v>55.712877102676913</v>
      </c>
    </row>
    <row r="276" spans="3:5" x14ac:dyDescent="0.2">
      <c r="C276" s="1">
        <v>0.70120596156072013</v>
      </c>
      <c r="D276" s="1">
        <f t="shared" si="8"/>
        <v>173.01568166888114</v>
      </c>
      <c r="E276" s="1">
        <f t="shared" si="9"/>
        <v>13.015681668881143</v>
      </c>
    </row>
    <row r="277" spans="3:5" x14ac:dyDescent="0.2">
      <c r="C277" s="1">
        <v>2.1924203496151953</v>
      </c>
      <c r="D277" s="1">
        <f t="shared" si="8"/>
        <v>215.53270814342281</v>
      </c>
      <c r="E277" s="1">
        <f t="shared" si="9"/>
        <v>55.532708143422809</v>
      </c>
    </row>
    <row r="278" spans="3:5" x14ac:dyDescent="0.2">
      <c r="C278" s="1">
        <v>0.60611394111221062</v>
      </c>
      <c r="D278" s="1">
        <f t="shared" si="8"/>
        <v>170.60832405069911</v>
      </c>
      <c r="E278" s="1">
        <f t="shared" si="9"/>
        <v>10.60832405069911</v>
      </c>
    </row>
    <row r="279" spans="3:5" x14ac:dyDescent="0.2">
      <c r="C279" s="1">
        <v>-0.89118532937307993</v>
      </c>
      <c r="D279" s="1">
        <f t="shared" si="8"/>
        <v>136.830560971827</v>
      </c>
      <c r="E279" s="1">
        <f t="shared" si="9"/>
        <v>0</v>
      </c>
    </row>
    <row r="280" spans="3:5" x14ac:dyDescent="0.2">
      <c r="C280" s="1">
        <v>1.2128599860481661</v>
      </c>
      <c r="D280" s="1">
        <f t="shared" si="8"/>
        <v>186.5640210121837</v>
      </c>
      <c r="E280" s="1">
        <f t="shared" si="9"/>
        <v>26.564021012183701</v>
      </c>
    </row>
    <row r="281" spans="3:5" x14ac:dyDescent="0.2">
      <c r="C281" s="1">
        <v>-1.3617922214936229</v>
      </c>
      <c r="D281" s="1">
        <f t="shared" si="8"/>
        <v>127.66369884552465</v>
      </c>
      <c r="E281" s="1">
        <f t="shared" si="9"/>
        <v>0</v>
      </c>
    </row>
    <row r="282" spans="3:5" x14ac:dyDescent="0.2">
      <c r="C282" s="1">
        <v>1.9226733005082464</v>
      </c>
      <c r="D282" s="1">
        <f t="shared" si="8"/>
        <v>207.13390087481847</v>
      </c>
      <c r="E282" s="1">
        <f t="shared" si="9"/>
        <v>47.133900874818465</v>
      </c>
    </row>
    <row r="283" spans="3:5" x14ac:dyDescent="0.2">
      <c r="C283" s="1">
        <v>0.21762131356879433</v>
      </c>
      <c r="D283" s="1">
        <f t="shared" si="8"/>
        <v>161.11623128981853</v>
      </c>
      <c r="E283" s="1">
        <f t="shared" si="9"/>
        <v>1.1162312898185291</v>
      </c>
    </row>
    <row r="284" spans="3:5" x14ac:dyDescent="0.2">
      <c r="C284" s="1">
        <v>2.5297536718825806</v>
      </c>
      <c r="D284" s="1">
        <f t="shared" si="8"/>
        <v>226.51671542603046</v>
      </c>
      <c r="E284" s="1">
        <f t="shared" si="9"/>
        <v>66.516715426030459</v>
      </c>
    </row>
    <row r="285" spans="3:5" x14ac:dyDescent="0.2">
      <c r="C285" s="1">
        <v>0.552617854840464</v>
      </c>
      <c r="D285" s="1">
        <f t="shared" si="8"/>
        <v>169.26876520496535</v>
      </c>
      <c r="E285" s="1">
        <f t="shared" si="9"/>
        <v>9.2687652049653479</v>
      </c>
    </row>
    <row r="286" spans="3:5" x14ac:dyDescent="0.2">
      <c r="C286" s="1">
        <v>-0.41869206520249425</v>
      </c>
      <c r="D286" s="1">
        <f t="shared" si="8"/>
        <v>146.69641711367638</v>
      </c>
      <c r="E286" s="1">
        <f t="shared" si="9"/>
        <v>0</v>
      </c>
    </row>
    <row r="287" spans="3:5" x14ac:dyDescent="0.2">
      <c r="C287" s="1">
        <v>0.77022267856236615</v>
      </c>
      <c r="D287" s="1">
        <f t="shared" si="8"/>
        <v>174.78416137351692</v>
      </c>
      <c r="E287" s="1">
        <f t="shared" si="9"/>
        <v>14.784161373516923</v>
      </c>
    </row>
    <row r="288" spans="3:5" x14ac:dyDescent="0.2">
      <c r="C288" s="1">
        <v>-0.74492963415604851</v>
      </c>
      <c r="D288" s="1">
        <f t="shared" si="8"/>
        <v>139.81136984355837</v>
      </c>
      <c r="E288" s="1">
        <f t="shared" si="9"/>
        <v>0</v>
      </c>
    </row>
    <row r="289" spans="3:5" x14ac:dyDescent="0.2">
      <c r="C289" s="1">
        <v>0.62632630800520106</v>
      </c>
      <c r="D289" s="1">
        <f t="shared" si="8"/>
        <v>171.11720292084263</v>
      </c>
      <c r="E289" s="1">
        <f t="shared" si="9"/>
        <v>11.11720292084263</v>
      </c>
    </row>
    <row r="290" spans="3:5" x14ac:dyDescent="0.2">
      <c r="C290" s="1">
        <v>-6.0628675567557341E-2</v>
      </c>
      <c r="D290" s="1">
        <f t="shared" si="8"/>
        <v>154.64403108336691</v>
      </c>
      <c r="E290" s="1">
        <f t="shared" si="9"/>
        <v>0</v>
      </c>
    </row>
    <row r="291" spans="3:5" x14ac:dyDescent="0.2">
      <c r="C291" s="1">
        <v>-3.4039648584753448</v>
      </c>
      <c r="D291" s="1">
        <f t="shared" si="8"/>
        <v>94.489178578164243</v>
      </c>
      <c r="E291" s="1">
        <f t="shared" si="9"/>
        <v>0</v>
      </c>
    </row>
    <row r="292" spans="3:5" x14ac:dyDescent="0.2">
      <c r="C292" s="1">
        <v>0.56725492274205447</v>
      </c>
      <c r="D292" s="1">
        <f t="shared" si="8"/>
        <v>169.63423330467194</v>
      </c>
      <c r="E292" s="1">
        <f t="shared" si="9"/>
        <v>9.6342333046719375</v>
      </c>
    </row>
    <row r="293" spans="3:5" x14ac:dyDescent="0.2">
      <c r="C293" s="1">
        <v>-0.81905847067392668</v>
      </c>
      <c r="D293" s="1">
        <f t="shared" si="8"/>
        <v>138.29253658107052</v>
      </c>
      <c r="E293" s="1">
        <f t="shared" si="9"/>
        <v>0</v>
      </c>
    </row>
    <row r="294" spans="3:5" x14ac:dyDescent="0.2">
      <c r="C294" s="1">
        <v>1.7344139723270182</v>
      </c>
      <c r="D294" s="1">
        <f t="shared" si="8"/>
        <v>201.4669677649751</v>
      </c>
      <c r="E294" s="1">
        <f t="shared" si="9"/>
        <v>41.466967764975095</v>
      </c>
    </row>
    <row r="295" spans="3:5" x14ac:dyDescent="0.2">
      <c r="C295" s="1">
        <v>-0.22700235296232749</v>
      </c>
      <c r="D295" s="1">
        <f t="shared" si="8"/>
        <v>150.89900028414377</v>
      </c>
      <c r="E295" s="1">
        <f t="shared" si="9"/>
        <v>0</v>
      </c>
    </row>
    <row r="296" spans="3:5" x14ac:dyDescent="0.2">
      <c r="C296" s="1">
        <v>8.7018313733236055E-2</v>
      </c>
      <c r="D296" s="1">
        <f t="shared" si="8"/>
        <v>158.04529765660109</v>
      </c>
      <c r="E296" s="1">
        <f t="shared" si="9"/>
        <v>0</v>
      </c>
    </row>
    <row r="297" spans="3:5" x14ac:dyDescent="0.2">
      <c r="C297" s="1">
        <v>1.3517367221963326</v>
      </c>
      <c r="D297" s="1">
        <f t="shared" si="8"/>
        <v>190.4211015060894</v>
      </c>
      <c r="E297" s="1">
        <f t="shared" si="9"/>
        <v>30.4211015060894</v>
      </c>
    </row>
    <row r="298" spans="3:5" x14ac:dyDescent="0.2">
      <c r="C298" s="1">
        <v>6.9408929865601085E-3</v>
      </c>
      <c r="D298" s="1">
        <f t="shared" si="8"/>
        <v>156.1914155798998</v>
      </c>
      <c r="E298" s="1">
        <f t="shared" si="9"/>
        <v>0</v>
      </c>
    </row>
    <row r="299" spans="3:5" x14ac:dyDescent="0.2">
      <c r="C299" s="1">
        <v>-1.5189952330479353</v>
      </c>
      <c r="D299" s="1">
        <f t="shared" si="8"/>
        <v>124.74050130001019</v>
      </c>
      <c r="E299" s="1">
        <f t="shared" si="9"/>
        <v>0</v>
      </c>
    </row>
    <row r="300" spans="3:5" x14ac:dyDescent="0.2">
      <c r="C300" s="1">
        <v>0.11745708813403015</v>
      </c>
      <c r="D300" s="1">
        <f t="shared" si="8"/>
        <v>158.75574710840183</v>
      </c>
      <c r="E300" s="1">
        <f t="shared" si="9"/>
        <v>0</v>
      </c>
    </row>
    <row r="301" spans="3:5" x14ac:dyDescent="0.2">
      <c r="C301" s="1">
        <v>0.44439208308670453</v>
      </c>
      <c r="D301" s="1">
        <f t="shared" si="8"/>
        <v>166.59083411152386</v>
      </c>
      <c r="E301" s="1">
        <f t="shared" si="9"/>
        <v>6.5908341115238613</v>
      </c>
    </row>
    <row r="302" spans="3:5" x14ac:dyDescent="0.2">
      <c r="C302" s="1">
        <v>-0.61795769578192528</v>
      </c>
      <c r="D302" s="1">
        <f t="shared" si="8"/>
        <v>142.45176781849369</v>
      </c>
      <c r="E302" s="1">
        <f t="shared" si="9"/>
        <v>0</v>
      </c>
    </row>
    <row r="303" spans="3:5" x14ac:dyDescent="0.2">
      <c r="C303" s="1">
        <v>1.3813662361979397</v>
      </c>
      <c r="D303" s="1">
        <f t="shared" si="8"/>
        <v>191.25428015322854</v>
      </c>
      <c r="E303" s="1">
        <f t="shared" si="9"/>
        <v>31.254280153228535</v>
      </c>
    </row>
    <row r="304" spans="3:5" x14ac:dyDescent="0.2">
      <c r="C304" s="1">
        <v>-4.6843608653068532E-2</v>
      </c>
      <c r="D304" s="1">
        <f t="shared" si="8"/>
        <v>154.95846785682127</v>
      </c>
      <c r="E304" s="1">
        <f t="shared" si="9"/>
        <v>0</v>
      </c>
    </row>
    <row r="305" spans="3:5" x14ac:dyDescent="0.2">
      <c r="C305" s="1">
        <v>1.090919835508861</v>
      </c>
      <c r="D305" s="1">
        <f t="shared" si="8"/>
        <v>183.24179689365579</v>
      </c>
      <c r="E305" s="1">
        <f t="shared" si="9"/>
        <v>23.241796893655788</v>
      </c>
    </row>
    <row r="306" spans="3:5" x14ac:dyDescent="0.2">
      <c r="C306" s="1">
        <v>2.743961660998111</v>
      </c>
      <c r="D306" s="1">
        <f t="shared" si="8"/>
        <v>233.78041753310396</v>
      </c>
      <c r="E306" s="1">
        <f t="shared" si="9"/>
        <v>73.780417533103957</v>
      </c>
    </row>
    <row r="307" spans="3:5" x14ac:dyDescent="0.2">
      <c r="C307" s="1">
        <v>-0.86866345451314197</v>
      </c>
      <c r="D307" s="1">
        <f t="shared" si="8"/>
        <v>137.28540093158341</v>
      </c>
      <c r="E307" s="1">
        <f t="shared" si="9"/>
        <v>0</v>
      </c>
    </row>
    <row r="308" spans="3:5" x14ac:dyDescent="0.2">
      <c r="C308" s="1">
        <v>0.49883389064556893</v>
      </c>
      <c r="D308" s="1">
        <f t="shared" si="8"/>
        <v>167.93260046964051</v>
      </c>
      <c r="E308" s="1">
        <f t="shared" si="9"/>
        <v>7.932600469640505</v>
      </c>
    </row>
    <row r="309" spans="3:5" x14ac:dyDescent="0.2">
      <c r="C309" s="1">
        <v>0.80115497722131057</v>
      </c>
      <c r="D309" s="1">
        <f t="shared" si="8"/>
        <v>175.5826238579987</v>
      </c>
      <c r="E309" s="1">
        <f t="shared" si="9"/>
        <v>15.582623857998698</v>
      </c>
    </row>
    <row r="310" spans="3:5" x14ac:dyDescent="0.2">
      <c r="C310" s="1">
        <v>-0.32454929394908577</v>
      </c>
      <c r="D310" s="1">
        <f t="shared" si="8"/>
        <v>148.74556055548382</v>
      </c>
      <c r="E310" s="1">
        <f t="shared" si="9"/>
        <v>0</v>
      </c>
    </row>
    <row r="311" spans="3:5" x14ac:dyDescent="0.2">
      <c r="C311" s="1">
        <v>1.4020709873395536</v>
      </c>
      <c r="D311" s="1">
        <f t="shared" si="8"/>
        <v>191.8386583033365</v>
      </c>
      <c r="E311" s="1">
        <f t="shared" si="9"/>
        <v>31.838658303336501</v>
      </c>
    </row>
    <row r="312" spans="3:5" x14ac:dyDescent="0.2">
      <c r="C312" s="1">
        <v>-0.94225946961311957</v>
      </c>
      <c r="D312" s="1">
        <f t="shared" si="8"/>
        <v>135.80467016985611</v>
      </c>
      <c r="E312" s="1">
        <f t="shared" si="9"/>
        <v>0</v>
      </c>
    </row>
    <row r="313" spans="3:5" x14ac:dyDescent="0.2">
      <c r="C313" s="1">
        <v>-0.87586833330899749</v>
      </c>
      <c r="D313" s="1">
        <f t="shared" si="8"/>
        <v>137.13973074909433</v>
      </c>
      <c r="E313" s="1">
        <f t="shared" si="9"/>
        <v>0</v>
      </c>
    </row>
    <row r="314" spans="3:5" x14ac:dyDescent="0.2">
      <c r="C314" s="1">
        <v>-0.36110235866929258</v>
      </c>
      <c r="D314" s="1">
        <f t="shared" si="8"/>
        <v>147.94655665805462</v>
      </c>
      <c r="E314" s="1">
        <f t="shared" si="9"/>
        <v>0</v>
      </c>
    </row>
    <row r="315" spans="3:5" x14ac:dyDescent="0.2">
      <c r="C315" s="1">
        <v>-1.0421398193978169</v>
      </c>
      <c r="D315" s="1">
        <f t="shared" si="8"/>
        <v>133.82061847674456</v>
      </c>
      <c r="E315" s="1">
        <f t="shared" si="9"/>
        <v>0</v>
      </c>
    </row>
    <row r="316" spans="3:5" x14ac:dyDescent="0.2">
      <c r="C316" s="1">
        <v>1.4601846690891407</v>
      </c>
      <c r="D316" s="1">
        <f t="shared" si="8"/>
        <v>193.48843600363782</v>
      </c>
      <c r="E316" s="1">
        <f t="shared" si="9"/>
        <v>33.488436003637815</v>
      </c>
    </row>
    <row r="317" spans="3:5" x14ac:dyDescent="0.2">
      <c r="C317" s="1">
        <v>-1.8960525869504912</v>
      </c>
      <c r="D317" s="1">
        <f t="shared" si="8"/>
        <v>117.99900458992236</v>
      </c>
      <c r="E317" s="1">
        <f t="shared" si="9"/>
        <v>0</v>
      </c>
    </row>
    <row r="318" spans="3:5" x14ac:dyDescent="0.2">
      <c r="C318" s="1">
        <v>0.96099025737558219</v>
      </c>
      <c r="D318" s="1">
        <f t="shared" si="8"/>
        <v>179.76697913517148</v>
      </c>
      <c r="E318" s="1">
        <f t="shared" si="9"/>
        <v>19.766979135171482</v>
      </c>
    </row>
    <row r="319" spans="3:5" x14ac:dyDescent="0.2">
      <c r="C319" s="1">
        <v>1.1133679238781367</v>
      </c>
      <c r="D319" s="1">
        <f t="shared" si="8"/>
        <v>183.84891405177507</v>
      </c>
      <c r="E319" s="1">
        <f t="shared" si="9"/>
        <v>23.848914051775068</v>
      </c>
    </row>
    <row r="320" spans="3:5" x14ac:dyDescent="0.2">
      <c r="C320" s="1">
        <v>1.0730768078383537</v>
      </c>
      <c r="D320" s="1">
        <f t="shared" si="8"/>
        <v>182.76065581323604</v>
      </c>
      <c r="E320" s="1">
        <f t="shared" si="9"/>
        <v>22.760655813236042</v>
      </c>
    </row>
    <row r="321" spans="3:5" x14ac:dyDescent="0.2">
      <c r="C321" s="1">
        <v>1.2314029285279948</v>
      </c>
      <c r="D321" s="1">
        <f t="shared" si="8"/>
        <v>187.07446739651078</v>
      </c>
      <c r="E321" s="1">
        <f t="shared" si="9"/>
        <v>27.074467396510784</v>
      </c>
    </row>
    <row r="322" spans="3:5" x14ac:dyDescent="0.2">
      <c r="C322" s="1">
        <v>-0.20987714983291564</v>
      </c>
      <c r="D322" s="1">
        <f t="shared" si="8"/>
        <v>151.28025945457992</v>
      </c>
      <c r="E322" s="1">
        <f t="shared" si="9"/>
        <v>0</v>
      </c>
    </row>
    <row r="323" spans="3:5" x14ac:dyDescent="0.2">
      <c r="C323" s="1">
        <v>-0.19426852997832722</v>
      </c>
      <c r="D323" s="1">
        <f t="shared" ref="D323:D386" si="10" xml:space="preserve"> $A$1 * EXP( ($A$3 - $A$6 - 0.5 * $A$5^2) * $A$4 + $A$5 * SQRT($A$4) * C323 )</f>
        <v>151.62859390111424</v>
      </c>
      <c r="E323" s="1">
        <f t="shared" ref="E323:E386" si="11">MAX(D323 - $A$2, 0)</f>
        <v>0</v>
      </c>
    </row>
    <row r="324" spans="3:5" x14ac:dyDescent="0.2">
      <c r="C324" s="1">
        <v>-0.97856882651378574</v>
      </c>
      <c r="D324" s="1">
        <f t="shared" si="10"/>
        <v>135.08003043817985</v>
      </c>
      <c r="E324" s="1">
        <f t="shared" si="11"/>
        <v>0</v>
      </c>
    </row>
    <row r="325" spans="3:5" x14ac:dyDescent="0.2">
      <c r="C325" s="1">
        <v>1.0818878394730078</v>
      </c>
      <c r="D325" s="1">
        <f t="shared" si="10"/>
        <v>182.99808907704536</v>
      </c>
      <c r="E325" s="1">
        <f t="shared" si="11"/>
        <v>22.998089077045364</v>
      </c>
    </row>
    <row r="326" spans="3:5" x14ac:dyDescent="0.2">
      <c r="C326" s="1">
        <v>1.3067212866592661</v>
      </c>
      <c r="D326" s="1">
        <f t="shared" si="10"/>
        <v>189.16221342181282</v>
      </c>
      <c r="E326" s="1">
        <f t="shared" si="11"/>
        <v>29.162213421812822</v>
      </c>
    </row>
    <row r="327" spans="3:5" x14ac:dyDescent="0.2">
      <c r="C327" s="1">
        <v>-0.67281441581787294</v>
      </c>
      <c r="D327" s="1">
        <f t="shared" si="10"/>
        <v>141.30495174424527</v>
      </c>
      <c r="E327" s="1">
        <f t="shared" si="11"/>
        <v>0</v>
      </c>
    </row>
    <row r="328" spans="3:5" x14ac:dyDescent="0.2">
      <c r="C328" s="1">
        <v>0.87322474538319472</v>
      </c>
      <c r="D328" s="1">
        <f t="shared" si="10"/>
        <v>177.45715574069865</v>
      </c>
      <c r="E328" s="1">
        <f t="shared" si="11"/>
        <v>17.457155740698653</v>
      </c>
    </row>
    <row r="329" spans="3:5" x14ac:dyDescent="0.2">
      <c r="C329" s="1">
        <v>-4.5925765344810798E-2</v>
      </c>
      <c r="D329" s="1">
        <f t="shared" si="10"/>
        <v>154.97942650985374</v>
      </c>
      <c r="E329" s="1">
        <f t="shared" si="11"/>
        <v>0</v>
      </c>
    </row>
    <row r="330" spans="3:5" x14ac:dyDescent="0.2">
      <c r="C330" s="1">
        <v>1.588462866780016</v>
      </c>
      <c r="D330" s="1">
        <f t="shared" si="10"/>
        <v>197.18049762611182</v>
      </c>
      <c r="E330" s="1">
        <f t="shared" si="11"/>
        <v>37.180497626111816</v>
      </c>
    </row>
    <row r="331" spans="3:5" x14ac:dyDescent="0.2">
      <c r="C331" s="1">
        <v>0.16538554877820391</v>
      </c>
      <c r="D331" s="1">
        <f t="shared" si="10"/>
        <v>159.88088960804376</v>
      </c>
      <c r="E331" s="1">
        <f t="shared" si="11"/>
        <v>0</v>
      </c>
    </row>
    <row r="332" spans="3:5" x14ac:dyDescent="0.2">
      <c r="C332" s="1">
        <v>-1.0332052330152928</v>
      </c>
      <c r="D332" s="1">
        <f t="shared" si="10"/>
        <v>133.99691085359677</v>
      </c>
      <c r="E332" s="1">
        <f t="shared" si="11"/>
        <v>0</v>
      </c>
    </row>
    <row r="333" spans="3:5" x14ac:dyDescent="0.2">
      <c r="C333" s="1">
        <v>0.86225934188913611</v>
      </c>
      <c r="D333" s="1">
        <f t="shared" si="10"/>
        <v>177.17066046505931</v>
      </c>
      <c r="E333" s="1">
        <f t="shared" si="11"/>
        <v>17.170660465059314</v>
      </c>
    </row>
    <row r="334" spans="3:5" x14ac:dyDescent="0.2">
      <c r="C334" s="1">
        <v>-0.31460228209724206</v>
      </c>
      <c r="D334" s="1">
        <f t="shared" si="10"/>
        <v>148.96373561251588</v>
      </c>
      <c r="E334" s="1">
        <f t="shared" si="11"/>
        <v>0</v>
      </c>
    </row>
    <row r="335" spans="3:5" x14ac:dyDescent="0.2">
      <c r="C335" s="1">
        <v>-1.0100595184866576</v>
      </c>
      <c r="D335" s="1">
        <f t="shared" si="10"/>
        <v>134.45469032632755</v>
      </c>
      <c r="E335" s="1">
        <f t="shared" si="11"/>
        <v>0</v>
      </c>
    </row>
    <row r="336" spans="3:5" x14ac:dyDescent="0.2">
      <c r="C336" s="1">
        <v>0.62736983391666135</v>
      </c>
      <c r="D336" s="1">
        <f t="shared" si="10"/>
        <v>171.14351653122634</v>
      </c>
      <c r="E336" s="1">
        <f t="shared" si="11"/>
        <v>11.143516531226339</v>
      </c>
    </row>
    <row r="337" spans="3:5" x14ac:dyDescent="0.2">
      <c r="C337" s="1">
        <v>-0.90927803181698841</v>
      </c>
      <c r="D337" s="1">
        <f t="shared" si="10"/>
        <v>136.46626202876632</v>
      </c>
      <c r="E337" s="1">
        <f t="shared" si="11"/>
        <v>0</v>
      </c>
    </row>
    <row r="338" spans="3:5" x14ac:dyDescent="0.2">
      <c r="C338" s="1">
        <v>8.4536089059820463E-2</v>
      </c>
      <c r="D338" s="1">
        <f t="shared" si="10"/>
        <v>157.98750224157959</v>
      </c>
      <c r="E338" s="1">
        <f t="shared" si="11"/>
        <v>0</v>
      </c>
    </row>
    <row r="339" spans="3:5" x14ac:dyDescent="0.2">
      <c r="C339" s="1">
        <v>-1.2744947602628345</v>
      </c>
      <c r="D339" s="1">
        <f t="shared" si="10"/>
        <v>129.31648017174069</v>
      </c>
      <c r="E339" s="1">
        <f t="shared" si="11"/>
        <v>0</v>
      </c>
    </row>
    <row r="340" spans="3:5" x14ac:dyDescent="0.2">
      <c r="C340" s="1">
        <v>0.34167946779138292</v>
      </c>
      <c r="D340" s="1">
        <f t="shared" si="10"/>
        <v>164.08851486597268</v>
      </c>
      <c r="E340" s="1">
        <f t="shared" si="11"/>
        <v>4.0885148659726838</v>
      </c>
    </row>
    <row r="341" spans="3:5" x14ac:dyDescent="0.2">
      <c r="C341" s="1">
        <v>0.89544091517389424</v>
      </c>
      <c r="D341" s="1">
        <f t="shared" si="10"/>
        <v>178.03902294441326</v>
      </c>
      <c r="E341" s="1">
        <f t="shared" si="11"/>
        <v>18.039022944413261</v>
      </c>
    </row>
    <row r="342" spans="3:5" x14ac:dyDescent="0.2">
      <c r="C342" s="1">
        <v>0.16523211795002604</v>
      </c>
      <c r="D342" s="1">
        <f t="shared" si="10"/>
        <v>159.87727505654934</v>
      </c>
      <c r="E342" s="1">
        <f t="shared" si="11"/>
        <v>0</v>
      </c>
    </row>
    <row r="343" spans="3:5" x14ac:dyDescent="0.2">
      <c r="C343" s="1">
        <v>0.54058876912574627</v>
      </c>
      <c r="D343" s="1">
        <f t="shared" si="10"/>
        <v>168.96900446493515</v>
      </c>
      <c r="E343" s="1">
        <f t="shared" si="11"/>
        <v>8.9690044649351535</v>
      </c>
    </row>
    <row r="344" spans="3:5" x14ac:dyDescent="0.2">
      <c r="C344" s="1">
        <v>-0.81337929503382145</v>
      </c>
      <c r="D344" s="1">
        <f t="shared" si="10"/>
        <v>138.40831187982585</v>
      </c>
      <c r="E344" s="1">
        <f t="shared" si="11"/>
        <v>0</v>
      </c>
    </row>
    <row r="345" spans="3:5" x14ac:dyDescent="0.2">
      <c r="C345" s="1">
        <v>0.33729880699095127</v>
      </c>
      <c r="D345" s="1">
        <f t="shared" si="10"/>
        <v>163.98263148699954</v>
      </c>
      <c r="E345" s="1">
        <f t="shared" si="11"/>
        <v>3.9826314869995372</v>
      </c>
    </row>
    <row r="346" spans="3:5" x14ac:dyDescent="0.2">
      <c r="C346" s="1">
        <v>-0.58436362266900854</v>
      </c>
      <c r="D346" s="1">
        <f t="shared" si="10"/>
        <v>143.15866457260029</v>
      </c>
      <c r="E346" s="1">
        <f t="shared" si="11"/>
        <v>0</v>
      </c>
    </row>
    <row r="347" spans="3:5" x14ac:dyDescent="0.2">
      <c r="C347" s="1">
        <v>0.85677649718615212</v>
      </c>
      <c r="D347" s="1">
        <f t="shared" si="10"/>
        <v>177.02758259428222</v>
      </c>
      <c r="E347" s="1">
        <f t="shared" si="11"/>
        <v>17.027582594282222</v>
      </c>
    </row>
    <row r="348" spans="3:5" x14ac:dyDescent="0.2">
      <c r="C348" s="1">
        <v>8.6306944490933832E-2</v>
      </c>
      <c r="D348" s="1">
        <f t="shared" si="10"/>
        <v>158.02873217596238</v>
      </c>
      <c r="E348" s="1">
        <f t="shared" si="11"/>
        <v>0</v>
      </c>
    </row>
    <row r="349" spans="3:5" x14ac:dyDescent="0.2">
      <c r="C349" s="1">
        <v>1.4196900872381386</v>
      </c>
      <c r="D349" s="1">
        <f t="shared" si="10"/>
        <v>192.33735197897465</v>
      </c>
      <c r="E349" s="1">
        <f t="shared" si="11"/>
        <v>32.337351978974652</v>
      </c>
    </row>
    <row r="350" spans="3:5" x14ac:dyDescent="0.2">
      <c r="C350" s="1">
        <v>-1.9649263773993888</v>
      </c>
      <c r="D350" s="1">
        <f t="shared" si="10"/>
        <v>116.80754147454792</v>
      </c>
      <c r="E350" s="1">
        <f t="shared" si="11"/>
        <v>0</v>
      </c>
    </row>
    <row r="351" spans="3:5" x14ac:dyDescent="0.2">
      <c r="C351" s="1">
        <v>1.8850352282959959</v>
      </c>
      <c r="D351" s="1">
        <f t="shared" si="10"/>
        <v>205.98832209593652</v>
      </c>
      <c r="E351" s="1">
        <f t="shared" si="11"/>
        <v>45.988322095936525</v>
      </c>
    </row>
    <row r="352" spans="3:5" x14ac:dyDescent="0.2">
      <c r="C352" s="1">
        <v>0.1211377857546686</v>
      </c>
      <c r="D352" s="1">
        <f t="shared" si="10"/>
        <v>158.84187176673919</v>
      </c>
      <c r="E352" s="1">
        <f t="shared" si="11"/>
        <v>0</v>
      </c>
    </row>
    <row r="353" spans="3:5" x14ac:dyDescent="0.2">
      <c r="C353" s="1">
        <v>-0.35826395574003822</v>
      </c>
      <c r="D353" s="1">
        <f t="shared" si="10"/>
        <v>148.00844657085815</v>
      </c>
      <c r="E353" s="1">
        <f t="shared" si="11"/>
        <v>0</v>
      </c>
    </row>
    <row r="354" spans="3:5" x14ac:dyDescent="0.2">
      <c r="C354" s="1">
        <v>-0.32689524816093046</v>
      </c>
      <c r="D354" s="1">
        <f t="shared" si="10"/>
        <v>148.69415161850776</v>
      </c>
      <c r="E354" s="1">
        <f t="shared" si="11"/>
        <v>0</v>
      </c>
    </row>
    <row r="355" spans="3:5" x14ac:dyDescent="0.2">
      <c r="C355" s="1">
        <v>-0.23449153073133355</v>
      </c>
      <c r="D355" s="1">
        <f t="shared" si="10"/>
        <v>150.73257050545629</v>
      </c>
      <c r="E355" s="1">
        <f t="shared" si="11"/>
        <v>0</v>
      </c>
    </row>
    <row r="356" spans="3:5" x14ac:dyDescent="0.2">
      <c r="C356" s="1">
        <v>-2.3055738947539339</v>
      </c>
      <c r="D356" s="1">
        <f t="shared" si="10"/>
        <v>111.08917132201368</v>
      </c>
      <c r="E356" s="1">
        <f t="shared" si="11"/>
        <v>0</v>
      </c>
    </row>
    <row r="357" spans="3:5" x14ac:dyDescent="0.2">
      <c r="C357" s="1">
        <v>4.0269198451868014E-2</v>
      </c>
      <c r="D357" s="1">
        <f t="shared" si="10"/>
        <v>156.96034657017293</v>
      </c>
      <c r="E357" s="1">
        <f t="shared" si="11"/>
        <v>0</v>
      </c>
    </row>
    <row r="358" spans="3:5" x14ac:dyDescent="0.2">
      <c r="C358" s="1">
        <v>0.17039224509249784</v>
      </c>
      <c r="D358" s="1">
        <f t="shared" si="10"/>
        <v>159.99888312696501</v>
      </c>
      <c r="E358" s="1">
        <f t="shared" si="11"/>
        <v>0</v>
      </c>
    </row>
    <row r="359" spans="3:5" x14ac:dyDescent="0.2">
      <c r="C359" s="1">
        <v>0.6095524986549975</v>
      </c>
      <c r="D359" s="1">
        <f t="shared" si="10"/>
        <v>170.69478832093742</v>
      </c>
      <c r="E359" s="1">
        <f t="shared" si="11"/>
        <v>10.69478832093742</v>
      </c>
    </row>
    <row r="360" spans="3:5" x14ac:dyDescent="0.2">
      <c r="C360" s="1">
        <v>-0.76098539697414158</v>
      </c>
      <c r="D360" s="1">
        <f t="shared" si="10"/>
        <v>139.48099273667509</v>
      </c>
      <c r="E360" s="1">
        <f t="shared" si="11"/>
        <v>0</v>
      </c>
    </row>
    <row r="361" spans="3:5" x14ac:dyDescent="0.2">
      <c r="C361" s="1">
        <v>1.9332368919605274</v>
      </c>
      <c r="D361" s="1">
        <f t="shared" si="10"/>
        <v>207.45656520974885</v>
      </c>
      <c r="E361" s="1">
        <f t="shared" si="11"/>
        <v>47.456565209748845</v>
      </c>
    </row>
    <row r="362" spans="3:5" x14ac:dyDescent="0.2">
      <c r="C362" s="1">
        <v>1.047274148592783</v>
      </c>
      <c r="D362" s="1">
        <f t="shared" si="10"/>
        <v>182.06711507234223</v>
      </c>
      <c r="E362" s="1">
        <f t="shared" si="11"/>
        <v>22.067115072342233</v>
      </c>
    </row>
    <row r="363" spans="3:5" x14ac:dyDescent="0.2">
      <c r="C363" s="1">
        <v>-0.12894496217707938</v>
      </c>
      <c r="D363" s="1">
        <f t="shared" si="10"/>
        <v>153.09513067041794</v>
      </c>
      <c r="E363" s="1">
        <f t="shared" si="11"/>
        <v>0</v>
      </c>
    </row>
    <row r="364" spans="3:5" x14ac:dyDescent="0.2">
      <c r="C364" s="1">
        <v>1.4559159088314491</v>
      </c>
      <c r="D364" s="1">
        <f t="shared" si="10"/>
        <v>193.36676969265139</v>
      </c>
      <c r="E364" s="1">
        <f t="shared" si="11"/>
        <v>33.366769692651388</v>
      </c>
    </row>
    <row r="365" spans="3:5" x14ac:dyDescent="0.2">
      <c r="C365" s="1">
        <v>-0.54983147596022985</v>
      </c>
      <c r="D365" s="1">
        <f t="shared" si="10"/>
        <v>143.88895689920511</v>
      </c>
      <c r="E365" s="1">
        <f t="shared" si="11"/>
        <v>0</v>
      </c>
    </row>
    <row r="366" spans="3:5" x14ac:dyDescent="0.2">
      <c r="C366" s="1">
        <v>0.67534122597366919</v>
      </c>
      <c r="D366" s="1">
        <f t="shared" si="10"/>
        <v>172.35754463522102</v>
      </c>
      <c r="E366" s="1">
        <f t="shared" si="11"/>
        <v>12.357544635221018</v>
      </c>
    </row>
    <row r="367" spans="3:5" x14ac:dyDescent="0.2">
      <c r="C367" s="1">
        <v>-4.88792627266065E-3</v>
      </c>
      <c r="D367" s="1">
        <f t="shared" si="10"/>
        <v>155.91941472466743</v>
      </c>
      <c r="E367" s="1">
        <f t="shared" si="11"/>
        <v>0</v>
      </c>
    </row>
    <row r="368" spans="3:5" x14ac:dyDescent="0.2">
      <c r="C368" s="1">
        <v>-0.87578572111113406</v>
      </c>
      <c r="D368" s="1">
        <f t="shared" si="10"/>
        <v>137.14140014849212</v>
      </c>
      <c r="E368" s="1">
        <f t="shared" si="11"/>
        <v>0</v>
      </c>
    </row>
    <row r="369" spans="3:5" x14ac:dyDescent="0.2">
      <c r="C369" s="1">
        <v>-0.28440689570762057</v>
      </c>
      <c r="D369" s="1">
        <f t="shared" si="10"/>
        <v>149.6279951451173</v>
      </c>
      <c r="E369" s="1">
        <f t="shared" si="11"/>
        <v>0</v>
      </c>
    </row>
    <row r="370" spans="3:5" x14ac:dyDescent="0.2">
      <c r="C370" s="1">
        <v>1.9352693304889823</v>
      </c>
      <c r="D370" s="1">
        <f t="shared" si="10"/>
        <v>207.51870356809579</v>
      </c>
      <c r="E370" s="1">
        <f t="shared" si="11"/>
        <v>47.518703568095788</v>
      </c>
    </row>
    <row r="371" spans="3:5" x14ac:dyDescent="0.2">
      <c r="C371" s="1">
        <v>-1.085358253529372</v>
      </c>
      <c r="D371" s="1">
        <f t="shared" si="10"/>
        <v>132.97112491931651</v>
      </c>
      <c r="E371" s="1">
        <f t="shared" si="11"/>
        <v>0</v>
      </c>
    </row>
    <row r="372" spans="3:5" x14ac:dyDescent="0.2">
      <c r="C372" s="1">
        <v>-1.2344967610512565</v>
      </c>
      <c r="D372" s="1">
        <f t="shared" si="10"/>
        <v>130.08088375328148</v>
      </c>
      <c r="E372" s="1">
        <f t="shared" si="11"/>
        <v>0</v>
      </c>
    </row>
    <row r="373" spans="3:5" x14ac:dyDescent="0.2">
      <c r="C373" s="1">
        <v>0.41514398851576279</v>
      </c>
      <c r="D373" s="1">
        <f t="shared" si="10"/>
        <v>165.87442134508339</v>
      </c>
      <c r="E373" s="1">
        <f t="shared" si="11"/>
        <v>5.8744213450833911</v>
      </c>
    </row>
    <row r="374" spans="3:5" x14ac:dyDescent="0.2">
      <c r="C374" s="1">
        <v>1.2288634639345419</v>
      </c>
      <c r="D374" s="1">
        <f t="shared" si="10"/>
        <v>187.00447907666569</v>
      </c>
      <c r="E374" s="1">
        <f t="shared" si="11"/>
        <v>27.004479076665689</v>
      </c>
    </row>
    <row r="375" spans="3:5" x14ac:dyDescent="0.2">
      <c r="C375" s="1">
        <v>0.91033992065095648</v>
      </c>
      <c r="D375" s="1">
        <f t="shared" si="10"/>
        <v>178.43031355588479</v>
      </c>
      <c r="E375" s="1">
        <f t="shared" si="11"/>
        <v>18.430313555884794</v>
      </c>
    </row>
    <row r="376" spans="3:5" x14ac:dyDescent="0.2">
      <c r="C376" s="1">
        <v>-4.4681546956064237E-2</v>
      </c>
      <c r="D376" s="1">
        <f t="shared" si="10"/>
        <v>155.00784235757453</v>
      </c>
      <c r="E376" s="1">
        <f t="shared" si="11"/>
        <v>0</v>
      </c>
    </row>
    <row r="377" spans="3:5" x14ac:dyDescent="0.2">
      <c r="C377" s="1">
        <v>-0.36437867385647016</v>
      </c>
      <c r="D377" s="1">
        <f t="shared" si="10"/>
        <v>147.87515046988554</v>
      </c>
      <c r="E377" s="1">
        <f t="shared" si="11"/>
        <v>0</v>
      </c>
    </row>
    <row r="378" spans="3:5" x14ac:dyDescent="0.2">
      <c r="C378" s="1">
        <v>-1.9799196020140317</v>
      </c>
      <c r="D378" s="1">
        <f t="shared" si="10"/>
        <v>116.54976906806829</v>
      </c>
      <c r="E378" s="1">
        <f t="shared" si="11"/>
        <v>0</v>
      </c>
    </row>
    <row r="379" spans="3:5" x14ac:dyDescent="0.2">
      <c r="C379" s="1">
        <v>-1.1339988084791077</v>
      </c>
      <c r="D379" s="1">
        <f t="shared" si="10"/>
        <v>132.02150328710812</v>
      </c>
      <c r="E379" s="1">
        <f t="shared" si="11"/>
        <v>0</v>
      </c>
    </row>
    <row r="380" spans="3:5" x14ac:dyDescent="0.2">
      <c r="C380" s="1">
        <v>-0.11617466463644403</v>
      </c>
      <c r="D380" s="1">
        <f t="shared" si="10"/>
        <v>153.38348149981508</v>
      </c>
      <c r="E380" s="1">
        <f t="shared" si="11"/>
        <v>0</v>
      </c>
    </row>
    <row r="381" spans="3:5" x14ac:dyDescent="0.2">
      <c r="C381" s="1">
        <v>6.3725949239501783E-2</v>
      </c>
      <c r="D381" s="1">
        <f t="shared" si="10"/>
        <v>157.50379544818625</v>
      </c>
      <c r="E381" s="1">
        <f t="shared" si="11"/>
        <v>0</v>
      </c>
    </row>
    <row r="382" spans="3:5" x14ac:dyDescent="0.2">
      <c r="C382" s="1">
        <v>1.3601981542269512</v>
      </c>
      <c r="D382" s="1">
        <f t="shared" si="10"/>
        <v>190.65866507933595</v>
      </c>
      <c r="E382" s="1">
        <f t="shared" si="11"/>
        <v>30.658665079335947</v>
      </c>
    </row>
    <row r="383" spans="3:5" x14ac:dyDescent="0.2">
      <c r="C383" s="1">
        <v>1.1358002160727745</v>
      </c>
      <c r="D383" s="1">
        <f t="shared" si="10"/>
        <v>184.45761337407893</v>
      </c>
      <c r="E383" s="1">
        <f t="shared" si="11"/>
        <v>24.457613374078932</v>
      </c>
    </row>
    <row r="384" spans="3:5" x14ac:dyDescent="0.2">
      <c r="C384" s="1">
        <v>-0.1641889683691545</v>
      </c>
      <c r="D384" s="1">
        <f t="shared" si="10"/>
        <v>152.30213724825273</v>
      </c>
      <c r="E384" s="1">
        <f t="shared" si="11"/>
        <v>0</v>
      </c>
    </row>
    <row r="385" spans="3:5" x14ac:dyDescent="0.2">
      <c r="C385" s="1">
        <v>1.1548276658977579</v>
      </c>
      <c r="D385" s="1">
        <f t="shared" si="10"/>
        <v>184.97550187430244</v>
      </c>
      <c r="E385" s="1">
        <f t="shared" si="11"/>
        <v>24.975501874302438</v>
      </c>
    </row>
    <row r="386" spans="3:5" x14ac:dyDescent="0.2">
      <c r="C386" s="1">
        <v>0.4445898880935793</v>
      </c>
      <c r="D386" s="1">
        <f t="shared" si="10"/>
        <v>166.59568973332102</v>
      </c>
      <c r="E386" s="1">
        <f t="shared" si="11"/>
        <v>6.5956897333210236</v>
      </c>
    </row>
    <row r="387" spans="3:5" x14ac:dyDescent="0.2">
      <c r="C387" s="1">
        <v>3.797595232921723E-2</v>
      </c>
      <c r="D387" s="1">
        <f t="shared" ref="D387:D450" si="12" xml:space="preserve"> $A$1 * EXP( ($A$3 - $A$6 - 0.5 * $A$5^2) * $A$4 + $A$5 * SQRT($A$4) * C387 )</f>
        <v>156.90731708841284</v>
      </c>
      <c r="E387" s="1">
        <f t="shared" ref="E387:E450" si="13">MAX(D387 - $A$2, 0)</f>
        <v>0</v>
      </c>
    </row>
    <row r="388" spans="3:5" x14ac:dyDescent="0.2">
      <c r="C388" s="1">
        <v>2.1809654942723475</v>
      </c>
      <c r="D388" s="1">
        <f t="shared" si="12"/>
        <v>215.16922316331502</v>
      </c>
      <c r="E388" s="1">
        <f t="shared" si="13"/>
        <v>55.169223163315024</v>
      </c>
    </row>
    <row r="389" spans="3:5" x14ac:dyDescent="0.2">
      <c r="C389" s="1">
        <v>1.4448522488726747</v>
      </c>
      <c r="D389" s="1">
        <f t="shared" si="12"/>
        <v>193.05179413777037</v>
      </c>
      <c r="E389" s="1">
        <f t="shared" si="13"/>
        <v>33.051794137770372</v>
      </c>
    </row>
    <row r="390" spans="3:5" x14ac:dyDescent="0.2">
      <c r="C390" s="1">
        <v>0.93625899288638159</v>
      </c>
      <c r="D390" s="1">
        <f t="shared" si="12"/>
        <v>179.11307316050548</v>
      </c>
      <c r="E390" s="1">
        <f t="shared" si="13"/>
        <v>19.113073160505479</v>
      </c>
    </row>
    <row r="391" spans="3:5" x14ac:dyDescent="0.2">
      <c r="C391" s="1">
        <v>1.0257942313359389</v>
      </c>
      <c r="D391" s="1">
        <f t="shared" si="12"/>
        <v>181.49177165189522</v>
      </c>
      <c r="E391" s="1">
        <f t="shared" si="13"/>
        <v>21.49177165189522</v>
      </c>
    </row>
    <row r="392" spans="3:5" x14ac:dyDescent="0.2">
      <c r="C392" s="1">
        <v>0.95092413711231949</v>
      </c>
      <c r="D392" s="1">
        <f t="shared" si="12"/>
        <v>179.50053870073219</v>
      </c>
      <c r="E392" s="1">
        <f t="shared" si="13"/>
        <v>19.500538700732193</v>
      </c>
    </row>
    <row r="393" spans="3:5" x14ac:dyDescent="0.2">
      <c r="C393" s="1">
        <v>0.72502816283329397</v>
      </c>
      <c r="D393" s="1">
        <f t="shared" si="12"/>
        <v>173.62406870535978</v>
      </c>
      <c r="E393" s="1">
        <f t="shared" si="13"/>
        <v>13.624068705359775</v>
      </c>
    </row>
    <row r="394" spans="3:5" x14ac:dyDescent="0.2">
      <c r="C394" s="1">
        <v>-0.72727134320103681</v>
      </c>
      <c r="D394" s="1">
        <f t="shared" si="12"/>
        <v>140.17562560357132</v>
      </c>
      <c r="E394" s="1">
        <f t="shared" si="13"/>
        <v>0</v>
      </c>
    </row>
    <row r="395" spans="3:5" x14ac:dyDescent="0.2">
      <c r="C395" s="1">
        <v>-0.68990413366410774</v>
      </c>
      <c r="D395" s="1">
        <f t="shared" si="12"/>
        <v>140.94956950878358</v>
      </c>
      <c r="E395" s="1">
        <f t="shared" si="13"/>
        <v>0</v>
      </c>
    </row>
    <row r="396" spans="3:5" x14ac:dyDescent="0.2">
      <c r="C396" s="1">
        <v>-0.43439113697922016</v>
      </c>
      <c r="D396" s="1">
        <f t="shared" si="12"/>
        <v>146.35746261580965</v>
      </c>
      <c r="E396" s="1">
        <f t="shared" si="13"/>
        <v>0</v>
      </c>
    </row>
    <row r="397" spans="3:5" x14ac:dyDescent="0.2">
      <c r="C397" s="1">
        <v>-0.4636078408877925</v>
      </c>
      <c r="D397" s="1">
        <f t="shared" si="12"/>
        <v>145.72873616762124</v>
      </c>
      <c r="E397" s="1">
        <f t="shared" si="13"/>
        <v>0</v>
      </c>
    </row>
    <row r="398" spans="3:5" x14ac:dyDescent="0.2">
      <c r="C398" s="1">
        <v>0.98137937388832841</v>
      </c>
      <c r="D398" s="1">
        <f t="shared" si="12"/>
        <v>180.30787170414359</v>
      </c>
      <c r="E398" s="1">
        <f t="shared" si="13"/>
        <v>20.307871704143594</v>
      </c>
    </row>
    <row r="399" spans="3:5" x14ac:dyDescent="0.2">
      <c r="C399" s="1">
        <v>0.99330654646905514</v>
      </c>
      <c r="D399" s="1">
        <f t="shared" si="12"/>
        <v>180.62503579881897</v>
      </c>
      <c r="E399" s="1">
        <f t="shared" si="13"/>
        <v>20.625035798818971</v>
      </c>
    </row>
    <row r="400" spans="3:5" x14ac:dyDescent="0.2">
      <c r="C400" s="1">
        <v>-0.46408545661890138</v>
      </c>
      <c r="D400" s="1">
        <f t="shared" si="12"/>
        <v>145.71848062416348</v>
      </c>
      <c r="E400" s="1">
        <f t="shared" si="13"/>
        <v>0</v>
      </c>
    </row>
    <row r="401" spans="3:5" x14ac:dyDescent="0.2">
      <c r="C401" s="1">
        <v>-1.7087448328211507</v>
      </c>
      <c r="D401" s="1">
        <f t="shared" si="12"/>
        <v>121.30111237127426</v>
      </c>
      <c r="E401" s="1">
        <f t="shared" si="13"/>
        <v>0</v>
      </c>
    </row>
    <row r="402" spans="3:5" x14ac:dyDescent="0.2">
      <c r="C402" s="1">
        <v>0.2530063074493939</v>
      </c>
      <c r="D402" s="1">
        <f t="shared" si="12"/>
        <v>161.95848174181555</v>
      </c>
      <c r="E402" s="1">
        <f t="shared" si="13"/>
        <v>1.9584817418155467</v>
      </c>
    </row>
    <row r="403" spans="3:5" x14ac:dyDescent="0.2">
      <c r="C403" s="1">
        <v>-2.5089851955608236</v>
      </c>
      <c r="D403" s="1">
        <f t="shared" si="12"/>
        <v>107.80893811141225</v>
      </c>
      <c r="E403" s="1">
        <f t="shared" si="13"/>
        <v>0</v>
      </c>
    </row>
    <row r="404" spans="3:5" x14ac:dyDescent="0.2">
      <c r="C404" s="1">
        <v>-1.0114669130489746</v>
      </c>
      <c r="D404" s="1">
        <f t="shared" si="12"/>
        <v>134.4268100589403</v>
      </c>
      <c r="E404" s="1">
        <f t="shared" si="13"/>
        <v>0</v>
      </c>
    </row>
    <row r="405" spans="3:5" x14ac:dyDescent="0.2">
      <c r="C405" s="1">
        <v>-1.1405463183009288</v>
      </c>
      <c r="D405" s="1">
        <f t="shared" si="12"/>
        <v>131.89419358824432</v>
      </c>
      <c r="E405" s="1">
        <f t="shared" si="13"/>
        <v>0</v>
      </c>
    </row>
    <row r="406" spans="3:5" x14ac:dyDescent="0.2">
      <c r="C406" s="1">
        <v>0.54944764959863746</v>
      </c>
      <c r="D406" s="1">
        <f t="shared" si="12"/>
        <v>169.18971319549152</v>
      </c>
      <c r="E406" s="1">
        <f t="shared" si="13"/>
        <v>9.189713195491521</v>
      </c>
    </row>
    <row r="407" spans="3:5" x14ac:dyDescent="0.2">
      <c r="C407" s="1">
        <v>-0.65876013339732842</v>
      </c>
      <c r="D407" s="1">
        <f t="shared" si="12"/>
        <v>141.59788316986536</v>
      </c>
      <c r="E407" s="1">
        <f t="shared" si="13"/>
        <v>0</v>
      </c>
    </row>
    <row r="408" spans="3:5" x14ac:dyDescent="0.2">
      <c r="C408" s="1">
        <v>0.48456055354848143</v>
      </c>
      <c r="D408" s="1">
        <f t="shared" si="12"/>
        <v>167.57977976966652</v>
      </c>
      <c r="E408" s="1">
        <f t="shared" si="13"/>
        <v>7.5797797696665157</v>
      </c>
    </row>
    <row r="409" spans="3:5" x14ac:dyDescent="0.2">
      <c r="C409" s="1">
        <v>1.7967952165978913</v>
      </c>
      <c r="D409" s="1">
        <f t="shared" si="12"/>
        <v>203.32736438897595</v>
      </c>
      <c r="E409" s="1">
        <f t="shared" si="13"/>
        <v>43.327364388975951</v>
      </c>
    </row>
    <row r="410" spans="3:5" x14ac:dyDescent="0.2">
      <c r="C410" s="1">
        <v>0.76675178194768778</v>
      </c>
      <c r="D410" s="1">
        <f t="shared" si="12"/>
        <v>174.69479320848737</v>
      </c>
      <c r="E410" s="1">
        <f t="shared" si="13"/>
        <v>14.694793208487368</v>
      </c>
    </row>
    <row r="411" spans="3:5" x14ac:dyDescent="0.2">
      <c r="C411" s="1">
        <v>-0.34918550223460287</v>
      </c>
      <c r="D411" s="1">
        <f t="shared" si="12"/>
        <v>148.20657145556453</v>
      </c>
      <c r="E411" s="1">
        <f t="shared" si="13"/>
        <v>0</v>
      </c>
    </row>
    <row r="412" spans="3:5" x14ac:dyDescent="0.2">
      <c r="C412" s="1">
        <v>0.66762294202800976</v>
      </c>
      <c r="D412" s="1">
        <f t="shared" si="12"/>
        <v>172.16163569528592</v>
      </c>
      <c r="E412" s="1">
        <f t="shared" si="13"/>
        <v>12.161635695285923</v>
      </c>
    </row>
    <row r="413" spans="3:5" x14ac:dyDescent="0.2">
      <c r="C413" s="1">
        <v>-0.80590323648433659</v>
      </c>
      <c r="D413" s="1">
        <f t="shared" si="12"/>
        <v>138.56086610365105</v>
      </c>
      <c r="E413" s="1">
        <f t="shared" si="13"/>
        <v>0</v>
      </c>
    </row>
    <row r="414" spans="3:5" x14ac:dyDescent="0.2">
      <c r="C414" s="1">
        <v>0.43795313454561252</v>
      </c>
      <c r="D414" s="1">
        <f t="shared" si="12"/>
        <v>166.43285117258034</v>
      </c>
      <c r="E414" s="1">
        <f t="shared" si="13"/>
        <v>6.4328511725803423</v>
      </c>
    </row>
    <row r="415" spans="3:5" x14ac:dyDescent="0.2">
      <c r="C415" s="1">
        <v>-0.56155463456964483</v>
      </c>
      <c r="D415" s="1">
        <f t="shared" si="12"/>
        <v>143.64061660143275</v>
      </c>
      <c r="E415" s="1">
        <f t="shared" si="13"/>
        <v>0</v>
      </c>
    </row>
    <row r="416" spans="3:5" x14ac:dyDescent="0.2">
      <c r="C416" s="1">
        <v>-0.63922834973683917</v>
      </c>
      <c r="D416" s="1">
        <f t="shared" si="12"/>
        <v>142.00599004185224</v>
      </c>
      <c r="E416" s="1">
        <f t="shared" si="13"/>
        <v>0</v>
      </c>
    </row>
    <row r="417" spans="3:5" x14ac:dyDescent="0.2">
      <c r="C417" s="1">
        <v>-0.20970252028461386</v>
      </c>
      <c r="D417" s="1">
        <f t="shared" si="12"/>
        <v>151.28415219746046</v>
      </c>
      <c r="E417" s="1">
        <f t="shared" si="13"/>
        <v>0</v>
      </c>
    </row>
    <row r="418" spans="3:5" x14ac:dyDescent="0.2">
      <c r="C418" s="1">
        <v>-0.61723344172288996</v>
      </c>
      <c r="D418" s="1">
        <f t="shared" si="12"/>
        <v>142.46697091649833</v>
      </c>
      <c r="E418" s="1">
        <f t="shared" si="13"/>
        <v>0</v>
      </c>
    </row>
    <row r="419" spans="3:5" x14ac:dyDescent="0.2">
      <c r="C419" s="1">
        <v>-0.45739057430610375</v>
      </c>
      <c r="D419" s="1">
        <f t="shared" si="12"/>
        <v>145.86230150787571</v>
      </c>
      <c r="E419" s="1">
        <f t="shared" si="13"/>
        <v>0</v>
      </c>
    </row>
    <row r="420" spans="3:5" x14ac:dyDescent="0.2">
      <c r="C420" s="1">
        <v>-1.8581164120124825</v>
      </c>
      <c r="D420" s="1">
        <f t="shared" si="12"/>
        <v>118.66045367341729</v>
      </c>
      <c r="E420" s="1">
        <f t="shared" si="13"/>
        <v>0</v>
      </c>
    </row>
    <row r="421" spans="3:5" x14ac:dyDescent="0.2">
      <c r="C421" s="1">
        <v>-0.40319861204501833</v>
      </c>
      <c r="D421" s="1">
        <f t="shared" si="12"/>
        <v>147.03170178861922</v>
      </c>
      <c r="E421" s="1">
        <f t="shared" si="13"/>
        <v>0</v>
      </c>
    </row>
    <row r="422" spans="3:5" x14ac:dyDescent="0.2">
      <c r="C422" s="1">
        <v>-2.8446448026091571</v>
      </c>
      <c r="D422" s="1">
        <f t="shared" si="12"/>
        <v>102.60648381050983</v>
      </c>
      <c r="E422" s="1">
        <f t="shared" si="13"/>
        <v>0</v>
      </c>
    </row>
    <row r="423" spans="3:5" x14ac:dyDescent="0.2">
      <c r="C423" s="1">
        <v>-0.47014017291329291</v>
      </c>
      <c r="D423" s="1">
        <f t="shared" si="12"/>
        <v>145.58853404341448</v>
      </c>
      <c r="E423" s="1">
        <f t="shared" si="13"/>
        <v>0</v>
      </c>
    </row>
    <row r="424" spans="3:5" x14ac:dyDescent="0.2">
      <c r="C424" s="1">
        <v>-1.0125689693819291</v>
      </c>
      <c r="D424" s="1">
        <f t="shared" si="12"/>
        <v>134.40498253033192</v>
      </c>
      <c r="E424" s="1">
        <f t="shared" si="13"/>
        <v>0</v>
      </c>
    </row>
    <row r="425" spans="3:5" x14ac:dyDescent="0.2">
      <c r="C425" s="1">
        <v>-3.6636883522729806E-2</v>
      </c>
      <c r="D425" s="1">
        <f t="shared" si="12"/>
        <v>155.19169467908799</v>
      </c>
      <c r="E425" s="1">
        <f t="shared" si="13"/>
        <v>0</v>
      </c>
    </row>
    <row r="426" spans="3:5" x14ac:dyDescent="0.2">
      <c r="C426" s="1">
        <v>0.70176622746543627</v>
      </c>
      <c r="D426" s="1">
        <f t="shared" si="12"/>
        <v>173.02996559940567</v>
      </c>
      <c r="E426" s="1">
        <f t="shared" si="13"/>
        <v>13.029965599405671</v>
      </c>
    </row>
    <row r="427" spans="3:5" x14ac:dyDescent="0.2">
      <c r="C427" s="1">
        <v>5.3271934503278714E-4</v>
      </c>
      <c r="D427" s="1">
        <f t="shared" si="12"/>
        <v>156.04400232060877</v>
      </c>
      <c r="E427" s="1">
        <f t="shared" si="13"/>
        <v>0</v>
      </c>
    </row>
    <row r="428" spans="3:5" x14ac:dyDescent="0.2">
      <c r="C428" s="1">
        <v>7.9890882705833818E-2</v>
      </c>
      <c r="D428" s="1">
        <f t="shared" si="12"/>
        <v>157.87940135343609</v>
      </c>
      <c r="E428" s="1">
        <f t="shared" si="13"/>
        <v>0</v>
      </c>
    </row>
    <row r="429" spans="3:5" x14ac:dyDescent="0.2">
      <c r="C429" s="1">
        <v>2.5357398500113537</v>
      </c>
      <c r="D429" s="1">
        <f t="shared" si="12"/>
        <v>226.71660566321853</v>
      </c>
      <c r="E429" s="1">
        <f t="shared" si="13"/>
        <v>66.71660566321853</v>
      </c>
    </row>
    <row r="430" spans="3:5" x14ac:dyDescent="0.2">
      <c r="C430" s="1">
        <v>-0.94688191724790749</v>
      </c>
      <c r="D430" s="1">
        <f t="shared" si="12"/>
        <v>135.71220270501706</v>
      </c>
      <c r="E430" s="1">
        <f t="shared" si="13"/>
        <v>0</v>
      </c>
    </row>
    <row r="431" spans="3:5" x14ac:dyDescent="0.2">
      <c r="C431" s="1">
        <v>0.27263098898611521</v>
      </c>
      <c r="D431" s="1">
        <f t="shared" si="12"/>
        <v>162.42749436349311</v>
      </c>
      <c r="E431" s="1">
        <f t="shared" si="13"/>
        <v>2.4274943634931105</v>
      </c>
    </row>
    <row r="432" spans="3:5" x14ac:dyDescent="0.2">
      <c r="C432" s="1">
        <v>-0.79503469267940552</v>
      </c>
      <c r="D432" s="1">
        <f t="shared" si="12"/>
        <v>138.78294633080037</v>
      </c>
      <c r="E432" s="1">
        <f t="shared" si="13"/>
        <v>0</v>
      </c>
    </row>
    <row r="433" spans="3:5" x14ac:dyDescent="0.2">
      <c r="C433" s="1">
        <v>0.45103481003411466</v>
      </c>
      <c r="D433" s="1">
        <f t="shared" si="12"/>
        <v>166.75397401691393</v>
      </c>
      <c r="E433" s="1">
        <f t="shared" si="13"/>
        <v>6.7539740169139293</v>
      </c>
    </row>
    <row r="434" spans="3:5" x14ac:dyDescent="0.2">
      <c r="C434" s="1">
        <v>-0.71856543144583995</v>
      </c>
      <c r="D434" s="1">
        <f t="shared" si="12"/>
        <v>140.35556053956145</v>
      </c>
      <c r="E434" s="1">
        <f t="shared" si="13"/>
        <v>0</v>
      </c>
    </row>
    <row r="435" spans="3:5" x14ac:dyDescent="0.2">
      <c r="C435" s="1">
        <v>0.80559289288075553</v>
      </c>
      <c r="D435" s="1">
        <f t="shared" si="12"/>
        <v>175.69747960360567</v>
      </c>
      <c r="E435" s="1">
        <f t="shared" si="13"/>
        <v>15.697479603605672</v>
      </c>
    </row>
    <row r="436" spans="3:5" x14ac:dyDescent="0.2">
      <c r="C436" s="1">
        <v>-1.7638075189985503</v>
      </c>
      <c r="D436" s="1">
        <f t="shared" si="12"/>
        <v>120.32091916560883</v>
      </c>
      <c r="E436" s="1">
        <f t="shared" si="13"/>
        <v>0</v>
      </c>
    </row>
    <row r="437" spans="3:5" x14ac:dyDescent="0.2">
      <c r="C437" s="1">
        <v>-0.1408597341799242</v>
      </c>
      <c r="D437" s="1">
        <f t="shared" si="12"/>
        <v>152.82658628472578</v>
      </c>
      <c r="E437" s="1">
        <f t="shared" si="13"/>
        <v>0</v>
      </c>
    </row>
    <row r="438" spans="3:5" x14ac:dyDescent="0.2">
      <c r="C438" s="1">
        <v>-0.99218516759967901</v>
      </c>
      <c r="D438" s="1">
        <f t="shared" si="12"/>
        <v>134.80928190811449</v>
      </c>
      <c r="E438" s="1">
        <f t="shared" si="13"/>
        <v>0</v>
      </c>
    </row>
    <row r="439" spans="3:5" x14ac:dyDescent="0.2">
      <c r="C439" s="1">
        <v>-1.0667523227536271</v>
      </c>
      <c r="D439" s="1">
        <f t="shared" si="12"/>
        <v>133.33617659578121</v>
      </c>
      <c r="E439" s="1">
        <f t="shared" si="13"/>
        <v>0</v>
      </c>
    </row>
    <row r="440" spans="3:5" x14ac:dyDescent="0.2">
      <c r="C440" s="1">
        <v>-0.38319468070360474</v>
      </c>
      <c r="D440" s="1">
        <f t="shared" si="12"/>
        <v>147.46572873695578</v>
      </c>
      <c r="E440" s="1">
        <f t="shared" si="13"/>
        <v>0</v>
      </c>
    </row>
    <row r="441" spans="3:5" x14ac:dyDescent="0.2">
      <c r="C441" s="1">
        <v>0.2299877327363416</v>
      </c>
      <c r="D441" s="1">
        <f t="shared" si="12"/>
        <v>161.41008362204366</v>
      </c>
      <c r="E441" s="1">
        <f t="shared" si="13"/>
        <v>1.4100836220436577</v>
      </c>
    </row>
    <row r="442" spans="3:5" x14ac:dyDescent="0.2">
      <c r="C442" s="1">
        <v>-1.5081903199897837</v>
      </c>
      <c r="D442" s="1">
        <f t="shared" si="12"/>
        <v>124.93925932322921</v>
      </c>
      <c r="E442" s="1">
        <f t="shared" si="13"/>
        <v>0</v>
      </c>
    </row>
    <row r="443" spans="3:5" x14ac:dyDescent="0.2">
      <c r="C443" s="1">
        <v>-0.21541378852361912</v>
      </c>
      <c r="D443" s="1">
        <f t="shared" si="12"/>
        <v>151.15689176188619</v>
      </c>
      <c r="E443" s="1">
        <f t="shared" si="13"/>
        <v>0</v>
      </c>
    </row>
    <row r="444" spans="3:5" x14ac:dyDescent="0.2">
      <c r="C444" s="1">
        <v>-1.1335370926536528</v>
      </c>
      <c r="D444" s="1">
        <f t="shared" si="12"/>
        <v>132.03048552075171</v>
      </c>
      <c r="E444" s="1">
        <f t="shared" si="13"/>
        <v>0</v>
      </c>
    </row>
    <row r="445" spans="3:5" x14ac:dyDescent="0.2">
      <c r="C445" s="1">
        <v>-0.96023378624946454</v>
      </c>
      <c r="D445" s="1">
        <f t="shared" si="12"/>
        <v>135.44546527813026</v>
      </c>
      <c r="E445" s="1">
        <f t="shared" si="13"/>
        <v>0</v>
      </c>
    </row>
    <row r="446" spans="3:5" x14ac:dyDescent="0.2">
      <c r="C446" s="1">
        <v>1.4827041343210565</v>
      </c>
      <c r="D446" s="1">
        <f t="shared" si="12"/>
        <v>194.13154409549341</v>
      </c>
      <c r="E446" s="1">
        <f t="shared" si="13"/>
        <v>34.13154409549341</v>
      </c>
    </row>
    <row r="447" spans="3:5" x14ac:dyDescent="0.2">
      <c r="C447" s="1">
        <v>-0.45381804091417399</v>
      </c>
      <c r="D447" s="1">
        <f t="shared" si="12"/>
        <v>145.93910550327084</v>
      </c>
      <c r="E447" s="1">
        <f t="shared" si="13"/>
        <v>0</v>
      </c>
    </row>
    <row r="448" spans="3:5" x14ac:dyDescent="0.2">
      <c r="C448" s="1">
        <v>0.33966793628593417</v>
      </c>
      <c r="D448" s="1">
        <f t="shared" si="12"/>
        <v>164.03988637387661</v>
      </c>
      <c r="E448" s="1">
        <f t="shared" si="13"/>
        <v>4.0398863738766124</v>
      </c>
    </row>
    <row r="449" spans="3:5" x14ac:dyDescent="0.2">
      <c r="C449" s="1">
        <v>-1.7342533754687568</v>
      </c>
      <c r="D449" s="1">
        <f t="shared" si="12"/>
        <v>120.84603563078304</v>
      </c>
      <c r="E449" s="1">
        <f t="shared" si="13"/>
        <v>0</v>
      </c>
    </row>
    <row r="450" spans="3:5" x14ac:dyDescent="0.2">
      <c r="C450" s="1">
        <v>-0.89497344614041141</v>
      </c>
      <c r="D450" s="1">
        <f t="shared" si="12"/>
        <v>136.75420633711846</v>
      </c>
      <c r="E450" s="1">
        <f t="shared" si="13"/>
        <v>0</v>
      </c>
    </row>
    <row r="451" spans="3:5" x14ac:dyDescent="0.2">
      <c r="C451" s="1">
        <v>-1.2889421541144124</v>
      </c>
      <c r="D451" s="1">
        <f t="shared" ref="D451:D514" si="14" xml:space="preserve"> $A$1 * EXP( ($A$3 - $A$6 - 0.5 * $A$5^2) * $A$4 + $A$5 * SQRT($A$4) * C451 )</f>
        <v>129.04148102805203</v>
      </c>
      <c r="E451" s="1">
        <f t="shared" ref="E451:E514" si="15">MAX(D451 - $A$2, 0)</f>
        <v>0</v>
      </c>
    </row>
    <row r="452" spans="3:5" x14ac:dyDescent="0.2">
      <c r="C452" s="1">
        <v>0.47601757695823627</v>
      </c>
      <c r="D452" s="1">
        <f t="shared" si="14"/>
        <v>167.36896178666828</v>
      </c>
      <c r="E452" s="1">
        <f t="shared" si="15"/>
        <v>7.3689617866682795</v>
      </c>
    </row>
    <row r="453" spans="3:5" x14ac:dyDescent="0.2">
      <c r="C453" s="1">
        <v>-0.8711911513813837</v>
      </c>
      <c r="D453" s="1">
        <f t="shared" si="14"/>
        <v>137.23427766314003</v>
      </c>
      <c r="E453" s="1">
        <f t="shared" si="15"/>
        <v>0</v>
      </c>
    </row>
    <row r="454" spans="3:5" x14ac:dyDescent="0.2">
      <c r="C454" s="1">
        <v>-1.0749787900681489</v>
      </c>
      <c r="D454" s="1">
        <f t="shared" si="14"/>
        <v>133.17464840767835</v>
      </c>
      <c r="E454" s="1">
        <f t="shared" si="15"/>
        <v>0</v>
      </c>
    </row>
    <row r="455" spans="3:5" x14ac:dyDescent="0.2">
      <c r="C455" s="1">
        <v>-2.436067996708045</v>
      </c>
      <c r="D455" s="1">
        <f t="shared" si="14"/>
        <v>108.97352012946426</v>
      </c>
      <c r="E455" s="1">
        <f t="shared" si="15"/>
        <v>0</v>
      </c>
    </row>
    <row r="456" spans="3:5" x14ac:dyDescent="0.2">
      <c r="C456" s="1">
        <v>1.389817184145878</v>
      </c>
      <c r="D456" s="1">
        <f t="shared" si="14"/>
        <v>191.49258735116592</v>
      </c>
      <c r="E456" s="1">
        <f t="shared" si="15"/>
        <v>31.492587351165923</v>
      </c>
    </row>
    <row r="457" spans="3:5" x14ac:dyDescent="0.2">
      <c r="C457" s="1">
        <v>0.96956032446377038</v>
      </c>
      <c r="D457" s="1">
        <f t="shared" si="14"/>
        <v>179.99413216011072</v>
      </c>
      <c r="E457" s="1">
        <f t="shared" si="15"/>
        <v>19.994132160110723</v>
      </c>
    </row>
    <row r="458" spans="3:5" x14ac:dyDescent="0.2">
      <c r="C458" s="1">
        <v>-0.9923990756498845</v>
      </c>
      <c r="D458" s="1">
        <f t="shared" si="14"/>
        <v>134.80503287397704</v>
      </c>
      <c r="E458" s="1">
        <f t="shared" si="15"/>
        <v>0</v>
      </c>
    </row>
    <row r="459" spans="3:5" x14ac:dyDescent="0.2">
      <c r="C459" s="1">
        <v>-2.0281456358897758</v>
      </c>
      <c r="D459" s="1">
        <f t="shared" si="14"/>
        <v>115.72448977803872</v>
      </c>
      <c r="E459" s="1">
        <f t="shared" si="15"/>
        <v>0</v>
      </c>
    </row>
    <row r="460" spans="3:5" x14ac:dyDescent="0.2">
      <c r="C460" s="1">
        <v>0.6635254223613849</v>
      </c>
      <c r="D460" s="1">
        <f t="shared" si="14"/>
        <v>172.05772112002794</v>
      </c>
      <c r="E460" s="1">
        <f t="shared" si="15"/>
        <v>12.057721120027935</v>
      </c>
    </row>
    <row r="461" spans="3:5" x14ac:dyDescent="0.2">
      <c r="C461" s="1">
        <v>0.40111506458767726</v>
      </c>
      <c r="D461" s="1">
        <f t="shared" si="14"/>
        <v>165.5318862140947</v>
      </c>
      <c r="E461" s="1">
        <f t="shared" si="15"/>
        <v>5.5318862140946976</v>
      </c>
    </row>
    <row r="462" spans="3:5" x14ac:dyDescent="0.2">
      <c r="C462" s="1">
        <v>-1.1149125727665978</v>
      </c>
      <c r="D462" s="1">
        <f t="shared" si="14"/>
        <v>132.39331745587157</v>
      </c>
      <c r="E462" s="1">
        <f t="shared" si="15"/>
        <v>0</v>
      </c>
    </row>
    <row r="463" spans="3:5" x14ac:dyDescent="0.2">
      <c r="C463" s="1">
        <v>-0.11241911252361025</v>
      </c>
      <c r="D463" s="1">
        <f t="shared" si="14"/>
        <v>153.46838443307595</v>
      </c>
      <c r="E463" s="1">
        <f t="shared" si="15"/>
        <v>0</v>
      </c>
    </row>
    <row r="464" spans="3:5" x14ac:dyDescent="0.2">
      <c r="C464" s="1">
        <v>0.56137448394385492</v>
      </c>
      <c r="D464" s="1">
        <f t="shared" si="14"/>
        <v>169.48731184513503</v>
      </c>
      <c r="E464" s="1">
        <f t="shared" si="15"/>
        <v>9.4873118451350251</v>
      </c>
    </row>
    <row r="465" spans="3:5" x14ac:dyDescent="0.2">
      <c r="C465" s="1">
        <v>1.265717845894287</v>
      </c>
      <c r="D465" s="1">
        <f t="shared" si="14"/>
        <v>188.02276802839077</v>
      </c>
      <c r="E465" s="1">
        <f t="shared" si="15"/>
        <v>28.022768028390772</v>
      </c>
    </row>
    <row r="466" spans="3:5" x14ac:dyDescent="0.2">
      <c r="C466" s="1">
        <v>2.321876780549982</v>
      </c>
      <c r="D466" s="1">
        <f t="shared" si="14"/>
        <v>219.68354545137814</v>
      </c>
      <c r="E466" s="1">
        <f t="shared" si="15"/>
        <v>59.683545451378137</v>
      </c>
    </row>
    <row r="467" spans="3:5" x14ac:dyDescent="0.2">
      <c r="C467" s="1">
        <v>-0.38458242023721545</v>
      </c>
      <c r="D467" s="1">
        <f t="shared" si="14"/>
        <v>147.43557752318665</v>
      </c>
      <c r="E467" s="1">
        <f t="shared" si="15"/>
        <v>0</v>
      </c>
    </row>
    <row r="468" spans="3:5" x14ac:dyDescent="0.2">
      <c r="C468" s="1">
        <v>-1.6927796731308857</v>
      </c>
      <c r="D468" s="1">
        <f t="shared" si="14"/>
        <v>121.58680505734893</v>
      </c>
      <c r="E468" s="1">
        <f t="shared" si="15"/>
        <v>0</v>
      </c>
    </row>
    <row r="469" spans="3:5" x14ac:dyDescent="0.2">
      <c r="C469" s="1">
        <v>-0.11791255665356377</v>
      </c>
      <c r="D469" s="1">
        <f t="shared" si="14"/>
        <v>153.34420833373508</v>
      </c>
      <c r="E469" s="1">
        <f t="shared" si="15"/>
        <v>0</v>
      </c>
    </row>
    <row r="470" spans="3:5" x14ac:dyDescent="0.2">
      <c r="C470" s="1">
        <v>0.31597741830042264</v>
      </c>
      <c r="D470" s="1">
        <f t="shared" si="14"/>
        <v>163.46825460123293</v>
      </c>
      <c r="E470" s="1">
        <f t="shared" si="15"/>
        <v>3.4682546012329283</v>
      </c>
    </row>
    <row r="471" spans="3:5" x14ac:dyDescent="0.2">
      <c r="C471" s="1">
        <v>0.7857845111025642</v>
      </c>
      <c r="D471" s="1">
        <f t="shared" si="14"/>
        <v>175.18540761233757</v>
      </c>
      <c r="E471" s="1">
        <f t="shared" si="15"/>
        <v>15.185407612337571</v>
      </c>
    </row>
    <row r="472" spans="3:5" x14ac:dyDescent="0.2">
      <c r="C472" s="1">
        <v>-5.6536960412528869E-2</v>
      </c>
      <c r="D472" s="1">
        <f t="shared" si="14"/>
        <v>154.73729628262939</v>
      </c>
      <c r="E472" s="1">
        <f t="shared" si="15"/>
        <v>0</v>
      </c>
    </row>
    <row r="473" spans="3:5" x14ac:dyDescent="0.2">
      <c r="C473" s="1">
        <v>-1.6376909559344128</v>
      </c>
      <c r="D473" s="1">
        <f t="shared" si="14"/>
        <v>122.5777809572991</v>
      </c>
      <c r="E473" s="1">
        <f t="shared" si="15"/>
        <v>0</v>
      </c>
    </row>
    <row r="474" spans="3:5" x14ac:dyDescent="0.2">
      <c r="C474" s="1">
        <v>2.8801706953100168</v>
      </c>
      <c r="D474" s="1">
        <f t="shared" si="14"/>
        <v>238.51988673585703</v>
      </c>
      <c r="E474" s="1">
        <f t="shared" si="15"/>
        <v>78.519886735857028</v>
      </c>
    </row>
    <row r="475" spans="3:5" x14ac:dyDescent="0.2">
      <c r="C475" s="1">
        <v>-0.24765492654486965</v>
      </c>
      <c r="D475" s="1">
        <f t="shared" si="14"/>
        <v>150.44048899248912</v>
      </c>
      <c r="E475" s="1">
        <f t="shared" si="15"/>
        <v>0</v>
      </c>
    </row>
    <row r="476" spans="3:5" x14ac:dyDescent="0.2">
      <c r="C476" s="1">
        <v>0.99789146991302713</v>
      </c>
      <c r="D476" s="1">
        <f t="shared" si="14"/>
        <v>180.74710522000592</v>
      </c>
      <c r="E476" s="1">
        <f t="shared" si="15"/>
        <v>20.747105220005921</v>
      </c>
    </row>
    <row r="477" spans="3:5" x14ac:dyDescent="0.2">
      <c r="C477" s="1">
        <v>-1.4767831473924031</v>
      </c>
      <c r="D477" s="1">
        <f t="shared" si="14"/>
        <v>125.51879906120877</v>
      </c>
      <c r="E477" s="1">
        <f t="shared" si="15"/>
        <v>0</v>
      </c>
    </row>
    <row r="478" spans="3:5" x14ac:dyDescent="0.2">
      <c r="C478" s="1">
        <v>0.23520177630850322</v>
      </c>
      <c r="D478" s="1">
        <f t="shared" si="14"/>
        <v>161.53414091533307</v>
      </c>
      <c r="E478" s="1">
        <f t="shared" si="15"/>
        <v>1.5341409153330687</v>
      </c>
    </row>
    <row r="479" spans="3:5" x14ac:dyDescent="0.2">
      <c r="C479" s="1">
        <v>0.77095911578422616</v>
      </c>
      <c r="D479" s="1">
        <f t="shared" si="14"/>
        <v>174.80312893541571</v>
      </c>
      <c r="E479" s="1">
        <f t="shared" si="15"/>
        <v>14.803128935415714</v>
      </c>
    </row>
    <row r="480" spans="3:5" x14ac:dyDescent="0.2">
      <c r="C480" s="1">
        <v>0.27342094770236208</v>
      </c>
      <c r="D480" s="1">
        <f t="shared" si="14"/>
        <v>162.44640209195552</v>
      </c>
      <c r="E480" s="1">
        <f t="shared" si="15"/>
        <v>2.4464020919555196</v>
      </c>
    </row>
    <row r="481" spans="3:5" x14ac:dyDescent="0.2">
      <c r="C481" s="1">
        <v>-1.5424547772066532</v>
      </c>
      <c r="D481" s="1">
        <f t="shared" si="14"/>
        <v>124.31004726436045</v>
      </c>
      <c r="E481" s="1">
        <f t="shared" si="15"/>
        <v>0</v>
      </c>
    </row>
    <row r="482" spans="3:5" x14ac:dyDescent="0.2">
      <c r="C482" s="1">
        <v>-0.57491652052593389</v>
      </c>
      <c r="D482" s="1">
        <f t="shared" si="14"/>
        <v>143.35808456729194</v>
      </c>
      <c r="E482" s="1">
        <f t="shared" si="15"/>
        <v>0</v>
      </c>
    </row>
    <row r="483" spans="3:5" x14ac:dyDescent="0.2">
      <c r="C483" s="1">
        <v>-0.90170764037443973</v>
      </c>
      <c r="D483" s="1">
        <f t="shared" si="14"/>
        <v>136.61857469547724</v>
      </c>
      <c r="E483" s="1">
        <f t="shared" si="15"/>
        <v>0</v>
      </c>
    </row>
    <row r="484" spans="3:5" x14ac:dyDescent="0.2">
      <c r="C484" s="1">
        <v>2.5424658795135793</v>
      </c>
      <c r="D484" s="1">
        <f t="shared" si="14"/>
        <v>226.94141144004004</v>
      </c>
      <c r="E484" s="1">
        <f t="shared" si="15"/>
        <v>66.941411440040042</v>
      </c>
    </row>
    <row r="485" spans="3:5" x14ac:dyDescent="0.2">
      <c r="C485" s="1">
        <v>-6.8168285710521706E-2</v>
      </c>
      <c r="D485" s="1">
        <f t="shared" si="14"/>
        <v>154.47232290844136</v>
      </c>
      <c r="E485" s="1">
        <f t="shared" si="15"/>
        <v>0</v>
      </c>
    </row>
    <row r="486" spans="3:5" x14ac:dyDescent="0.2">
      <c r="C486" s="1">
        <v>0.11259556497880853</v>
      </c>
      <c r="D486" s="1">
        <f t="shared" si="14"/>
        <v>158.64206387646925</v>
      </c>
      <c r="E486" s="1">
        <f t="shared" si="15"/>
        <v>0</v>
      </c>
    </row>
    <row r="487" spans="3:5" x14ac:dyDescent="0.2">
      <c r="C487" s="1">
        <v>0.8286475637749976</v>
      </c>
      <c r="D487" s="1">
        <f t="shared" si="14"/>
        <v>176.29535747513265</v>
      </c>
      <c r="E487" s="1">
        <f t="shared" si="15"/>
        <v>16.295357475132647</v>
      </c>
    </row>
    <row r="488" spans="3:5" x14ac:dyDescent="0.2">
      <c r="C488" s="1">
        <v>1.0864784314227307</v>
      </c>
      <c r="D488" s="1">
        <f t="shared" si="14"/>
        <v>183.12191520064806</v>
      </c>
      <c r="E488" s="1">
        <f t="shared" si="15"/>
        <v>23.121915200648061</v>
      </c>
    </row>
    <row r="489" spans="3:5" x14ac:dyDescent="0.2">
      <c r="C489" s="1">
        <v>0.48165292160991552</v>
      </c>
      <c r="D489" s="1">
        <f t="shared" si="14"/>
        <v>167.50799733984144</v>
      </c>
      <c r="E489" s="1">
        <f t="shared" si="15"/>
        <v>7.5079973398414381</v>
      </c>
    </row>
    <row r="490" spans="3:5" x14ac:dyDescent="0.2">
      <c r="C490" s="1">
        <v>-0.18676621749482963</v>
      </c>
      <c r="D490" s="1">
        <f t="shared" si="14"/>
        <v>151.79630680090332</v>
      </c>
      <c r="E490" s="1">
        <f t="shared" si="15"/>
        <v>0</v>
      </c>
    </row>
    <row r="491" spans="3:5" x14ac:dyDescent="0.2">
      <c r="C491" s="1">
        <v>0.90327440547335958</v>
      </c>
      <c r="D491" s="1">
        <f t="shared" si="14"/>
        <v>178.24464576961009</v>
      </c>
      <c r="E491" s="1">
        <f t="shared" si="15"/>
        <v>18.244645769610088</v>
      </c>
    </row>
    <row r="492" spans="3:5" x14ac:dyDescent="0.2">
      <c r="C492" s="1">
        <v>0.25246980630642013</v>
      </c>
      <c r="D492" s="1">
        <f t="shared" si="14"/>
        <v>161.94567887220538</v>
      </c>
      <c r="E492" s="1">
        <f t="shared" si="15"/>
        <v>1.9456788722053773</v>
      </c>
    </row>
    <row r="493" spans="3:5" x14ac:dyDescent="0.2">
      <c r="C493" s="1">
        <v>2.236521909989122</v>
      </c>
      <c r="D493" s="1">
        <f t="shared" si="14"/>
        <v>216.93787904513891</v>
      </c>
      <c r="E493" s="1">
        <f t="shared" si="15"/>
        <v>56.937879045138914</v>
      </c>
    </row>
    <row r="494" spans="3:5" x14ac:dyDescent="0.2">
      <c r="C494" s="1">
        <v>0.80848095712548496</v>
      </c>
      <c r="D494" s="1">
        <f t="shared" si="14"/>
        <v>175.7722646785524</v>
      </c>
      <c r="E494" s="1">
        <f t="shared" si="15"/>
        <v>15.772264678552403</v>
      </c>
    </row>
    <row r="495" spans="3:5" x14ac:dyDescent="0.2">
      <c r="C495" s="1">
        <v>-0.68139336402349415</v>
      </c>
      <c r="D495" s="1">
        <f t="shared" si="14"/>
        <v>141.12643987466259</v>
      </c>
      <c r="E495" s="1">
        <f t="shared" si="15"/>
        <v>0</v>
      </c>
    </row>
    <row r="496" spans="3:5" x14ac:dyDescent="0.2">
      <c r="C496" s="1">
        <v>0.85832573678986412</v>
      </c>
      <c r="D496" s="1">
        <f t="shared" si="14"/>
        <v>177.06799914447055</v>
      </c>
      <c r="E496" s="1">
        <f t="shared" si="15"/>
        <v>17.067999144470548</v>
      </c>
    </row>
    <row r="497" spans="3:5" x14ac:dyDescent="0.2">
      <c r="C497" s="1">
        <v>-6.2451150255451386E-2</v>
      </c>
      <c r="D497" s="1">
        <f t="shared" si="14"/>
        <v>154.60250829637823</v>
      </c>
      <c r="E497" s="1">
        <f t="shared" si="15"/>
        <v>0</v>
      </c>
    </row>
    <row r="498" spans="3:5" x14ac:dyDescent="0.2">
      <c r="C498" s="1">
        <v>-0.63460224015445243</v>
      </c>
      <c r="D498" s="1">
        <f t="shared" si="14"/>
        <v>142.10282245358476</v>
      </c>
      <c r="E498" s="1">
        <f t="shared" si="15"/>
        <v>0</v>
      </c>
    </row>
    <row r="499" spans="3:5" x14ac:dyDescent="0.2">
      <c r="C499" s="1">
        <v>0.46722898516601624</v>
      </c>
      <c r="D499" s="1">
        <f t="shared" si="14"/>
        <v>167.15235942861503</v>
      </c>
      <c r="E499" s="1">
        <f t="shared" si="15"/>
        <v>7.1523594286150285</v>
      </c>
    </row>
    <row r="500" spans="3:5" x14ac:dyDescent="0.2">
      <c r="C500" s="1">
        <v>0.23282043778582992</v>
      </c>
      <c r="D500" s="1">
        <f t="shared" si="14"/>
        <v>161.47747010645998</v>
      </c>
      <c r="E500" s="1">
        <f t="shared" si="15"/>
        <v>1.4774701064599753</v>
      </c>
    </row>
    <row r="501" spans="3:5" x14ac:dyDescent="0.2">
      <c r="C501" s="1">
        <v>-0.88742282147030316</v>
      </c>
      <c r="D501" s="1">
        <f t="shared" si="14"/>
        <v>136.90644162518282</v>
      </c>
      <c r="E501" s="1">
        <f t="shared" si="15"/>
        <v>0</v>
      </c>
    </row>
    <row r="502" spans="3:5" x14ac:dyDescent="0.2">
      <c r="C502" s="1">
        <v>-0.6543559071498305</v>
      </c>
      <c r="D502" s="1">
        <f t="shared" si="14"/>
        <v>141.68980474337314</v>
      </c>
      <c r="E502" s="1">
        <f t="shared" si="15"/>
        <v>0</v>
      </c>
    </row>
    <row r="503" spans="3:5" x14ac:dyDescent="0.2">
      <c r="C503" s="1">
        <v>0.59032094538646029</v>
      </c>
      <c r="D503" s="1">
        <f t="shared" si="14"/>
        <v>170.21176337136052</v>
      </c>
      <c r="E503" s="1">
        <f t="shared" si="15"/>
        <v>10.211763371360519</v>
      </c>
    </row>
    <row r="504" spans="3:5" x14ac:dyDescent="0.2">
      <c r="C504" s="1">
        <v>1.9155927924741897E-2</v>
      </c>
      <c r="D504" s="1">
        <f t="shared" si="14"/>
        <v>156.472795377849</v>
      </c>
      <c r="E504" s="1">
        <f t="shared" si="15"/>
        <v>0</v>
      </c>
    </row>
    <row r="505" spans="3:5" x14ac:dyDescent="0.2">
      <c r="C505" s="1">
        <v>-2.9758931964068629E-2</v>
      </c>
      <c r="D505" s="1">
        <f t="shared" si="14"/>
        <v>155.34905593698093</v>
      </c>
      <c r="E505" s="1">
        <f t="shared" si="15"/>
        <v>0</v>
      </c>
    </row>
    <row r="506" spans="3:5" x14ac:dyDescent="0.2">
      <c r="C506" s="1">
        <v>0.1642823876951123</v>
      </c>
      <c r="D506" s="1">
        <f t="shared" si="14"/>
        <v>159.85490295596915</v>
      </c>
      <c r="E506" s="1">
        <f t="shared" si="15"/>
        <v>0</v>
      </c>
    </row>
    <row r="507" spans="3:5" x14ac:dyDescent="0.2">
      <c r="C507" s="1">
        <v>0.12390156090443499</v>
      </c>
      <c r="D507" s="1">
        <f t="shared" si="14"/>
        <v>158.90657206435515</v>
      </c>
      <c r="E507" s="1">
        <f t="shared" si="15"/>
        <v>0</v>
      </c>
    </row>
    <row r="508" spans="3:5" x14ac:dyDescent="0.2">
      <c r="C508" s="1">
        <v>-0.55783712226183246</v>
      </c>
      <c r="D508" s="1">
        <f t="shared" si="14"/>
        <v>143.71932095737463</v>
      </c>
      <c r="E508" s="1">
        <f t="shared" si="15"/>
        <v>0</v>
      </c>
    </row>
    <row r="509" spans="3:5" x14ac:dyDescent="0.2">
      <c r="C509" s="1">
        <v>0.3734142104244903</v>
      </c>
      <c r="D509" s="1">
        <f t="shared" si="14"/>
        <v>164.85760830423561</v>
      </c>
      <c r="E509" s="1">
        <f t="shared" si="15"/>
        <v>4.8576083042356117</v>
      </c>
    </row>
    <row r="510" spans="3:5" x14ac:dyDescent="0.2">
      <c r="C510" s="1">
        <v>-1.0649058067717061</v>
      </c>
      <c r="D510" s="1">
        <f t="shared" si="14"/>
        <v>133.37246018925043</v>
      </c>
      <c r="E510" s="1">
        <f t="shared" si="15"/>
        <v>0</v>
      </c>
    </row>
    <row r="511" spans="3:5" x14ac:dyDescent="0.2">
      <c r="C511" s="1">
        <v>0.65998277251234716</v>
      </c>
      <c r="D511" s="1">
        <f t="shared" si="14"/>
        <v>171.96792880101231</v>
      </c>
      <c r="E511" s="1">
        <f t="shared" si="15"/>
        <v>11.967928801012306</v>
      </c>
    </row>
    <row r="512" spans="3:5" x14ac:dyDescent="0.2">
      <c r="C512" s="1">
        <v>-0.85311600468216131</v>
      </c>
      <c r="D512" s="1">
        <f t="shared" si="14"/>
        <v>137.6002708864317</v>
      </c>
      <c r="E512" s="1">
        <f t="shared" si="15"/>
        <v>0</v>
      </c>
    </row>
    <row r="513" spans="3:5" x14ac:dyDescent="0.2">
      <c r="C513" s="1">
        <v>-2.9132048879539848E-2</v>
      </c>
      <c r="D513" s="1">
        <f t="shared" si="14"/>
        <v>155.36340638196674</v>
      </c>
      <c r="E513" s="1">
        <f t="shared" si="15"/>
        <v>0</v>
      </c>
    </row>
    <row r="514" spans="3:5" x14ac:dyDescent="0.2">
      <c r="C514" s="1">
        <v>0.61613176522258806</v>
      </c>
      <c r="D514" s="1">
        <f t="shared" si="14"/>
        <v>170.86034946385064</v>
      </c>
      <c r="E514" s="1">
        <f t="shared" si="15"/>
        <v>10.860349463850639</v>
      </c>
    </row>
    <row r="515" spans="3:5" x14ac:dyDescent="0.2">
      <c r="C515" s="1">
        <v>0.59312564984003024</v>
      </c>
      <c r="D515" s="1">
        <f t="shared" ref="D515:D578" si="16" xml:space="preserve"> $A$1 * EXP( ($A$3 - $A$6 - 0.5 * $A$5^2) * $A$4 + $A$5 * SQRT($A$4) * C515 )</f>
        <v>170.28212186933604</v>
      </c>
      <c r="E515" s="1">
        <f t="shared" ref="E515:E578" si="17">MAX(D515 - $A$2, 0)</f>
        <v>10.282121869336038</v>
      </c>
    </row>
    <row r="516" spans="3:5" x14ac:dyDescent="0.2">
      <c r="C516" s="1">
        <v>-0.61177805368185223</v>
      </c>
      <c r="D516" s="1">
        <f t="shared" si="16"/>
        <v>142.58153923627501</v>
      </c>
      <c r="E516" s="1">
        <f t="shared" si="17"/>
        <v>0</v>
      </c>
    </row>
    <row r="517" spans="3:5" x14ac:dyDescent="0.2">
      <c r="C517" s="1">
        <v>0.30675289118517191</v>
      </c>
      <c r="D517" s="1">
        <f t="shared" si="16"/>
        <v>163.24621391696172</v>
      </c>
      <c r="E517" s="1">
        <f t="shared" si="17"/>
        <v>3.2462139169617217</v>
      </c>
    </row>
    <row r="518" spans="3:5" x14ac:dyDescent="0.2">
      <c r="C518" s="1">
        <v>0.47202769347014978</v>
      </c>
      <c r="D518" s="1">
        <f t="shared" si="16"/>
        <v>167.27059293096929</v>
      </c>
      <c r="E518" s="1">
        <f t="shared" si="17"/>
        <v>7.2705929309692863</v>
      </c>
    </row>
    <row r="519" spans="3:5" x14ac:dyDescent="0.2">
      <c r="C519" s="1">
        <v>-0.69459604587977064</v>
      </c>
      <c r="D519" s="1">
        <f t="shared" si="16"/>
        <v>140.85215724073123</v>
      </c>
      <c r="E519" s="1">
        <f t="shared" si="17"/>
        <v>0</v>
      </c>
    </row>
    <row r="520" spans="3:5" x14ac:dyDescent="0.2">
      <c r="C520" s="1">
        <v>0.46501823374751833</v>
      </c>
      <c r="D520" s="1">
        <f t="shared" si="16"/>
        <v>167.09791770968616</v>
      </c>
      <c r="E520" s="1">
        <f t="shared" si="17"/>
        <v>7.0979177096861577</v>
      </c>
    </row>
    <row r="521" spans="3:5" x14ac:dyDescent="0.2">
      <c r="C521" s="1">
        <v>0.54735732489574196</v>
      </c>
      <c r="D521" s="1">
        <f t="shared" si="16"/>
        <v>169.13760920742379</v>
      </c>
      <c r="E521" s="1">
        <f t="shared" si="17"/>
        <v>9.1376092074237931</v>
      </c>
    </row>
    <row r="522" spans="3:5" x14ac:dyDescent="0.2">
      <c r="C522" s="1">
        <v>5.5113442130689805E-2</v>
      </c>
      <c r="D522" s="1">
        <f t="shared" si="16"/>
        <v>157.30404157219911</v>
      </c>
      <c r="E522" s="1">
        <f t="shared" si="17"/>
        <v>0</v>
      </c>
    </row>
    <row r="523" spans="3:5" x14ac:dyDescent="0.2">
      <c r="C523" s="1">
        <v>-1.7807720829972815</v>
      </c>
      <c r="D523" s="1">
        <f t="shared" si="16"/>
        <v>120.02052514236969</v>
      </c>
      <c r="E523" s="1">
        <f t="shared" si="17"/>
        <v>0</v>
      </c>
    </row>
    <row r="524" spans="3:5" x14ac:dyDescent="0.2">
      <c r="C524" s="1">
        <v>0.48479313514009043</v>
      </c>
      <c r="D524" s="1">
        <f t="shared" si="16"/>
        <v>167.58552297753789</v>
      </c>
      <c r="E524" s="1">
        <f t="shared" si="17"/>
        <v>7.5855229775378916</v>
      </c>
    </row>
    <row r="525" spans="3:5" x14ac:dyDescent="0.2">
      <c r="C525" s="1">
        <v>-2.5117540217452197</v>
      </c>
      <c r="D525" s="1">
        <f t="shared" si="16"/>
        <v>107.76496248729885</v>
      </c>
      <c r="E525" s="1">
        <f t="shared" si="17"/>
        <v>0</v>
      </c>
    </row>
    <row r="526" spans="3:5" x14ac:dyDescent="0.2">
      <c r="C526" s="1">
        <v>-0.90264730788064307</v>
      </c>
      <c r="D526" s="1">
        <f t="shared" si="16"/>
        <v>136.59965979617201</v>
      </c>
      <c r="E526" s="1">
        <f t="shared" si="17"/>
        <v>0</v>
      </c>
    </row>
    <row r="527" spans="3:5" x14ac:dyDescent="0.2">
      <c r="C527" s="1">
        <v>-1.6696841222664578</v>
      </c>
      <c r="D527" s="1">
        <f t="shared" si="16"/>
        <v>122.00128555607945</v>
      </c>
      <c r="E527" s="1">
        <f t="shared" si="17"/>
        <v>0</v>
      </c>
    </row>
    <row r="528" spans="3:5" x14ac:dyDescent="0.2">
      <c r="C528" s="1">
        <v>-0.97264698239668346</v>
      </c>
      <c r="D528" s="1">
        <f t="shared" si="16"/>
        <v>135.19795051516488</v>
      </c>
      <c r="E528" s="1">
        <f t="shared" si="17"/>
        <v>0</v>
      </c>
    </row>
    <row r="529" spans="3:5" x14ac:dyDescent="0.2">
      <c r="C529" s="1">
        <v>0.54568707452577236</v>
      </c>
      <c r="D529" s="1">
        <f t="shared" si="16"/>
        <v>169.09598763696104</v>
      </c>
      <c r="E529" s="1">
        <f t="shared" si="17"/>
        <v>9.0959876369610413</v>
      </c>
    </row>
    <row r="530" spans="3:5" x14ac:dyDescent="0.2">
      <c r="C530" s="1">
        <v>1.0713326263231138</v>
      </c>
      <c r="D530" s="1">
        <f t="shared" si="16"/>
        <v>182.71369141946019</v>
      </c>
      <c r="E530" s="1">
        <f t="shared" si="17"/>
        <v>22.71369141946019</v>
      </c>
    </row>
    <row r="531" spans="3:5" x14ac:dyDescent="0.2">
      <c r="C531" s="1">
        <v>0.79590663153731189</v>
      </c>
      <c r="D531" s="1">
        <f t="shared" si="16"/>
        <v>175.44689062658026</v>
      </c>
      <c r="E531" s="1">
        <f t="shared" si="17"/>
        <v>15.446890626580256</v>
      </c>
    </row>
    <row r="532" spans="3:5" x14ac:dyDescent="0.2">
      <c r="C532" s="1">
        <v>0.74121540885549586</v>
      </c>
      <c r="D532" s="1">
        <f t="shared" si="16"/>
        <v>174.03868949783003</v>
      </c>
      <c r="E532" s="1">
        <f t="shared" si="17"/>
        <v>14.038689497830035</v>
      </c>
    </row>
    <row r="533" spans="3:5" x14ac:dyDescent="0.2">
      <c r="C533" s="1">
        <v>0.60073872263226602</v>
      </c>
      <c r="D533" s="1">
        <f t="shared" si="16"/>
        <v>170.47324919865085</v>
      </c>
      <c r="E533" s="1">
        <f t="shared" si="17"/>
        <v>10.473249198650848</v>
      </c>
    </row>
    <row r="534" spans="3:5" x14ac:dyDescent="0.2">
      <c r="C534" s="1">
        <v>-0.67435205376571294</v>
      </c>
      <c r="D534" s="1">
        <f t="shared" si="16"/>
        <v>141.27293977348907</v>
      </c>
      <c r="E534" s="1">
        <f t="shared" si="17"/>
        <v>0</v>
      </c>
    </row>
    <row r="535" spans="3:5" x14ac:dyDescent="0.2">
      <c r="C535" s="1">
        <v>0.87025064375245387</v>
      </c>
      <c r="D535" s="1">
        <f t="shared" si="16"/>
        <v>177.37940504137998</v>
      </c>
      <c r="E535" s="1">
        <f t="shared" si="17"/>
        <v>17.379405041379982</v>
      </c>
    </row>
    <row r="536" spans="3:5" x14ac:dyDescent="0.2">
      <c r="C536" s="1">
        <v>-0.84202260370098481</v>
      </c>
      <c r="D536" s="1">
        <f t="shared" si="16"/>
        <v>137.82537795905324</v>
      </c>
      <c r="E536" s="1">
        <f t="shared" si="17"/>
        <v>0</v>
      </c>
    </row>
    <row r="537" spans="3:5" x14ac:dyDescent="0.2">
      <c r="C537" s="1">
        <v>-1.0356207068078285</v>
      </c>
      <c r="D537" s="1">
        <f t="shared" si="16"/>
        <v>133.94922715089632</v>
      </c>
      <c r="E537" s="1">
        <f t="shared" si="17"/>
        <v>0</v>
      </c>
    </row>
    <row r="538" spans="3:5" x14ac:dyDescent="0.2">
      <c r="C538" s="1">
        <v>0.65401570475480086</v>
      </c>
      <c r="D538" s="1">
        <f t="shared" si="16"/>
        <v>171.81679289353696</v>
      </c>
      <c r="E538" s="1">
        <f t="shared" si="17"/>
        <v>11.816792893536956</v>
      </c>
    </row>
    <row r="539" spans="3:5" x14ac:dyDescent="0.2">
      <c r="C539" s="1">
        <v>-1.5504221614935068</v>
      </c>
      <c r="D539" s="1">
        <f t="shared" si="16"/>
        <v>124.16419363784911</v>
      </c>
      <c r="E539" s="1">
        <f t="shared" si="17"/>
        <v>0</v>
      </c>
    </row>
    <row r="540" spans="3:5" x14ac:dyDescent="0.2">
      <c r="C540" s="1">
        <v>-0.70841753098176952</v>
      </c>
      <c r="D540" s="1">
        <f t="shared" si="16"/>
        <v>140.56559023431444</v>
      </c>
      <c r="E540" s="1">
        <f t="shared" si="17"/>
        <v>0</v>
      </c>
    </row>
    <row r="541" spans="3:5" x14ac:dyDescent="0.2">
      <c r="C541" s="1">
        <v>-0.56469286995026458</v>
      </c>
      <c r="D541" s="1">
        <f t="shared" si="16"/>
        <v>143.57420980860255</v>
      </c>
      <c r="E541" s="1">
        <f t="shared" si="17"/>
        <v>0</v>
      </c>
    </row>
    <row r="542" spans="3:5" x14ac:dyDescent="0.2">
      <c r="C542" s="1">
        <v>-0.14385205303042942</v>
      </c>
      <c r="D542" s="1">
        <f t="shared" si="16"/>
        <v>152.75921711728168</v>
      </c>
      <c r="E542" s="1">
        <f t="shared" si="17"/>
        <v>0</v>
      </c>
    </row>
    <row r="543" spans="3:5" x14ac:dyDescent="0.2">
      <c r="C543" s="1">
        <v>-0.13566562820571851</v>
      </c>
      <c r="D543" s="1">
        <f t="shared" si="16"/>
        <v>152.94359711561344</v>
      </c>
      <c r="E543" s="1">
        <f t="shared" si="17"/>
        <v>0</v>
      </c>
    </row>
    <row r="544" spans="3:5" x14ac:dyDescent="0.2">
      <c r="C544" s="1">
        <v>0.7217397133740775</v>
      </c>
      <c r="D544" s="1">
        <f t="shared" si="16"/>
        <v>173.5399590166148</v>
      </c>
      <c r="E544" s="1">
        <f t="shared" si="17"/>
        <v>13.539959016614802</v>
      </c>
    </row>
    <row r="545" spans="3:5" x14ac:dyDescent="0.2">
      <c r="C545" s="1">
        <v>0.3281920413465087</v>
      </c>
      <c r="D545" s="1">
        <f t="shared" si="16"/>
        <v>163.76273373039703</v>
      </c>
      <c r="E545" s="1">
        <f t="shared" si="17"/>
        <v>3.7627337303970307</v>
      </c>
    </row>
    <row r="546" spans="3:5" x14ac:dyDescent="0.2">
      <c r="C546" s="1">
        <v>-1.5975155559169423</v>
      </c>
      <c r="D546" s="1">
        <f t="shared" si="16"/>
        <v>123.30557453182929</v>
      </c>
      <c r="E546" s="1">
        <f t="shared" si="17"/>
        <v>0</v>
      </c>
    </row>
    <row r="547" spans="3:5" x14ac:dyDescent="0.2">
      <c r="C547" s="1">
        <v>-0.26814002705755274</v>
      </c>
      <c r="D547" s="1">
        <f t="shared" si="16"/>
        <v>149.98707211044746</v>
      </c>
      <c r="E547" s="1">
        <f t="shared" si="17"/>
        <v>0</v>
      </c>
    </row>
    <row r="548" spans="3:5" x14ac:dyDescent="0.2">
      <c r="C548" s="1">
        <v>1.1103663525765772</v>
      </c>
      <c r="D548" s="1">
        <f t="shared" si="16"/>
        <v>183.76761905150701</v>
      </c>
      <c r="E548" s="1">
        <f t="shared" si="17"/>
        <v>23.767619051507012</v>
      </c>
    </row>
    <row r="549" spans="3:5" x14ac:dyDescent="0.2">
      <c r="C549" s="1">
        <v>-0.94926288002719683</v>
      </c>
      <c r="D549" s="1">
        <f t="shared" si="16"/>
        <v>135.66459848372907</v>
      </c>
      <c r="E549" s="1">
        <f t="shared" si="17"/>
        <v>0</v>
      </c>
    </row>
    <row r="550" spans="3:5" x14ac:dyDescent="0.2">
      <c r="C550" s="1">
        <v>2.0857530140036245</v>
      </c>
      <c r="D550" s="1">
        <f t="shared" si="16"/>
        <v>212.17157089701212</v>
      </c>
      <c r="E550" s="1">
        <f t="shared" si="17"/>
        <v>52.171570897012117</v>
      </c>
    </row>
    <row r="551" spans="3:5" x14ac:dyDescent="0.2">
      <c r="C551" s="1">
        <v>-3.4108272929880418E-2</v>
      </c>
      <c r="D551" s="1">
        <f t="shared" si="16"/>
        <v>155.24952844573377</v>
      </c>
      <c r="E551" s="1">
        <f t="shared" si="17"/>
        <v>0</v>
      </c>
    </row>
    <row r="552" spans="3:5" x14ac:dyDescent="0.2">
      <c r="C552" s="1">
        <v>0.76251808728434123</v>
      </c>
      <c r="D552" s="1">
        <f t="shared" si="16"/>
        <v>174.58584648404374</v>
      </c>
      <c r="E552" s="1">
        <f t="shared" si="17"/>
        <v>14.585846484043742</v>
      </c>
    </row>
    <row r="553" spans="3:5" x14ac:dyDescent="0.2">
      <c r="C553" s="1">
        <v>-0.29858122729832953</v>
      </c>
      <c r="D553" s="1">
        <f t="shared" si="16"/>
        <v>149.31581007236551</v>
      </c>
      <c r="E553" s="1">
        <f t="shared" si="17"/>
        <v>0</v>
      </c>
    </row>
    <row r="554" spans="3:5" x14ac:dyDescent="0.2">
      <c r="C554" s="1">
        <v>1.3621540778278027</v>
      </c>
      <c r="D554" s="1">
        <f t="shared" si="16"/>
        <v>190.71362184425826</v>
      </c>
      <c r="E554" s="1">
        <f t="shared" si="17"/>
        <v>30.713621844258256</v>
      </c>
    </row>
    <row r="555" spans="3:5" x14ac:dyDescent="0.2">
      <c r="C555" s="1">
        <v>-0.74629685838113502</v>
      </c>
      <c r="D555" s="1">
        <f t="shared" si="16"/>
        <v>139.7832062135673</v>
      </c>
      <c r="E555" s="1">
        <f t="shared" si="17"/>
        <v>0</v>
      </c>
    </row>
    <row r="556" spans="3:5" x14ac:dyDescent="0.2">
      <c r="C556" s="1">
        <v>-0.85113091403870422</v>
      </c>
      <c r="D556" s="1">
        <f t="shared" si="16"/>
        <v>137.64052528007613</v>
      </c>
      <c r="E556" s="1">
        <f t="shared" si="17"/>
        <v>0</v>
      </c>
    </row>
    <row r="557" spans="3:5" x14ac:dyDescent="0.2">
      <c r="C557" s="1">
        <v>-0.83396478604833768</v>
      </c>
      <c r="D557" s="1">
        <f t="shared" si="16"/>
        <v>137.98911789497322</v>
      </c>
      <c r="E557" s="1">
        <f t="shared" si="17"/>
        <v>0</v>
      </c>
    </row>
    <row r="558" spans="3:5" x14ac:dyDescent="0.2">
      <c r="C558" s="1">
        <v>5.3791986805676893E-2</v>
      </c>
      <c r="D558" s="1">
        <f t="shared" si="16"/>
        <v>157.27341487074776</v>
      </c>
      <c r="E558" s="1">
        <f t="shared" si="17"/>
        <v>0</v>
      </c>
    </row>
    <row r="559" spans="3:5" x14ac:dyDescent="0.2">
      <c r="C559" s="1">
        <v>-0.94645879145500833</v>
      </c>
      <c r="D559" s="1">
        <f t="shared" si="16"/>
        <v>135.72066429696716</v>
      </c>
      <c r="E559" s="1">
        <f t="shared" si="17"/>
        <v>0</v>
      </c>
    </row>
    <row r="560" spans="3:5" x14ac:dyDescent="0.2">
      <c r="C560" s="1">
        <v>0.80612760494601288</v>
      </c>
      <c r="D560" s="1">
        <f t="shared" si="16"/>
        <v>175.71132332225773</v>
      </c>
      <c r="E560" s="1">
        <f t="shared" si="17"/>
        <v>15.711323322257726</v>
      </c>
    </row>
    <row r="561" spans="3:5" x14ac:dyDescent="0.2">
      <c r="C561" s="1">
        <v>0.38898215370850692</v>
      </c>
      <c r="D561" s="1">
        <f t="shared" si="16"/>
        <v>165.23621526394152</v>
      </c>
      <c r="E561" s="1">
        <f t="shared" si="17"/>
        <v>5.2362152639415172</v>
      </c>
    </row>
    <row r="562" spans="3:5" x14ac:dyDescent="0.2">
      <c r="C562" s="1">
        <v>0.51052702246034454</v>
      </c>
      <c r="D562" s="1">
        <f t="shared" si="16"/>
        <v>168.22219489233288</v>
      </c>
      <c r="E562" s="1">
        <f t="shared" si="17"/>
        <v>8.2221948923328796</v>
      </c>
    </row>
    <row r="563" spans="3:5" x14ac:dyDescent="0.2">
      <c r="C563" s="1">
        <v>1.4242462781561427</v>
      </c>
      <c r="D563" s="1">
        <f t="shared" si="16"/>
        <v>192.46652192489702</v>
      </c>
      <c r="E563" s="1">
        <f t="shared" si="17"/>
        <v>32.466521924897023</v>
      </c>
    </row>
    <row r="564" spans="3:5" x14ac:dyDescent="0.2">
      <c r="C564" s="1">
        <v>-0.13154864606213093</v>
      </c>
      <c r="D564" s="1">
        <f t="shared" si="16"/>
        <v>153.0364065572933</v>
      </c>
      <c r="E564" s="1">
        <f t="shared" si="17"/>
        <v>0</v>
      </c>
    </row>
    <row r="565" spans="3:5" x14ac:dyDescent="0.2">
      <c r="C565" s="1">
        <v>-0.81582758450409343</v>
      </c>
      <c r="D565" s="1">
        <f t="shared" si="16"/>
        <v>138.35838933197027</v>
      </c>
      <c r="E565" s="1">
        <f t="shared" si="17"/>
        <v>0</v>
      </c>
    </row>
    <row r="566" spans="3:5" x14ac:dyDescent="0.2">
      <c r="C566" s="1">
        <v>-1.4569443750649753</v>
      </c>
      <c r="D566" s="1">
        <f t="shared" si="16"/>
        <v>125.88625784880298</v>
      </c>
      <c r="E566" s="1">
        <f t="shared" si="17"/>
        <v>0</v>
      </c>
    </row>
    <row r="567" spans="3:5" x14ac:dyDescent="0.2">
      <c r="C567" s="1">
        <v>-0.53834228286407237</v>
      </c>
      <c r="D567" s="1">
        <f t="shared" si="16"/>
        <v>144.13275751628944</v>
      </c>
      <c r="E567" s="1">
        <f t="shared" si="17"/>
        <v>0</v>
      </c>
    </row>
    <row r="568" spans="3:5" x14ac:dyDescent="0.2">
      <c r="C568" s="1">
        <v>-0.45600939743133262</v>
      </c>
      <c r="D568" s="1">
        <f t="shared" si="16"/>
        <v>145.89198990113238</v>
      </c>
      <c r="E568" s="1">
        <f t="shared" si="17"/>
        <v>0</v>
      </c>
    </row>
    <row r="569" spans="3:5" x14ac:dyDescent="0.2">
      <c r="C569" s="1">
        <v>-0.4422110499635924</v>
      </c>
      <c r="D569" s="1">
        <f t="shared" si="16"/>
        <v>146.18891727744452</v>
      </c>
      <c r="E569" s="1">
        <f t="shared" si="17"/>
        <v>0</v>
      </c>
    </row>
    <row r="570" spans="3:5" x14ac:dyDescent="0.2">
      <c r="C570" s="1">
        <v>1.0515185221968031</v>
      </c>
      <c r="D570" s="1">
        <f t="shared" si="16"/>
        <v>182.18101699857715</v>
      </c>
      <c r="E570" s="1">
        <f t="shared" si="17"/>
        <v>22.181016998577149</v>
      </c>
    </row>
    <row r="571" spans="3:5" x14ac:dyDescent="0.2">
      <c r="C571" s="1">
        <v>-0.10104230504435786</v>
      </c>
      <c r="D571" s="1">
        <f t="shared" si="16"/>
        <v>153.7258703858501</v>
      </c>
      <c r="E571" s="1">
        <f t="shared" si="17"/>
        <v>0</v>
      </c>
    </row>
    <row r="572" spans="3:5" x14ac:dyDescent="0.2">
      <c r="C572" s="1">
        <v>1.6549781332005233</v>
      </c>
      <c r="D572" s="1">
        <f t="shared" si="16"/>
        <v>199.12257011943217</v>
      </c>
      <c r="E572" s="1">
        <f t="shared" si="17"/>
        <v>39.122570119432169</v>
      </c>
    </row>
    <row r="573" spans="3:5" x14ac:dyDescent="0.2">
      <c r="C573" s="1">
        <v>1.1527528879421978</v>
      </c>
      <c r="D573" s="1">
        <f t="shared" si="16"/>
        <v>184.9189600788371</v>
      </c>
      <c r="E573" s="1">
        <f t="shared" si="17"/>
        <v>24.918960078837102</v>
      </c>
    </row>
    <row r="574" spans="3:5" x14ac:dyDescent="0.2">
      <c r="C574" s="1">
        <v>-1.1744508494769639</v>
      </c>
      <c r="D574" s="1">
        <f t="shared" si="16"/>
        <v>131.23691545991284</v>
      </c>
      <c r="E574" s="1">
        <f t="shared" si="17"/>
        <v>0</v>
      </c>
    </row>
    <row r="575" spans="3:5" x14ac:dyDescent="0.2">
      <c r="C575" s="1">
        <v>0.32464685402229887</v>
      </c>
      <c r="D575" s="1">
        <f t="shared" si="16"/>
        <v>163.67720914483658</v>
      </c>
      <c r="E575" s="1">
        <f t="shared" si="17"/>
        <v>3.6772091448365813</v>
      </c>
    </row>
    <row r="576" spans="3:5" x14ac:dyDescent="0.2">
      <c r="C576" s="1">
        <v>-0.34151884258277498</v>
      </c>
      <c r="D576" s="1">
        <f t="shared" si="16"/>
        <v>148.37409240094445</v>
      </c>
      <c r="E576" s="1">
        <f t="shared" si="17"/>
        <v>0</v>
      </c>
    </row>
    <row r="577" spans="3:5" x14ac:dyDescent="0.2">
      <c r="C577" s="1">
        <v>0.77230171532066638</v>
      </c>
      <c r="D577" s="1">
        <f t="shared" si="16"/>
        <v>174.83771401621337</v>
      </c>
      <c r="E577" s="1">
        <f t="shared" si="17"/>
        <v>14.837714016213368</v>
      </c>
    </row>
    <row r="578" spans="3:5" x14ac:dyDescent="0.2">
      <c r="C578" s="1">
        <v>-1.5193148398833278</v>
      </c>
      <c r="D578" s="1">
        <f t="shared" si="16"/>
        <v>124.73462690078578</v>
      </c>
      <c r="E578" s="1">
        <f t="shared" si="17"/>
        <v>0</v>
      </c>
    </row>
    <row r="579" spans="3:5" x14ac:dyDescent="0.2">
      <c r="C579" s="1">
        <v>-0.65305699471796075</v>
      </c>
      <c r="D579" s="1">
        <f t="shared" ref="D579:D642" si="18" xml:space="preserve"> $A$1 * EXP( ($A$3 - $A$6 - 0.5 * $A$5^2) * $A$4 + $A$5 * SQRT($A$4) * C579 )</f>
        <v>141.71692602303366</v>
      </c>
      <c r="E579" s="1">
        <f t="shared" ref="E579:E642" si="19">MAX(D579 - $A$2, 0)</f>
        <v>0</v>
      </c>
    </row>
    <row r="580" spans="3:5" x14ac:dyDescent="0.2">
      <c r="C580" s="1">
        <v>-8.4202467069047146E-2</v>
      </c>
      <c r="D580" s="1">
        <f t="shared" si="18"/>
        <v>154.1077917379865</v>
      </c>
      <c r="E580" s="1">
        <f t="shared" si="19"/>
        <v>0</v>
      </c>
    </row>
    <row r="581" spans="3:5" x14ac:dyDescent="0.2">
      <c r="C581" s="1">
        <v>2.0011451105510116</v>
      </c>
      <c r="D581" s="1">
        <f t="shared" si="18"/>
        <v>209.54285344158629</v>
      </c>
      <c r="E581" s="1">
        <f t="shared" si="19"/>
        <v>49.542853441586288</v>
      </c>
    </row>
    <row r="582" spans="3:5" x14ac:dyDescent="0.2">
      <c r="C582" s="1">
        <v>1.7895489823265565</v>
      </c>
      <c r="D582" s="1">
        <f t="shared" si="18"/>
        <v>203.11038099024415</v>
      </c>
      <c r="E582" s="1">
        <f t="shared" si="19"/>
        <v>43.110380990244153</v>
      </c>
    </row>
    <row r="583" spans="3:5" x14ac:dyDescent="0.2">
      <c r="C583" s="1">
        <v>0.93419774259280963</v>
      </c>
      <c r="D583" s="1">
        <f t="shared" si="18"/>
        <v>179.05868026169409</v>
      </c>
      <c r="E583" s="1">
        <f t="shared" si="19"/>
        <v>19.058680261694093</v>
      </c>
    </row>
    <row r="584" spans="3:5" x14ac:dyDescent="0.2">
      <c r="C584" s="1">
        <v>-0.57591433432056627</v>
      </c>
      <c r="D584" s="1">
        <f t="shared" si="18"/>
        <v>143.33700848394969</v>
      </c>
      <c r="E584" s="1">
        <f t="shared" si="19"/>
        <v>0</v>
      </c>
    </row>
    <row r="585" spans="3:5" x14ac:dyDescent="0.2">
      <c r="C585" s="1">
        <v>1.1625400349557524</v>
      </c>
      <c r="D585" s="1">
        <f t="shared" si="18"/>
        <v>185.18583077472476</v>
      </c>
      <c r="E585" s="1">
        <f t="shared" si="19"/>
        <v>25.185830774724764</v>
      </c>
    </row>
    <row r="586" spans="3:5" x14ac:dyDescent="0.2">
      <c r="C586" s="1">
        <v>-0.44417417008472282</v>
      </c>
      <c r="D586" s="1">
        <f t="shared" si="18"/>
        <v>146.14663594623403</v>
      </c>
      <c r="E586" s="1">
        <f t="shared" si="19"/>
        <v>0</v>
      </c>
    </row>
    <row r="587" spans="3:5" x14ac:dyDescent="0.2">
      <c r="C587" s="1">
        <v>0.17497272170942391</v>
      </c>
      <c r="D587" s="1">
        <f t="shared" si="18"/>
        <v>160.10690814060584</v>
      </c>
      <c r="E587" s="1">
        <f t="shared" si="19"/>
        <v>0.10690814060583875</v>
      </c>
    </row>
    <row r="588" spans="3:5" x14ac:dyDescent="0.2">
      <c r="C588" s="1">
        <v>0.32897760422388944</v>
      </c>
      <c r="D588" s="1">
        <f t="shared" si="18"/>
        <v>163.78169080449013</v>
      </c>
      <c r="E588" s="1">
        <f t="shared" si="19"/>
        <v>3.7816908044901254</v>
      </c>
    </row>
    <row r="589" spans="3:5" x14ac:dyDescent="0.2">
      <c r="C589" s="1">
        <v>2.548252108699522</v>
      </c>
      <c r="D589" s="1">
        <f t="shared" si="18"/>
        <v>227.13498439350553</v>
      </c>
      <c r="E589" s="1">
        <f t="shared" si="19"/>
        <v>67.134984393505533</v>
      </c>
    </row>
    <row r="590" spans="3:5" x14ac:dyDescent="0.2">
      <c r="C590" s="1">
        <v>0.43481874349733107</v>
      </c>
      <c r="D590" s="1">
        <f t="shared" si="18"/>
        <v>166.35600148867121</v>
      </c>
      <c r="E590" s="1">
        <f t="shared" si="19"/>
        <v>6.3560014886712111</v>
      </c>
    </row>
    <row r="591" spans="3:5" x14ac:dyDescent="0.2">
      <c r="C591" s="1">
        <v>-0.28595062921896464</v>
      </c>
      <c r="D591" s="1">
        <f t="shared" si="18"/>
        <v>149.59396326555242</v>
      </c>
      <c r="E591" s="1">
        <f t="shared" si="19"/>
        <v>0</v>
      </c>
    </row>
    <row r="592" spans="3:5" x14ac:dyDescent="0.2">
      <c r="C592" s="1">
        <v>-0.35572887663200853</v>
      </c>
      <c r="D592" s="1">
        <f t="shared" si="18"/>
        <v>148.0637445516642</v>
      </c>
      <c r="E592" s="1">
        <f t="shared" si="19"/>
        <v>0</v>
      </c>
    </row>
    <row r="593" spans="3:5" x14ac:dyDescent="0.2">
      <c r="C593" s="1">
        <v>0.56395572785237102</v>
      </c>
      <c r="D593" s="1">
        <f t="shared" si="18"/>
        <v>169.55178797623518</v>
      </c>
      <c r="E593" s="1">
        <f t="shared" si="19"/>
        <v>9.5517879762351754</v>
      </c>
    </row>
    <row r="594" spans="3:5" x14ac:dyDescent="0.2">
      <c r="C594" s="1">
        <v>-6.9933985286913747E-2</v>
      </c>
      <c r="D594" s="1">
        <f t="shared" si="18"/>
        <v>154.43213817099331</v>
      </c>
      <c r="E594" s="1">
        <f t="shared" si="19"/>
        <v>0</v>
      </c>
    </row>
    <row r="595" spans="3:5" x14ac:dyDescent="0.2">
      <c r="C595" s="1">
        <v>2.1371835661815193</v>
      </c>
      <c r="D595" s="1">
        <f t="shared" si="18"/>
        <v>213.78557696649546</v>
      </c>
      <c r="E595" s="1">
        <f t="shared" si="19"/>
        <v>53.785576966495455</v>
      </c>
    </row>
    <row r="596" spans="3:5" x14ac:dyDescent="0.2">
      <c r="C596" s="1">
        <v>0.87556635373430558</v>
      </c>
      <c r="D596" s="1">
        <f t="shared" si="18"/>
        <v>177.51839541054488</v>
      </c>
      <c r="E596" s="1">
        <f t="shared" si="19"/>
        <v>17.518395410544883</v>
      </c>
    </row>
    <row r="597" spans="3:5" x14ac:dyDescent="0.2">
      <c r="C597" s="1">
        <v>1.8832542900372655</v>
      </c>
      <c r="D597" s="1">
        <f t="shared" si="18"/>
        <v>205.93427347453104</v>
      </c>
      <c r="E597" s="1">
        <f t="shared" si="19"/>
        <v>45.934273474531039</v>
      </c>
    </row>
    <row r="598" spans="3:5" x14ac:dyDescent="0.2">
      <c r="C598" s="1">
        <v>-1.2224871526183825</v>
      </c>
      <c r="D598" s="1">
        <f t="shared" si="18"/>
        <v>130.31128073773289</v>
      </c>
      <c r="E598" s="1">
        <f t="shared" si="19"/>
        <v>0</v>
      </c>
    </row>
    <row r="599" spans="3:5" x14ac:dyDescent="0.2">
      <c r="C599" s="1">
        <v>-0.95759105434796599</v>
      </c>
      <c r="D599" s="1">
        <f t="shared" si="18"/>
        <v>135.49821889952915</v>
      </c>
      <c r="E599" s="1">
        <f t="shared" si="19"/>
        <v>0</v>
      </c>
    </row>
    <row r="600" spans="3:5" x14ac:dyDescent="0.2">
      <c r="C600" s="1">
        <v>-0.18438908505897761</v>
      </c>
      <c r="D600" s="1">
        <f t="shared" si="18"/>
        <v>151.84948587677022</v>
      </c>
      <c r="E600" s="1">
        <f t="shared" si="19"/>
        <v>0</v>
      </c>
    </row>
    <row r="601" spans="3:5" x14ac:dyDescent="0.2">
      <c r="C601" s="1">
        <v>-0.48951863054335465</v>
      </c>
      <c r="D601" s="1">
        <f t="shared" si="18"/>
        <v>145.17341120912968</v>
      </c>
      <c r="E601" s="1">
        <f t="shared" si="19"/>
        <v>0</v>
      </c>
    </row>
    <row r="602" spans="3:5" x14ac:dyDescent="0.2">
      <c r="C602" s="1">
        <v>-0.75299004867111241</v>
      </c>
      <c r="D602" s="1">
        <f t="shared" si="18"/>
        <v>139.64541416141896</v>
      </c>
      <c r="E602" s="1">
        <f t="shared" si="19"/>
        <v>0</v>
      </c>
    </row>
    <row r="603" spans="3:5" x14ac:dyDescent="0.2">
      <c r="C603" s="1">
        <v>0.67161698175689877</v>
      </c>
      <c r="D603" s="1">
        <f t="shared" si="18"/>
        <v>172.26298638372293</v>
      </c>
      <c r="E603" s="1">
        <f t="shared" si="19"/>
        <v>12.262986383722932</v>
      </c>
    </row>
    <row r="604" spans="3:5" x14ac:dyDescent="0.2">
      <c r="C604" s="1">
        <v>-0.90291010491281665</v>
      </c>
      <c r="D604" s="1">
        <f t="shared" si="18"/>
        <v>136.59437033046723</v>
      </c>
      <c r="E604" s="1">
        <f t="shared" si="19"/>
        <v>0</v>
      </c>
    </row>
    <row r="605" spans="3:5" x14ac:dyDescent="0.2">
      <c r="C605" s="1">
        <v>-0.66412536777352149</v>
      </c>
      <c r="D605" s="1">
        <f t="shared" si="18"/>
        <v>141.48598475320074</v>
      </c>
      <c r="E605" s="1">
        <f t="shared" si="19"/>
        <v>0</v>
      </c>
    </row>
    <row r="606" spans="3:5" x14ac:dyDescent="0.2">
      <c r="C606" s="1">
        <v>-0.94206114879549585</v>
      </c>
      <c r="D606" s="1">
        <f t="shared" si="18"/>
        <v>135.80863878965923</v>
      </c>
      <c r="E606" s="1">
        <f t="shared" si="19"/>
        <v>0</v>
      </c>
    </row>
    <row r="607" spans="3:5" x14ac:dyDescent="0.2">
      <c r="C607" s="1">
        <v>-0.41290053016546374</v>
      </c>
      <c r="D607" s="1">
        <f t="shared" si="18"/>
        <v>146.82165872830186</v>
      </c>
      <c r="E607" s="1">
        <f t="shared" si="19"/>
        <v>0</v>
      </c>
    </row>
    <row r="608" spans="3:5" x14ac:dyDescent="0.2">
      <c r="C608" s="1">
        <v>0.41475600406300361</v>
      </c>
      <c r="D608" s="1">
        <f t="shared" si="18"/>
        <v>165.86493865690343</v>
      </c>
      <c r="E608" s="1">
        <f t="shared" si="19"/>
        <v>5.8649386569034334</v>
      </c>
    </row>
    <row r="609" spans="3:5" x14ac:dyDescent="0.2">
      <c r="C609" s="1">
        <v>2.3832947210445456</v>
      </c>
      <c r="D609" s="1">
        <f t="shared" si="18"/>
        <v>221.68069031920226</v>
      </c>
      <c r="E609" s="1">
        <f t="shared" si="19"/>
        <v>61.680690319202256</v>
      </c>
    </row>
    <row r="610" spans="3:5" x14ac:dyDescent="0.2">
      <c r="C610" s="1">
        <v>-0.76143498600913273</v>
      </c>
      <c r="D610" s="1">
        <f t="shared" si="18"/>
        <v>139.47175285317792</v>
      </c>
      <c r="E610" s="1">
        <f t="shared" si="19"/>
        <v>0</v>
      </c>
    </row>
    <row r="611" spans="3:5" x14ac:dyDescent="0.2">
      <c r="C611" s="1">
        <v>-0.53613081871521406</v>
      </c>
      <c r="D611" s="1">
        <f t="shared" si="18"/>
        <v>144.1797321605946</v>
      </c>
      <c r="E611" s="1">
        <f t="shared" si="19"/>
        <v>0</v>
      </c>
    </row>
    <row r="612" spans="3:5" x14ac:dyDescent="0.2">
      <c r="C612" s="1">
        <v>-0.98549927649112623</v>
      </c>
      <c r="D612" s="1">
        <f t="shared" si="18"/>
        <v>134.94215687773641</v>
      </c>
      <c r="E612" s="1">
        <f t="shared" si="19"/>
        <v>0</v>
      </c>
    </row>
    <row r="613" spans="3:5" x14ac:dyDescent="0.2">
      <c r="C613" s="1">
        <v>0.50239955114019275</v>
      </c>
      <c r="D613" s="1">
        <f t="shared" si="18"/>
        <v>168.02085545289177</v>
      </c>
      <c r="E613" s="1">
        <f t="shared" si="19"/>
        <v>8.0208554528917659</v>
      </c>
    </row>
    <row r="614" spans="3:5" x14ac:dyDescent="0.2">
      <c r="C614" s="1">
        <v>-1.3689998858970298</v>
      </c>
      <c r="D614" s="1">
        <f t="shared" si="18"/>
        <v>127.52818567074458</v>
      </c>
      <c r="E614" s="1">
        <f t="shared" si="19"/>
        <v>0</v>
      </c>
    </row>
    <row r="615" spans="3:5" x14ac:dyDescent="0.2">
      <c r="C615" s="1">
        <v>0.49162110192116243</v>
      </c>
      <c r="D615" s="1">
        <f t="shared" si="18"/>
        <v>167.75421577065865</v>
      </c>
      <c r="E615" s="1">
        <f t="shared" si="19"/>
        <v>7.7542157706586465</v>
      </c>
    </row>
    <row r="616" spans="3:5" x14ac:dyDescent="0.2">
      <c r="C616" s="1">
        <v>-0.54929551090405526</v>
      </c>
      <c r="D616" s="1">
        <f t="shared" si="18"/>
        <v>143.90032089931205</v>
      </c>
      <c r="E616" s="1">
        <f t="shared" si="19"/>
        <v>0</v>
      </c>
    </row>
    <row r="617" spans="3:5" x14ac:dyDescent="0.2">
      <c r="C617" s="1">
        <v>-3.5621935226634344E-2</v>
      </c>
      <c r="D617" s="1">
        <f t="shared" si="18"/>
        <v>155.21490574099772</v>
      </c>
      <c r="E617" s="1">
        <f t="shared" si="19"/>
        <v>0</v>
      </c>
    </row>
    <row r="618" spans="3:5" x14ac:dyDescent="0.2">
      <c r="C618" s="1">
        <v>0.56888691200744235</v>
      </c>
      <c r="D618" s="1">
        <f t="shared" si="18"/>
        <v>169.67503076769481</v>
      </c>
      <c r="E618" s="1">
        <f t="shared" si="19"/>
        <v>9.6750307676948069</v>
      </c>
    </row>
    <row r="619" spans="3:5" x14ac:dyDescent="0.2">
      <c r="C619" s="1">
        <v>-0.41743706356114735</v>
      </c>
      <c r="D619" s="1">
        <f t="shared" si="18"/>
        <v>146.72354738251596</v>
      </c>
      <c r="E619" s="1">
        <f t="shared" si="19"/>
        <v>0</v>
      </c>
    </row>
    <row r="620" spans="3:5" x14ac:dyDescent="0.2">
      <c r="C620" s="1">
        <v>0.84815474276861436</v>
      </c>
      <c r="D620" s="1">
        <f t="shared" si="18"/>
        <v>176.80282680390067</v>
      </c>
      <c r="E620" s="1">
        <f t="shared" si="19"/>
        <v>16.802826803900672</v>
      </c>
    </row>
    <row r="621" spans="3:5" x14ac:dyDescent="0.2">
      <c r="C621" s="1">
        <v>-0.84710713627228218</v>
      </c>
      <c r="D621" s="1">
        <f t="shared" si="18"/>
        <v>137.72215704793231</v>
      </c>
      <c r="E621" s="1">
        <f t="shared" si="19"/>
        <v>0</v>
      </c>
    </row>
    <row r="622" spans="3:5" x14ac:dyDescent="0.2">
      <c r="C622" s="1">
        <v>-8.1075995934436138E-2</v>
      </c>
      <c r="D622" s="1">
        <f t="shared" si="18"/>
        <v>154.17880332216748</v>
      </c>
      <c r="E622" s="1">
        <f t="shared" si="19"/>
        <v>0</v>
      </c>
    </row>
    <row r="623" spans="3:5" x14ac:dyDescent="0.2">
      <c r="C623" s="1">
        <v>0.48634872762537162</v>
      </c>
      <c r="D623" s="1">
        <f t="shared" si="18"/>
        <v>167.62394075622547</v>
      </c>
      <c r="E623" s="1">
        <f t="shared" si="19"/>
        <v>7.6239407562254655</v>
      </c>
    </row>
    <row r="624" spans="3:5" x14ac:dyDescent="0.2">
      <c r="C624" s="1">
        <v>-1.0758057045462852</v>
      </c>
      <c r="D624" s="1">
        <f t="shared" si="18"/>
        <v>133.15842261820657</v>
      </c>
      <c r="E624" s="1">
        <f t="shared" si="19"/>
        <v>0</v>
      </c>
    </row>
    <row r="625" spans="3:5" x14ac:dyDescent="0.2">
      <c r="C625" s="1">
        <v>-0.74467573661202169</v>
      </c>
      <c r="D625" s="1">
        <f t="shared" si="18"/>
        <v>139.81660053684405</v>
      </c>
      <c r="E625" s="1">
        <f t="shared" si="19"/>
        <v>0</v>
      </c>
    </row>
    <row r="626" spans="3:5" x14ac:dyDescent="0.2">
      <c r="C626" s="1">
        <v>-0.64645693835327533</v>
      </c>
      <c r="D626" s="1">
        <f t="shared" si="18"/>
        <v>141.85481536685467</v>
      </c>
      <c r="E626" s="1">
        <f t="shared" si="19"/>
        <v>0</v>
      </c>
    </row>
    <row r="627" spans="3:5" x14ac:dyDescent="0.2">
      <c r="C627" s="1">
        <v>-1.213636353576963</v>
      </c>
      <c r="D627" s="1">
        <f t="shared" si="18"/>
        <v>130.4813390482534</v>
      </c>
      <c r="E627" s="1">
        <f t="shared" si="19"/>
        <v>0</v>
      </c>
    </row>
    <row r="628" spans="3:5" x14ac:dyDescent="0.2">
      <c r="C628" s="1">
        <v>-1.471589716860306</v>
      </c>
      <c r="D628" s="1">
        <f t="shared" si="18"/>
        <v>125.61488933378209</v>
      </c>
      <c r="E628" s="1">
        <f t="shared" si="19"/>
        <v>0</v>
      </c>
    </row>
    <row r="629" spans="3:5" x14ac:dyDescent="0.2">
      <c r="C629" s="1">
        <v>1.1814109070212813</v>
      </c>
      <c r="D629" s="1">
        <f t="shared" si="18"/>
        <v>185.70147933471807</v>
      </c>
      <c r="E629" s="1">
        <f t="shared" si="19"/>
        <v>25.701479334718073</v>
      </c>
    </row>
    <row r="630" spans="3:5" x14ac:dyDescent="0.2">
      <c r="C630" s="1">
        <v>0.73683648281267622</v>
      </c>
      <c r="D630" s="1">
        <f t="shared" si="18"/>
        <v>173.92642990789136</v>
      </c>
      <c r="E630" s="1">
        <f t="shared" si="19"/>
        <v>13.926429907891361</v>
      </c>
    </row>
    <row r="631" spans="3:5" x14ac:dyDescent="0.2">
      <c r="C631" s="1">
        <v>-0.64993256225127904</v>
      </c>
      <c r="D631" s="1">
        <f t="shared" si="18"/>
        <v>141.78218540866129</v>
      </c>
      <c r="E631" s="1">
        <f t="shared" si="19"/>
        <v>0</v>
      </c>
    </row>
    <row r="632" spans="3:5" x14ac:dyDescent="0.2">
      <c r="C632" s="1">
        <v>-0.91472912856742195</v>
      </c>
      <c r="D632" s="1">
        <f t="shared" si="18"/>
        <v>136.35669372932287</v>
      </c>
      <c r="E632" s="1">
        <f t="shared" si="19"/>
        <v>0</v>
      </c>
    </row>
    <row r="633" spans="3:5" x14ac:dyDescent="0.2">
      <c r="C633" s="1">
        <v>1.4449951673333385</v>
      </c>
      <c r="D633" s="1">
        <f t="shared" si="18"/>
        <v>193.05585966510233</v>
      </c>
      <c r="E633" s="1">
        <f t="shared" si="19"/>
        <v>33.055859665102332</v>
      </c>
    </row>
    <row r="634" spans="3:5" x14ac:dyDescent="0.2">
      <c r="C634" s="1">
        <v>7.9238110158313363E-2</v>
      </c>
      <c r="D634" s="1">
        <f t="shared" si="18"/>
        <v>157.86421629013836</v>
      </c>
      <c r="E634" s="1">
        <f t="shared" si="19"/>
        <v>0</v>
      </c>
    </row>
    <row r="635" spans="3:5" x14ac:dyDescent="0.2">
      <c r="C635" s="1">
        <v>-5.1807719775929642E-2</v>
      </c>
      <c r="D635" s="1">
        <f t="shared" si="18"/>
        <v>154.84516310513277</v>
      </c>
      <c r="E635" s="1">
        <f t="shared" si="19"/>
        <v>0</v>
      </c>
    </row>
    <row r="636" spans="3:5" x14ac:dyDescent="0.2">
      <c r="C636" s="1">
        <v>-0.93617118894316698</v>
      </c>
      <c r="D636" s="1">
        <f t="shared" si="18"/>
        <v>135.92655631153727</v>
      </c>
      <c r="E636" s="1">
        <f t="shared" si="19"/>
        <v>0</v>
      </c>
    </row>
    <row r="637" spans="3:5" x14ac:dyDescent="0.2">
      <c r="C637" s="1">
        <v>0.19579778756767272</v>
      </c>
      <c r="D637" s="1">
        <f t="shared" si="18"/>
        <v>160.5989625151536</v>
      </c>
      <c r="E637" s="1">
        <f t="shared" si="19"/>
        <v>0.59896251515360177</v>
      </c>
    </row>
    <row r="638" spans="3:5" x14ac:dyDescent="0.2">
      <c r="C638" s="1">
        <v>-1.1739626598793571</v>
      </c>
      <c r="D638" s="1">
        <f t="shared" si="18"/>
        <v>131.24635629249619</v>
      </c>
      <c r="E638" s="1">
        <f t="shared" si="19"/>
        <v>0</v>
      </c>
    </row>
    <row r="639" spans="3:5" x14ac:dyDescent="0.2">
      <c r="C639" s="1">
        <v>0.90577382085677505</v>
      </c>
      <c r="D639" s="1">
        <f t="shared" si="18"/>
        <v>178.31030337616201</v>
      </c>
      <c r="E639" s="1">
        <f t="shared" si="19"/>
        <v>18.310303376162011</v>
      </c>
    </row>
    <row r="640" spans="3:5" x14ac:dyDescent="0.2">
      <c r="C640" s="1">
        <v>9.5650103114741883E-2</v>
      </c>
      <c r="D640" s="1">
        <f t="shared" si="18"/>
        <v>158.24644243887511</v>
      </c>
      <c r="E640" s="1">
        <f t="shared" si="19"/>
        <v>0</v>
      </c>
    </row>
    <row r="641" spans="3:5" x14ac:dyDescent="0.2">
      <c r="C641" s="1">
        <v>1.6961718777104571</v>
      </c>
      <c r="D641" s="1">
        <f t="shared" si="18"/>
        <v>200.33489949580326</v>
      </c>
      <c r="E641" s="1">
        <f t="shared" si="19"/>
        <v>40.334899495803256</v>
      </c>
    </row>
    <row r="642" spans="3:5" x14ac:dyDescent="0.2">
      <c r="C642" s="1">
        <v>-0.63884044377384019</v>
      </c>
      <c r="D642" s="1">
        <f t="shared" si="18"/>
        <v>142.01410704420206</v>
      </c>
      <c r="E642" s="1">
        <f t="shared" si="19"/>
        <v>0</v>
      </c>
    </row>
    <row r="643" spans="3:5" x14ac:dyDescent="0.2">
      <c r="C643" s="1">
        <v>0.1896253528680403</v>
      </c>
      <c r="D643" s="1">
        <f t="shared" ref="D643:D706" si="20" xml:space="preserve"> $A$1 * EXP( ($A$3 - $A$6 - 0.5 * $A$5^2) * $A$4 + $A$5 * SQRT($A$4) * C643 )</f>
        <v>160.45296283734459</v>
      </c>
      <c r="E643" s="1">
        <f t="shared" ref="E643:E706" si="21">MAX(D643 - $A$2, 0)</f>
        <v>0.45296283734458598</v>
      </c>
    </row>
    <row r="644" spans="3:5" x14ac:dyDescent="0.2">
      <c r="C644" s="1">
        <v>0.77903996722763869</v>
      </c>
      <c r="D644" s="1">
        <f t="shared" si="20"/>
        <v>175.01139334093094</v>
      </c>
      <c r="E644" s="1">
        <f t="shared" si="21"/>
        <v>15.011393340930937</v>
      </c>
    </row>
    <row r="645" spans="3:5" x14ac:dyDescent="0.2">
      <c r="C645" s="1">
        <v>1.8668577006928979</v>
      </c>
      <c r="D645" s="1">
        <f t="shared" si="20"/>
        <v>205.43732911947498</v>
      </c>
      <c r="E645" s="1">
        <f t="shared" si="21"/>
        <v>45.437329119474981</v>
      </c>
    </row>
    <row r="646" spans="3:5" x14ac:dyDescent="0.2">
      <c r="C646" s="1">
        <v>7.7792315693620438E-3</v>
      </c>
      <c r="D646" s="1">
        <f t="shared" si="20"/>
        <v>156.21071097072624</v>
      </c>
      <c r="E646" s="1">
        <f t="shared" si="21"/>
        <v>0</v>
      </c>
    </row>
    <row r="647" spans="3:5" x14ac:dyDescent="0.2">
      <c r="C647" s="1">
        <v>-0.66306401747121824</v>
      </c>
      <c r="D647" s="1">
        <f t="shared" si="20"/>
        <v>141.50811347200323</v>
      </c>
      <c r="E647" s="1">
        <f t="shared" si="21"/>
        <v>0</v>
      </c>
    </row>
    <row r="648" spans="3:5" x14ac:dyDescent="0.2">
      <c r="C648" s="1">
        <v>1.1706326319163178</v>
      </c>
      <c r="D648" s="1">
        <f t="shared" si="20"/>
        <v>185.4067862498944</v>
      </c>
      <c r="E648" s="1">
        <f t="shared" si="21"/>
        <v>25.406786249894395</v>
      </c>
    </row>
    <row r="649" spans="3:5" x14ac:dyDescent="0.2">
      <c r="C649" s="1">
        <v>0.37731397027559449</v>
      </c>
      <c r="D649" s="1">
        <f t="shared" si="20"/>
        <v>164.95236759120914</v>
      </c>
      <c r="E649" s="1">
        <f t="shared" si="21"/>
        <v>4.9523675912091392</v>
      </c>
    </row>
    <row r="650" spans="3:5" x14ac:dyDescent="0.2">
      <c r="C650" s="1">
        <v>-1.9271834126827232</v>
      </c>
      <c r="D650" s="1">
        <f t="shared" si="20"/>
        <v>117.45896770561625</v>
      </c>
      <c r="E650" s="1">
        <f t="shared" si="21"/>
        <v>0</v>
      </c>
    </row>
    <row r="651" spans="3:5" x14ac:dyDescent="0.2">
      <c r="C651" s="1">
        <v>-0.36568037452483293</v>
      </c>
      <c r="D651" s="1">
        <f t="shared" si="20"/>
        <v>147.84678990883231</v>
      </c>
      <c r="E651" s="1">
        <f t="shared" si="21"/>
        <v>0</v>
      </c>
    </row>
    <row r="652" spans="3:5" x14ac:dyDescent="0.2">
      <c r="C652" s="1">
        <v>0.55155000446753144</v>
      </c>
      <c r="D652" s="1">
        <f t="shared" si="20"/>
        <v>169.24213324049489</v>
      </c>
      <c r="E652" s="1">
        <f t="shared" si="21"/>
        <v>9.2421332404948942</v>
      </c>
    </row>
    <row r="653" spans="3:5" x14ac:dyDescent="0.2">
      <c r="C653" s="1">
        <v>-0.78208390545793005</v>
      </c>
      <c r="D653" s="1">
        <f t="shared" si="20"/>
        <v>139.04803847572856</v>
      </c>
      <c r="E653" s="1">
        <f t="shared" si="21"/>
        <v>0</v>
      </c>
    </row>
    <row r="654" spans="3:5" x14ac:dyDescent="0.2">
      <c r="C654" s="1">
        <v>-1.7035039272095582</v>
      </c>
      <c r="D654" s="1">
        <f t="shared" si="20"/>
        <v>121.39482302424759</v>
      </c>
      <c r="E654" s="1">
        <f t="shared" si="21"/>
        <v>0</v>
      </c>
    </row>
    <row r="655" spans="3:5" x14ac:dyDescent="0.2">
      <c r="C655" s="1">
        <v>1.0337261418023846</v>
      </c>
      <c r="D655" s="1">
        <f t="shared" si="20"/>
        <v>181.70401725535424</v>
      </c>
      <c r="E655" s="1">
        <f t="shared" si="21"/>
        <v>21.704017255354245</v>
      </c>
    </row>
    <row r="656" spans="3:5" x14ac:dyDescent="0.2">
      <c r="C656" s="1">
        <v>0.84354163769023938</v>
      </c>
      <c r="D656" s="1">
        <f t="shared" si="20"/>
        <v>176.68268750415061</v>
      </c>
      <c r="E656" s="1">
        <f t="shared" si="21"/>
        <v>16.682687504150607</v>
      </c>
    </row>
    <row r="657" spans="3:5" x14ac:dyDescent="0.2">
      <c r="C657" s="1">
        <v>-0.15527995202740899</v>
      </c>
      <c r="D657" s="1">
        <f t="shared" si="20"/>
        <v>152.50220218603656</v>
      </c>
      <c r="E657" s="1">
        <f t="shared" si="21"/>
        <v>0</v>
      </c>
    </row>
    <row r="658" spans="3:5" x14ac:dyDescent="0.2">
      <c r="C658" s="1">
        <v>-0.4159142730830096</v>
      </c>
      <c r="D658" s="1">
        <f t="shared" si="20"/>
        <v>146.75647337209247</v>
      </c>
      <c r="E658" s="1">
        <f t="shared" si="21"/>
        <v>0</v>
      </c>
    </row>
    <row r="659" spans="3:5" x14ac:dyDescent="0.2">
      <c r="C659" s="1">
        <v>-1.1868864771243661</v>
      </c>
      <c r="D659" s="1">
        <f t="shared" si="20"/>
        <v>130.99665847276597</v>
      </c>
      <c r="E659" s="1">
        <f t="shared" si="21"/>
        <v>0</v>
      </c>
    </row>
    <row r="660" spans="3:5" x14ac:dyDescent="0.2">
      <c r="C660" s="1">
        <v>-1.5726493036223987</v>
      </c>
      <c r="D660" s="1">
        <f t="shared" si="20"/>
        <v>123.75820008292582</v>
      </c>
      <c r="E660" s="1">
        <f t="shared" si="21"/>
        <v>0</v>
      </c>
    </row>
    <row r="661" spans="3:5" x14ac:dyDescent="0.2">
      <c r="C661" s="1">
        <v>-0.16883794714274941</v>
      </c>
      <c r="D661" s="1">
        <f t="shared" si="20"/>
        <v>152.19784189533129</v>
      </c>
      <c r="E661" s="1">
        <f t="shared" si="21"/>
        <v>0</v>
      </c>
    </row>
    <row r="662" spans="3:5" x14ac:dyDescent="0.2">
      <c r="C662" s="1">
        <v>0.170349050945829</v>
      </c>
      <c r="D662" s="1">
        <f t="shared" si="20"/>
        <v>159.99786479211235</v>
      </c>
      <c r="E662" s="1">
        <f t="shared" si="21"/>
        <v>0</v>
      </c>
    </row>
    <row r="663" spans="3:5" x14ac:dyDescent="0.2">
      <c r="C663" s="1">
        <v>0.83662732455082423</v>
      </c>
      <c r="D663" s="1">
        <f t="shared" si="20"/>
        <v>176.50277060187207</v>
      </c>
      <c r="E663" s="1">
        <f t="shared" si="21"/>
        <v>16.502770601872072</v>
      </c>
    </row>
    <row r="664" spans="3:5" x14ac:dyDescent="0.2">
      <c r="C664" s="1">
        <v>1.434683520084612</v>
      </c>
      <c r="D664" s="1">
        <f t="shared" si="20"/>
        <v>192.76274923037448</v>
      </c>
      <c r="E664" s="1">
        <f t="shared" si="21"/>
        <v>32.762749230374482</v>
      </c>
    </row>
    <row r="665" spans="3:5" x14ac:dyDescent="0.2">
      <c r="C665" s="1">
        <v>-0.82366625913303115</v>
      </c>
      <c r="D665" s="1">
        <f t="shared" si="20"/>
        <v>138.19867367633637</v>
      </c>
      <c r="E665" s="1">
        <f t="shared" si="21"/>
        <v>0</v>
      </c>
    </row>
    <row r="666" spans="3:5" x14ac:dyDescent="0.2">
      <c r="C666" s="1">
        <v>-0.50721863826366431</v>
      </c>
      <c r="D666" s="1">
        <f t="shared" si="20"/>
        <v>144.79527831389004</v>
      </c>
      <c r="E666" s="1">
        <f t="shared" si="21"/>
        <v>0</v>
      </c>
    </row>
    <row r="667" spans="3:5" x14ac:dyDescent="0.2">
      <c r="C667" s="1">
        <v>-1.0933558816668829</v>
      </c>
      <c r="D667" s="1">
        <f t="shared" si="20"/>
        <v>132.81451732513699</v>
      </c>
      <c r="E667" s="1">
        <f t="shared" si="21"/>
        <v>0</v>
      </c>
    </row>
    <row r="668" spans="3:5" x14ac:dyDescent="0.2">
      <c r="C668" s="1">
        <v>0.3561671505106016</v>
      </c>
      <c r="D668" s="1">
        <f t="shared" si="20"/>
        <v>164.43917863028213</v>
      </c>
      <c r="E668" s="1">
        <f t="shared" si="21"/>
        <v>4.4391786302821288</v>
      </c>
    </row>
    <row r="669" spans="3:5" x14ac:dyDescent="0.2">
      <c r="C669" s="1">
        <v>-0.65821107427562087</v>
      </c>
      <c r="D669" s="1">
        <f t="shared" si="20"/>
        <v>141.60933944882822</v>
      </c>
      <c r="E669" s="1">
        <f t="shared" si="21"/>
        <v>0</v>
      </c>
    </row>
    <row r="670" spans="3:5" x14ac:dyDescent="0.2">
      <c r="C670" s="1">
        <v>-0.56853830610993572</v>
      </c>
      <c r="D670" s="1">
        <f t="shared" si="20"/>
        <v>143.49288011326314</v>
      </c>
      <c r="E670" s="1">
        <f t="shared" si="21"/>
        <v>0</v>
      </c>
    </row>
    <row r="671" spans="3:5" x14ac:dyDescent="0.2">
      <c r="C671" s="1">
        <v>0.45053731158154153</v>
      </c>
      <c r="D671" s="1">
        <f t="shared" si="20"/>
        <v>166.74175033193816</v>
      </c>
      <c r="E671" s="1">
        <f t="shared" si="21"/>
        <v>6.7417503319381638</v>
      </c>
    </row>
    <row r="672" spans="3:5" x14ac:dyDescent="0.2">
      <c r="C672" s="1">
        <v>-0.38015880492506476</v>
      </c>
      <c r="D672" s="1">
        <f t="shared" si="20"/>
        <v>147.53171026669742</v>
      </c>
      <c r="E672" s="1">
        <f t="shared" si="21"/>
        <v>0</v>
      </c>
    </row>
    <row r="673" spans="3:5" x14ac:dyDescent="0.2">
      <c r="C673" s="1">
        <v>9.5126051145357937E-2</v>
      </c>
      <c r="D673" s="1">
        <f t="shared" si="20"/>
        <v>158.23422326948983</v>
      </c>
      <c r="E673" s="1">
        <f t="shared" si="21"/>
        <v>0</v>
      </c>
    </row>
    <row r="674" spans="3:5" x14ac:dyDescent="0.2">
      <c r="C674" s="1">
        <v>-0.10342699436595468</v>
      </c>
      <c r="D674" s="1">
        <f t="shared" si="20"/>
        <v>153.67186306819448</v>
      </c>
      <c r="E674" s="1">
        <f t="shared" si="21"/>
        <v>0</v>
      </c>
    </row>
    <row r="675" spans="3:5" x14ac:dyDescent="0.2">
      <c r="C675" s="1">
        <v>-0.16581148950383692</v>
      </c>
      <c r="D675" s="1">
        <f t="shared" si="20"/>
        <v>152.26572943571401</v>
      </c>
      <c r="E675" s="1">
        <f t="shared" si="21"/>
        <v>0</v>
      </c>
    </row>
    <row r="676" spans="3:5" x14ac:dyDescent="0.2">
      <c r="C676" s="1">
        <v>1.6076430894570675</v>
      </c>
      <c r="D676" s="1">
        <f t="shared" si="20"/>
        <v>197.73855852042493</v>
      </c>
      <c r="E676" s="1">
        <f t="shared" si="21"/>
        <v>37.738558520424931</v>
      </c>
    </row>
    <row r="677" spans="3:5" x14ac:dyDescent="0.2">
      <c r="C677" s="1">
        <v>1.3824206467899336</v>
      </c>
      <c r="D677" s="1">
        <f t="shared" si="20"/>
        <v>191.28399714208035</v>
      </c>
      <c r="E677" s="1">
        <f t="shared" si="21"/>
        <v>31.283997142080352</v>
      </c>
    </row>
    <row r="678" spans="3:5" x14ac:dyDescent="0.2">
      <c r="C678" s="1">
        <v>0.94745721291598595</v>
      </c>
      <c r="D678" s="1">
        <f t="shared" si="20"/>
        <v>179.40886403876996</v>
      </c>
      <c r="E678" s="1">
        <f t="shared" si="21"/>
        <v>19.408864038769963</v>
      </c>
    </row>
    <row r="679" spans="3:5" x14ac:dyDescent="0.2">
      <c r="C679" s="1">
        <v>2.6169191985093785</v>
      </c>
      <c r="D679" s="1">
        <f t="shared" si="20"/>
        <v>229.44482378068253</v>
      </c>
      <c r="E679" s="1">
        <f t="shared" si="21"/>
        <v>69.444823780682526</v>
      </c>
    </row>
    <row r="680" spans="3:5" x14ac:dyDescent="0.2">
      <c r="C680" s="1">
        <v>-0.82780990958476974</v>
      </c>
      <c r="D680" s="1">
        <f t="shared" si="20"/>
        <v>138.11431989581948</v>
      </c>
      <c r="E680" s="1">
        <f t="shared" si="21"/>
        <v>0</v>
      </c>
    </row>
    <row r="681" spans="3:5" x14ac:dyDescent="0.2">
      <c r="C681" s="1">
        <v>0.38433951039517644</v>
      </c>
      <c r="D681" s="1">
        <f t="shared" si="20"/>
        <v>165.12321689953015</v>
      </c>
      <c r="E681" s="1">
        <f t="shared" si="21"/>
        <v>5.1232168995301492</v>
      </c>
    </row>
    <row r="682" spans="3:5" x14ac:dyDescent="0.2">
      <c r="C682" s="1">
        <v>-0.78102635177402624</v>
      </c>
      <c r="D682" s="1">
        <f t="shared" si="20"/>
        <v>139.06970809435015</v>
      </c>
      <c r="E682" s="1">
        <f t="shared" si="21"/>
        <v>0</v>
      </c>
    </row>
    <row r="683" spans="3:5" x14ac:dyDescent="0.2">
      <c r="C683" s="1">
        <v>0.57560142696536509</v>
      </c>
      <c r="D683" s="1">
        <f t="shared" si="20"/>
        <v>169.84298756401026</v>
      </c>
      <c r="E683" s="1">
        <f t="shared" si="21"/>
        <v>9.842987564010258</v>
      </c>
    </row>
    <row r="684" spans="3:5" x14ac:dyDescent="0.2">
      <c r="C684" s="1">
        <v>-0.14765548354923363</v>
      </c>
      <c r="D684" s="1">
        <f t="shared" si="20"/>
        <v>152.67362941648364</v>
      </c>
      <c r="E684" s="1">
        <f t="shared" si="21"/>
        <v>0</v>
      </c>
    </row>
    <row r="685" spans="3:5" x14ac:dyDescent="0.2">
      <c r="C685" s="1">
        <v>-0.18397428423742521</v>
      </c>
      <c r="D685" s="1">
        <f t="shared" si="20"/>
        <v>151.85876733781461</v>
      </c>
      <c r="E685" s="1">
        <f t="shared" si="21"/>
        <v>0</v>
      </c>
    </row>
    <row r="686" spans="3:5" x14ac:dyDescent="0.2">
      <c r="C686" s="1">
        <v>-0.14614901463978755</v>
      </c>
      <c r="D686" s="1">
        <f t="shared" si="20"/>
        <v>152.7075233947063</v>
      </c>
      <c r="E686" s="1">
        <f t="shared" si="21"/>
        <v>0</v>
      </c>
    </row>
    <row r="687" spans="3:5" x14ac:dyDescent="0.2">
      <c r="C687" s="1">
        <v>-1.0721784441449638</v>
      </c>
      <c r="D687" s="1">
        <f t="shared" si="20"/>
        <v>133.2296117312724</v>
      </c>
      <c r="E687" s="1">
        <f t="shared" si="21"/>
        <v>0</v>
      </c>
    </row>
    <row r="688" spans="3:5" x14ac:dyDescent="0.2">
      <c r="C688" s="1">
        <v>-1.3732382556774976</v>
      </c>
      <c r="D688" s="1">
        <f t="shared" si="20"/>
        <v>127.44856614999101</v>
      </c>
      <c r="E688" s="1">
        <f t="shared" si="21"/>
        <v>0</v>
      </c>
    </row>
    <row r="689" spans="3:5" x14ac:dyDescent="0.2">
      <c r="C689" s="1">
        <v>-1.0425748194834411E-3</v>
      </c>
      <c r="D689" s="1">
        <f t="shared" si="20"/>
        <v>156.00778565342753</v>
      </c>
      <c r="E689" s="1">
        <f t="shared" si="21"/>
        <v>0</v>
      </c>
    </row>
    <row r="690" spans="3:5" x14ac:dyDescent="0.2">
      <c r="C690" s="1">
        <v>0.80149022524906022</v>
      </c>
      <c r="D690" s="1">
        <f t="shared" si="20"/>
        <v>175.59129764260737</v>
      </c>
      <c r="E690" s="1">
        <f t="shared" si="21"/>
        <v>15.591297642607373</v>
      </c>
    </row>
    <row r="691" spans="3:5" x14ac:dyDescent="0.2">
      <c r="C691" s="1">
        <v>0.31575562330133727</v>
      </c>
      <c r="D691" s="1">
        <f t="shared" si="20"/>
        <v>163.46291230189325</v>
      </c>
      <c r="E691" s="1">
        <f t="shared" si="21"/>
        <v>3.4629123018932546</v>
      </c>
    </row>
    <row r="692" spans="3:5" x14ac:dyDescent="0.2">
      <c r="C692" s="1">
        <v>-0.388644063275986</v>
      </c>
      <c r="D692" s="1">
        <f t="shared" si="20"/>
        <v>147.34736622056036</v>
      </c>
      <c r="E692" s="1">
        <f t="shared" si="21"/>
        <v>0</v>
      </c>
    </row>
    <row r="693" spans="3:5" x14ac:dyDescent="0.2">
      <c r="C693" s="1">
        <v>-0.11804835227428011</v>
      </c>
      <c r="D693" s="1">
        <f t="shared" si="20"/>
        <v>153.34114002584042</v>
      </c>
      <c r="E693" s="1">
        <f t="shared" si="21"/>
        <v>0</v>
      </c>
    </row>
    <row r="694" spans="3:5" x14ac:dyDescent="0.2">
      <c r="C694" s="1">
        <v>-1.3142754158355434</v>
      </c>
      <c r="D694" s="1">
        <f t="shared" si="20"/>
        <v>128.56068567478749</v>
      </c>
      <c r="E694" s="1">
        <f t="shared" si="21"/>
        <v>0</v>
      </c>
    </row>
    <row r="695" spans="3:5" x14ac:dyDescent="0.2">
      <c r="C695" s="1">
        <v>0.81041413213646851</v>
      </c>
      <c r="D695" s="1">
        <f t="shared" si="20"/>
        <v>175.8223411267339</v>
      </c>
      <c r="E695" s="1">
        <f t="shared" si="21"/>
        <v>15.822341126733903</v>
      </c>
    </row>
    <row r="696" spans="3:5" x14ac:dyDescent="0.2">
      <c r="C696" s="1">
        <v>-0.33652373710264638</v>
      </c>
      <c r="D696" s="1">
        <f t="shared" si="20"/>
        <v>148.48334020484478</v>
      </c>
      <c r="E696" s="1">
        <f t="shared" si="21"/>
        <v>0</v>
      </c>
    </row>
    <row r="697" spans="3:5" x14ac:dyDescent="0.2">
      <c r="C697" s="1">
        <v>2.2889418167874917E-2</v>
      </c>
      <c r="D697" s="1">
        <f t="shared" si="20"/>
        <v>156.55889940551614</v>
      </c>
      <c r="E697" s="1">
        <f t="shared" si="21"/>
        <v>0</v>
      </c>
    </row>
    <row r="698" spans="3:5" x14ac:dyDescent="0.2">
      <c r="C698" s="1">
        <v>0.78521175237904706</v>
      </c>
      <c r="D698" s="1">
        <f t="shared" si="20"/>
        <v>175.17062328892044</v>
      </c>
      <c r="E698" s="1">
        <f t="shared" si="21"/>
        <v>15.170623288920439</v>
      </c>
    </row>
    <row r="699" spans="3:5" x14ac:dyDescent="0.2">
      <c r="C699" s="1">
        <v>0.143220414263771</v>
      </c>
      <c r="D699" s="1">
        <f t="shared" si="20"/>
        <v>159.3595652097959</v>
      </c>
      <c r="E699" s="1">
        <f t="shared" si="21"/>
        <v>0</v>
      </c>
    </row>
    <row r="700" spans="3:5" x14ac:dyDescent="0.2">
      <c r="C700" s="1">
        <v>-0.19642000596249093</v>
      </c>
      <c r="D700" s="1">
        <f t="shared" si="20"/>
        <v>151.58053222501655</v>
      </c>
      <c r="E700" s="1">
        <f t="shared" si="21"/>
        <v>0</v>
      </c>
    </row>
    <row r="701" spans="3:5" x14ac:dyDescent="0.2">
      <c r="C701" s="1">
        <v>-1.6552791939351481</v>
      </c>
      <c r="D701" s="1">
        <f t="shared" si="20"/>
        <v>122.26051637985593</v>
      </c>
      <c r="E701" s="1">
        <f t="shared" si="21"/>
        <v>0</v>
      </c>
    </row>
    <row r="702" spans="3:5" x14ac:dyDescent="0.2">
      <c r="C702" s="1">
        <v>1.906018633430594</v>
      </c>
      <c r="D702" s="1">
        <f t="shared" si="20"/>
        <v>206.62620399362675</v>
      </c>
      <c r="E702" s="1">
        <f t="shared" si="21"/>
        <v>46.626203993626746</v>
      </c>
    </row>
    <row r="703" spans="3:5" x14ac:dyDescent="0.2">
      <c r="C703" s="1">
        <v>1.0448660563351764</v>
      </c>
      <c r="D703" s="1">
        <f t="shared" si="20"/>
        <v>182.00252322232171</v>
      </c>
      <c r="E703" s="1">
        <f t="shared" si="21"/>
        <v>22.002523222321713</v>
      </c>
    </row>
    <row r="704" spans="3:5" x14ac:dyDescent="0.2">
      <c r="C704" s="1">
        <v>-6.0277553883345714E-2</v>
      </c>
      <c r="D704" s="1">
        <f t="shared" si="20"/>
        <v>154.65203222923046</v>
      </c>
      <c r="E704" s="1">
        <f t="shared" si="21"/>
        <v>0</v>
      </c>
    </row>
    <row r="705" spans="3:5" x14ac:dyDescent="0.2">
      <c r="C705" s="1">
        <v>-0.86731955399198601</v>
      </c>
      <c r="D705" s="1">
        <f t="shared" si="20"/>
        <v>137.31258939226086</v>
      </c>
      <c r="E705" s="1">
        <f t="shared" si="21"/>
        <v>0</v>
      </c>
    </row>
    <row r="706" spans="3:5" x14ac:dyDescent="0.2">
      <c r="C706" s="1">
        <v>-0.72656137938067233</v>
      </c>
      <c r="D706" s="1">
        <f t="shared" si="20"/>
        <v>140.19029058703441</v>
      </c>
      <c r="E706" s="1">
        <f t="shared" si="21"/>
        <v>0</v>
      </c>
    </row>
    <row r="707" spans="3:5" x14ac:dyDescent="0.2">
      <c r="C707" s="1">
        <v>-0.5574611239309516</v>
      </c>
      <c r="D707" s="1">
        <f t="shared" ref="D707:D770" si="22" xml:space="preserve"> $A$1 * EXP( ($A$3 - $A$6 - 0.5 * $A$5^2) * $A$4 + $A$5 * SQRT($A$4) * C707 )</f>
        <v>143.7272837103778</v>
      </c>
      <c r="E707" s="1">
        <f t="shared" ref="E707:E770" si="23">MAX(D707 - $A$2, 0)</f>
        <v>0</v>
      </c>
    </row>
    <row r="708" spans="3:5" x14ac:dyDescent="0.2">
      <c r="C708" s="1">
        <v>3.0235961750237546</v>
      </c>
      <c r="D708" s="1">
        <f t="shared" si="22"/>
        <v>243.61434797353235</v>
      </c>
      <c r="E708" s="1">
        <f t="shared" si="23"/>
        <v>83.614347973532347</v>
      </c>
    </row>
    <row r="709" spans="3:5" x14ac:dyDescent="0.2">
      <c r="C709" s="1">
        <v>0.43141333713844487</v>
      </c>
      <c r="D709" s="1">
        <f t="shared" si="22"/>
        <v>166.27254721167719</v>
      </c>
      <c r="E709" s="1">
        <f t="shared" si="23"/>
        <v>6.2725472116771925</v>
      </c>
    </row>
    <row r="710" spans="3:5" x14ac:dyDescent="0.2">
      <c r="C710" s="1">
        <v>-0.55609051661107056</v>
      </c>
      <c r="D710" s="1">
        <f t="shared" si="22"/>
        <v>143.75631365855878</v>
      </c>
      <c r="E710" s="1">
        <f t="shared" si="23"/>
        <v>0</v>
      </c>
    </row>
    <row r="711" spans="3:5" x14ac:dyDescent="0.2">
      <c r="C711" s="1">
        <v>-0.25591898825589593</v>
      </c>
      <c r="D711" s="1">
        <f t="shared" si="22"/>
        <v>150.25740767344649</v>
      </c>
      <c r="E711" s="1">
        <f t="shared" si="23"/>
        <v>0</v>
      </c>
    </row>
    <row r="712" spans="3:5" x14ac:dyDescent="0.2">
      <c r="C712" s="1">
        <v>0.22422497514373138</v>
      </c>
      <c r="D712" s="1">
        <f t="shared" si="22"/>
        <v>161.27308166265979</v>
      </c>
      <c r="E712" s="1">
        <f t="shared" si="23"/>
        <v>1.2730816626597914</v>
      </c>
    </row>
    <row r="713" spans="3:5" x14ac:dyDescent="0.2">
      <c r="C713" s="1">
        <v>9.3690091521616919E-2</v>
      </c>
      <c r="D713" s="1">
        <f t="shared" si="22"/>
        <v>158.20074624552015</v>
      </c>
      <c r="E713" s="1">
        <f t="shared" si="23"/>
        <v>0</v>
      </c>
    </row>
    <row r="714" spans="3:5" x14ac:dyDescent="0.2">
      <c r="C714" s="1">
        <v>1.3205097178554841</v>
      </c>
      <c r="D714" s="1">
        <f t="shared" si="22"/>
        <v>189.54692977021685</v>
      </c>
      <c r="E714" s="1">
        <f t="shared" si="23"/>
        <v>29.546929770216849</v>
      </c>
    </row>
    <row r="715" spans="3:5" x14ac:dyDescent="0.2">
      <c r="C715" s="1">
        <v>-2.9321280607734113</v>
      </c>
      <c r="D715" s="1">
        <f t="shared" si="22"/>
        <v>101.29230720837198</v>
      </c>
      <c r="E715" s="1">
        <f t="shared" si="23"/>
        <v>0</v>
      </c>
    </row>
    <row r="716" spans="3:5" x14ac:dyDescent="0.2">
      <c r="C716" s="1">
        <v>-1.0616580155100113</v>
      </c>
      <c r="D716" s="1">
        <f t="shared" si="22"/>
        <v>133.43630246122552</v>
      </c>
      <c r="E716" s="1">
        <f t="shared" si="23"/>
        <v>0</v>
      </c>
    </row>
    <row r="717" spans="3:5" x14ac:dyDescent="0.2">
      <c r="C717" s="1">
        <v>0.41227561771262672</v>
      </c>
      <c r="D717" s="1">
        <f t="shared" si="22"/>
        <v>165.80432859832609</v>
      </c>
      <c r="E717" s="1">
        <f t="shared" si="23"/>
        <v>5.8043285983260944</v>
      </c>
    </row>
    <row r="718" spans="3:5" x14ac:dyDescent="0.2">
      <c r="C718" s="1">
        <v>0.29818436952098248</v>
      </c>
      <c r="D718" s="1">
        <f t="shared" si="22"/>
        <v>163.04023393209849</v>
      </c>
      <c r="E718" s="1">
        <f t="shared" si="23"/>
        <v>3.0402339320984879</v>
      </c>
    </row>
    <row r="719" spans="3:5" x14ac:dyDescent="0.2">
      <c r="C719" s="1">
        <v>-0.45234062550993326</v>
      </c>
      <c r="D719" s="1">
        <f t="shared" si="22"/>
        <v>145.9708794904727</v>
      </c>
      <c r="E719" s="1">
        <f t="shared" si="23"/>
        <v>0</v>
      </c>
    </row>
    <row r="720" spans="3:5" x14ac:dyDescent="0.2">
      <c r="C720" s="1">
        <v>0.62535949342245079</v>
      </c>
      <c r="D720" s="1">
        <f t="shared" si="22"/>
        <v>171.09282727839988</v>
      </c>
      <c r="E720" s="1">
        <f t="shared" si="23"/>
        <v>11.092827278399881</v>
      </c>
    </row>
    <row r="721" spans="3:5" x14ac:dyDescent="0.2">
      <c r="C721" s="1">
        <v>1.7998846881208419</v>
      </c>
      <c r="D721" s="1">
        <f t="shared" si="22"/>
        <v>203.41994691466348</v>
      </c>
      <c r="E721" s="1">
        <f t="shared" si="23"/>
        <v>43.419946914663484</v>
      </c>
    </row>
    <row r="722" spans="3:5" x14ac:dyDescent="0.2">
      <c r="C722" s="1">
        <v>-0.28791364189101271</v>
      </c>
      <c r="D722" s="1">
        <f t="shared" si="22"/>
        <v>149.55069948138492</v>
      </c>
      <c r="E722" s="1">
        <f t="shared" si="23"/>
        <v>0</v>
      </c>
    </row>
    <row r="723" spans="3:5" x14ac:dyDescent="0.2">
      <c r="C723" s="1">
        <v>1.2903694530845584</v>
      </c>
      <c r="D723" s="1">
        <f t="shared" si="22"/>
        <v>188.7069865536281</v>
      </c>
      <c r="E723" s="1">
        <f t="shared" si="23"/>
        <v>28.706986553628099</v>
      </c>
    </row>
    <row r="724" spans="3:5" x14ac:dyDescent="0.2">
      <c r="C724" s="1">
        <v>-0.94031617974438186</v>
      </c>
      <c r="D724" s="1">
        <f t="shared" si="22"/>
        <v>135.8435625580619</v>
      </c>
      <c r="E724" s="1">
        <f t="shared" si="23"/>
        <v>0</v>
      </c>
    </row>
    <row r="725" spans="3:5" x14ac:dyDescent="0.2">
      <c r="C725" s="1">
        <v>0.90869251192830469</v>
      </c>
      <c r="D725" s="1">
        <f t="shared" si="22"/>
        <v>178.38700562554882</v>
      </c>
      <c r="E725" s="1">
        <f t="shared" si="23"/>
        <v>18.387005625548824</v>
      </c>
    </row>
    <row r="726" spans="3:5" x14ac:dyDescent="0.2">
      <c r="C726" s="1">
        <v>-0.1289824599090087</v>
      </c>
      <c r="D726" s="1">
        <f t="shared" si="22"/>
        <v>153.09428477763785</v>
      </c>
      <c r="E726" s="1">
        <f t="shared" si="23"/>
        <v>0</v>
      </c>
    </row>
    <row r="727" spans="3:5" x14ac:dyDescent="0.2">
      <c r="C727" s="1">
        <v>0.46379985126537382</v>
      </c>
      <c r="D727" s="1">
        <f t="shared" si="22"/>
        <v>167.06792153730768</v>
      </c>
      <c r="E727" s="1">
        <f t="shared" si="23"/>
        <v>7.0679215373076829</v>
      </c>
    </row>
    <row r="728" spans="3:5" x14ac:dyDescent="0.2">
      <c r="C728" s="1">
        <v>-1.3231044585513716</v>
      </c>
      <c r="D728" s="1">
        <f t="shared" si="22"/>
        <v>128.39354218363476</v>
      </c>
      <c r="E728" s="1">
        <f t="shared" si="23"/>
        <v>0</v>
      </c>
    </row>
    <row r="729" spans="3:5" x14ac:dyDescent="0.2">
      <c r="C729" s="1">
        <v>-1.1031877664101419</v>
      </c>
      <c r="D729" s="1">
        <f t="shared" si="22"/>
        <v>132.62224449543717</v>
      </c>
      <c r="E729" s="1">
        <f t="shared" si="23"/>
        <v>0</v>
      </c>
    </row>
    <row r="730" spans="3:5" x14ac:dyDescent="0.2">
      <c r="C730" s="1">
        <v>-0.75915176156830622</v>
      </c>
      <c r="D730" s="1">
        <f t="shared" si="22"/>
        <v>139.51868366442829</v>
      </c>
      <c r="E730" s="1">
        <f t="shared" si="23"/>
        <v>0</v>
      </c>
    </row>
    <row r="731" spans="3:5" x14ac:dyDescent="0.2">
      <c r="C731" s="1">
        <v>0.34580984447361557</v>
      </c>
      <c r="D731" s="1">
        <f t="shared" si="22"/>
        <v>164.18841133773341</v>
      </c>
      <c r="E731" s="1">
        <f t="shared" si="23"/>
        <v>4.1884113377334131</v>
      </c>
    </row>
    <row r="732" spans="3:5" x14ac:dyDescent="0.2">
      <c r="C732" s="1">
        <v>-0.87527220519329285</v>
      </c>
      <c r="D732" s="1">
        <f t="shared" si="22"/>
        <v>137.15177756052074</v>
      </c>
      <c r="E732" s="1">
        <f t="shared" si="23"/>
        <v>0</v>
      </c>
    </row>
    <row r="733" spans="3:5" x14ac:dyDescent="0.2">
      <c r="C733" s="1">
        <v>-0.35557435743763954</v>
      </c>
      <c r="D733" s="1">
        <f t="shared" si="22"/>
        <v>148.06711576509124</v>
      </c>
      <c r="E733" s="1">
        <f t="shared" si="23"/>
        <v>0</v>
      </c>
    </row>
    <row r="734" spans="3:5" x14ac:dyDescent="0.2">
      <c r="C734" s="1">
        <v>-0.23376332096006824</v>
      </c>
      <c r="D734" s="1">
        <f t="shared" si="22"/>
        <v>150.74874523576608</v>
      </c>
      <c r="E734" s="1">
        <f t="shared" si="23"/>
        <v>0</v>
      </c>
    </row>
    <row r="735" spans="3:5" x14ac:dyDescent="0.2">
      <c r="C735" s="1">
        <v>0.29478154972877824</v>
      </c>
      <c r="D735" s="1">
        <f t="shared" si="22"/>
        <v>162.95850515401517</v>
      </c>
      <c r="E735" s="1">
        <f t="shared" si="23"/>
        <v>2.958505154015171</v>
      </c>
    </row>
    <row r="736" spans="3:5" x14ac:dyDescent="0.2">
      <c r="C736" s="1">
        <v>1.1355647957015327</v>
      </c>
      <c r="D736" s="1">
        <f t="shared" si="22"/>
        <v>184.45121479954898</v>
      </c>
      <c r="E736" s="1">
        <f t="shared" si="23"/>
        <v>24.451214799548978</v>
      </c>
    </row>
    <row r="737" spans="3:5" x14ac:dyDescent="0.2">
      <c r="C737" s="1">
        <v>-0.81500690662637898</v>
      </c>
      <c r="D737" s="1">
        <f t="shared" si="22"/>
        <v>138.37512159271441</v>
      </c>
      <c r="E737" s="1">
        <f t="shared" si="23"/>
        <v>0</v>
      </c>
    </row>
    <row r="738" spans="3:5" x14ac:dyDescent="0.2">
      <c r="C738" s="1">
        <v>-0.27384292798965243</v>
      </c>
      <c r="D738" s="1">
        <f t="shared" si="22"/>
        <v>149.86108754743364</v>
      </c>
      <c r="E738" s="1">
        <f t="shared" si="23"/>
        <v>0</v>
      </c>
    </row>
    <row r="739" spans="3:5" x14ac:dyDescent="0.2">
      <c r="C739" s="1">
        <v>1.2002705545529828</v>
      </c>
      <c r="D739" s="1">
        <f t="shared" si="22"/>
        <v>186.21825572111143</v>
      </c>
      <c r="E739" s="1">
        <f t="shared" si="23"/>
        <v>26.218255721111433</v>
      </c>
    </row>
    <row r="740" spans="3:5" x14ac:dyDescent="0.2">
      <c r="C740" s="1">
        <v>-1.314754540226575</v>
      </c>
      <c r="D740" s="1">
        <f t="shared" si="22"/>
        <v>128.5516097420165</v>
      </c>
      <c r="E740" s="1">
        <f t="shared" si="23"/>
        <v>0</v>
      </c>
    </row>
    <row r="741" spans="3:5" x14ac:dyDescent="0.2">
      <c r="C741" s="1">
        <v>-0.61074718675963457</v>
      </c>
      <c r="D741" s="1">
        <f t="shared" si="22"/>
        <v>142.60319876626306</v>
      </c>
      <c r="E741" s="1">
        <f t="shared" si="23"/>
        <v>0</v>
      </c>
    </row>
    <row r="742" spans="3:5" x14ac:dyDescent="0.2">
      <c r="C742" s="1">
        <v>-0.58097768555099349</v>
      </c>
      <c r="D742" s="1">
        <f t="shared" si="22"/>
        <v>143.2301068039155</v>
      </c>
      <c r="E742" s="1">
        <f t="shared" si="23"/>
        <v>0</v>
      </c>
    </row>
    <row r="743" spans="3:5" x14ac:dyDescent="0.2">
      <c r="C743" s="1">
        <v>-9.3483512643352237E-2</v>
      </c>
      <c r="D743" s="1">
        <f t="shared" si="22"/>
        <v>153.8971838105569</v>
      </c>
      <c r="E743" s="1">
        <f t="shared" si="23"/>
        <v>0</v>
      </c>
    </row>
    <row r="744" spans="3:5" x14ac:dyDescent="0.2">
      <c r="C744" s="1">
        <v>-0.6267911800733702</v>
      </c>
      <c r="D744" s="1">
        <f t="shared" si="22"/>
        <v>142.26647123441447</v>
      </c>
      <c r="E744" s="1">
        <f t="shared" si="23"/>
        <v>0</v>
      </c>
    </row>
    <row r="745" spans="3:5" x14ac:dyDescent="0.2">
      <c r="C745" s="1">
        <v>0.73830994909561276</v>
      </c>
      <c r="D745" s="1">
        <f t="shared" si="22"/>
        <v>173.96419608904219</v>
      </c>
      <c r="E745" s="1">
        <f t="shared" si="23"/>
        <v>13.96419608904219</v>
      </c>
    </row>
    <row r="746" spans="3:5" x14ac:dyDescent="0.2">
      <c r="C746" s="1">
        <v>-0.31549713631034004</v>
      </c>
      <c r="D746" s="1">
        <f t="shared" si="22"/>
        <v>148.94409503064441</v>
      </c>
      <c r="E746" s="1">
        <f t="shared" si="23"/>
        <v>0</v>
      </c>
    </row>
    <row r="747" spans="3:5" x14ac:dyDescent="0.2">
      <c r="C747" s="1">
        <v>-0.31668553822509315</v>
      </c>
      <c r="D747" s="1">
        <f t="shared" si="22"/>
        <v>148.91801556138995</v>
      </c>
      <c r="E747" s="1">
        <f t="shared" si="23"/>
        <v>0</v>
      </c>
    </row>
    <row r="748" spans="3:5" x14ac:dyDescent="0.2">
      <c r="C748" s="1">
        <v>-0.90932973589637711</v>
      </c>
      <c r="D748" s="1">
        <f t="shared" si="22"/>
        <v>136.46522235139537</v>
      </c>
      <c r="E748" s="1">
        <f t="shared" si="23"/>
        <v>0</v>
      </c>
    </row>
    <row r="749" spans="3:5" x14ac:dyDescent="0.2">
      <c r="C749" s="1">
        <v>-0.14858944701793314</v>
      </c>
      <c r="D749" s="1">
        <f t="shared" si="22"/>
        <v>152.65261999101412</v>
      </c>
      <c r="E749" s="1">
        <f t="shared" si="23"/>
        <v>0</v>
      </c>
    </row>
    <row r="750" spans="3:5" x14ac:dyDescent="0.2">
      <c r="C750" s="1">
        <v>0.22955697160551375</v>
      </c>
      <c r="D750" s="1">
        <f t="shared" si="22"/>
        <v>161.39983882101112</v>
      </c>
      <c r="E750" s="1">
        <f t="shared" si="23"/>
        <v>1.3998388210111159</v>
      </c>
    </row>
    <row r="751" spans="3:5" x14ac:dyDescent="0.2">
      <c r="C751" s="1">
        <v>-1.6435774255835327</v>
      </c>
      <c r="D751" s="1">
        <f t="shared" si="22"/>
        <v>122.47150660406103</v>
      </c>
      <c r="E751" s="1">
        <f t="shared" si="23"/>
        <v>0</v>
      </c>
    </row>
    <row r="752" spans="3:5" x14ac:dyDescent="0.2">
      <c r="C752" s="1">
        <v>1.2393246059449909</v>
      </c>
      <c r="D752" s="1">
        <f t="shared" si="22"/>
        <v>187.29295927708222</v>
      </c>
      <c r="E752" s="1">
        <f t="shared" si="23"/>
        <v>27.292959277082218</v>
      </c>
    </row>
    <row r="753" spans="3:5" x14ac:dyDescent="0.2">
      <c r="C753" s="1">
        <v>1.4175058800137514</v>
      </c>
      <c r="D753" s="1">
        <f t="shared" si="22"/>
        <v>192.27545952155648</v>
      </c>
      <c r="E753" s="1">
        <f t="shared" si="23"/>
        <v>32.275459521556485</v>
      </c>
    </row>
    <row r="754" spans="3:5" x14ac:dyDescent="0.2">
      <c r="C754" s="1">
        <v>-1.4742447604016775</v>
      </c>
      <c r="D754" s="1">
        <f t="shared" si="22"/>
        <v>125.5657558047925</v>
      </c>
      <c r="E754" s="1">
        <f t="shared" si="23"/>
        <v>0</v>
      </c>
    </row>
    <row r="755" spans="3:5" x14ac:dyDescent="0.2">
      <c r="C755" s="1">
        <v>0.59452298121825553</v>
      </c>
      <c r="D755" s="1">
        <f t="shared" si="22"/>
        <v>170.31718601935285</v>
      </c>
      <c r="E755" s="1">
        <f t="shared" si="23"/>
        <v>10.317186019352846</v>
      </c>
    </row>
    <row r="756" spans="3:5" x14ac:dyDescent="0.2">
      <c r="C756" s="1">
        <v>0.45905895412390652</v>
      </c>
      <c r="D756" s="1">
        <f t="shared" si="22"/>
        <v>166.95125345513972</v>
      </c>
      <c r="E756" s="1">
        <f t="shared" si="23"/>
        <v>6.9512534551397209</v>
      </c>
    </row>
    <row r="757" spans="3:5" x14ac:dyDescent="0.2">
      <c r="C757" s="1">
        <v>1.2210543691133853</v>
      </c>
      <c r="D757" s="1">
        <f t="shared" si="22"/>
        <v>186.78942236332711</v>
      </c>
      <c r="E757" s="1">
        <f t="shared" si="23"/>
        <v>26.789422363327105</v>
      </c>
    </row>
    <row r="758" spans="3:5" x14ac:dyDescent="0.2">
      <c r="C758" s="1">
        <v>-1.2781619148168946</v>
      </c>
      <c r="D758" s="1">
        <f t="shared" si="22"/>
        <v>129.24662221194652</v>
      </c>
      <c r="E758" s="1">
        <f t="shared" si="23"/>
        <v>0</v>
      </c>
    </row>
    <row r="759" spans="3:5" x14ac:dyDescent="0.2">
      <c r="C759" s="1">
        <v>-0.19436580174217746</v>
      </c>
      <c r="D759" s="1">
        <f t="shared" si="22"/>
        <v>151.6264206249013</v>
      </c>
      <c r="E759" s="1">
        <f t="shared" si="23"/>
        <v>0</v>
      </c>
    </row>
    <row r="760" spans="3:5" x14ac:dyDescent="0.2">
      <c r="C760" s="1">
        <v>-0.78654328280575658</v>
      </c>
      <c r="D760" s="1">
        <f t="shared" si="22"/>
        <v>138.95670151566011</v>
      </c>
      <c r="E760" s="1">
        <f t="shared" si="23"/>
        <v>0</v>
      </c>
    </row>
    <row r="761" spans="3:5" x14ac:dyDescent="0.2">
      <c r="C761" s="1">
        <v>-1.3785729768262112</v>
      </c>
      <c r="D761" s="1">
        <f t="shared" si="22"/>
        <v>127.3484218730169</v>
      </c>
      <c r="E761" s="1">
        <f t="shared" si="23"/>
        <v>0</v>
      </c>
    </row>
    <row r="762" spans="3:5" x14ac:dyDescent="0.2">
      <c r="C762" s="1">
        <v>-2.0133087519348414</v>
      </c>
      <c r="D762" s="1">
        <f t="shared" si="22"/>
        <v>115.97776513248044</v>
      </c>
      <c r="E762" s="1">
        <f t="shared" si="23"/>
        <v>0</v>
      </c>
    </row>
    <row r="763" spans="3:5" x14ac:dyDescent="0.2">
      <c r="C763" s="1">
        <v>-0.29405711561550624</v>
      </c>
      <c r="D763" s="1">
        <f t="shared" si="22"/>
        <v>149.41538133557171</v>
      </c>
      <c r="E763" s="1">
        <f t="shared" si="23"/>
        <v>0</v>
      </c>
    </row>
    <row r="764" spans="3:5" x14ac:dyDescent="0.2">
      <c r="C764" s="1">
        <v>-0.61262700287502581</v>
      </c>
      <c r="D764" s="1">
        <f t="shared" si="22"/>
        <v>142.56370444727361</v>
      </c>
      <c r="E764" s="1">
        <f t="shared" si="23"/>
        <v>0</v>
      </c>
    </row>
    <row r="765" spans="3:5" x14ac:dyDescent="0.2">
      <c r="C765" s="1">
        <v>1.1856003451798667</v>
      </c>
      <c r="D765" s="1">
        <f t="shared" si="22"/>
        <v>185.81615079486491</v>
      </c>
      <c r="E765" s="1">
        <f t="shared" si="23"/>
        <v>25.81615079486491</v>
      </c>
    </row>
    <row r="766" spans="3:5" x14ac:dyDescent="0.2">
      <c r="C766" s="1">
        <v>-2.9110901475468793</v>
      </c>
      <c r="D766" s="1">
        <f t="shared" si="22"/>
        <v>101.60679412296096</v>
      </c>
      <c r="E766" s="1">
        <f t="shared" si="23"/>
        <v>0</v>
      </c>
    </row>
    <row r="767" spans="3:5" x14ac:dyDescent="0.2">
      <c r="C767" s="1">
        <v>0.16117397575225612</v>
      </c>
      <c r="D767" s="1">
        <f t="shared" si="22"/>
        <v>159.78170225914135</v>
      </c>
      <c r="E767" s="1">
        <f t="shared" si="23"/>
        <v>0</v>
      </c>
    </row>
    <row r="768" spans="3:5" x14ac:dyDescent="0.2">
      <c r="C768" s="1">
        <v>0.51424811806612103</v>
      </c>
      <c r="D768" s="1">
        <f t="shared" si="22"/>
        <v>168.31445699155967</v>
      </c>
      <c r="E768" s="1">
        <f t="shared" si="23"/>
        <v>8.3144569915596662</v>
      </c>
    </row>
    <row r="769" spans="3:5" x14ac:dyDescent="0.2">
      <c r="C769" s="1">
        <v>0.76576548179141601</v>
      </c>
      <c r="D769" s="1">
        <f t="shared" si="22"/>
        <v>174.66940642698307</v>
      </c>
      <c r="E769" s="1">
        <f t="shared" si="23"/>
        <v>14.669406426983073</v>
      </c>
    </row>
    <row r="770" spans="3:5" x14ac:dyDescent="0.2">
      <c r="C770" s="1">
        <v>0.19328525136850425</v>
      </c>
      <c r="D770" s="1">
        <f t="shared" si="22"/>
        <v>160.53951621734544</v>
      </c>
      <c r="E770" s="1">
        <f t="shared" si="23"/>
        <v>0.53951621734543664</v>
      </c>
    </row>
    <row r="771" spans="3:5" x14ac:dyDescent="0.2">
      <c r="C771" s="1">
        <v>0.24098076914486999</v>
      </c>
      <c r="D771" s="1">
        <f t="shared" ref="D771:D834" si="24" xml:space="preserve"> $A$1 * EXP( ($A$3 - $A$6 - 0.5 * $A$5^2) * $A$4 + $A$5 * SQRT($A$4) * C771 )</f>
        <v>161.67175140623695</v>
      </c>
      <c r="E771" s="1">
        <f t="shared" ref="E771:E834" si="25">MAX(D771 - $A$2, 0)</f>
        <v>1.6717514062369503</v>
      </c>
    </row>
    <row r="772" spans="3:5" x14ac:dyDescent="0.2">
      <c r="C772" s="1">
        <v>0.27424499084286985</v>
      </c>
      <c r="D772" s="1">
        <f t="shared" si="24"/>
        <v>162.46612797948387</v>
      </c>
      <c r="E772" s="1">
        <f t="shared" si="25"/>
        <v>2.466127979483872</v>
      </c>
    </row>
    <row r="773" spans="3:5" x14ac:dyDescent="0.2">
      <c r="C773" s="1">
        <v>-0.71251200203558929</v>
      </c>
      <c r="D773" s="1">
        <f t="shared" si="24"/>
        <v>140.48080973633961</v>
      </c>
      <c r="E773" s="1">
        <f t="shared" si="25"/>
        <v>0</v>
      </c>
    </row>
    <row r="774" spans="3:5" x14ac:dyDescent="0.2">
      <c r="C774" s="1">
        <v>-0.41954581529847323</v>
      </c>
      <c r="D774" s="1">
        <f t="shared" si="24"/>
        <v>146.67796385389536</v>
      </c>
      <c r="E774" s="1">
        <f t="shared" si="25"/>
        <v>0</v>
      </c>
    </row>
    <row r="775" spans="3:5" x14ac:dyDescent="0.2">
      <c r="C775" s="1">
        <v>0.13914393868231906</v>
      </c>
      <c r="D775" s="1">
        <f t="shared" si="24"/>
        <v>159.26387165354382</v>
      </c>
      <c r="E775" s="1">
        <f t="shared" si="25"/>
        <v>0</v>
      </c>
    </row>
    <row r="776" spans="3:5" x14ac:dyDescent="0.2">
      <c r="C776" s="1">
        <v>-1.0274079684764208</v>
      </c>
      <c r="D776" s="1">
        <f t="shared" si="24"/>
        <v>134.11142352629935</v>
      </c>
      <c r="E776" s="1">
        <f t="shared" si="25"/>
        <v>0</v>
      </c>
    </row>
    <row r="777" spans="3:5" x14ac:dyDescent="0.2">
      <c r="C777" s="1">
        <v>-1.3794844539791187</v>
      </c>
      <c r="D777" s="1">
        <f t="shared" si="24"/>
        <v>127.33131934419973</v>
      </c>
      <c r="E777" s="1">
        <f t="shared" si="25"/>
        <v>0</v>
      </c>
    </row>
    <row r="778" spans="3:5" x14ac:dyDescent="0.2">
      <c r="C778" s="1">
        <v>2.018138390338529</v>
      </c>
      <c r="D778" s="1">
        <f t="shared" si="24"/>
        <v>210.068197764139</v>
      </c>
      <c r="E778" s="1">
        <f t="shared" si="25"/>
        <v>50.068197764139001</v>
      </c>
    </row>
    <row r="779" spans="3:5" x14ac:dyDescent="0.2">
      <c r="C779" s="1">
        <v>1.1367566193532088</v>
      </c>
      <c r="D779" s="1">
        <f t="shared" si="24"/>
        <v>184.48361008377589</v>
      </c>
      <c r="E779" s="1">
        <f t="shared" si="25"/>
        <v>24.483610083775886</v>
      </c>
    </row>
    <row r="780" spans="3:5" x14ac:dyDescent="0.2">
      <c r="C780" s="1">
        <v>1.1524851143720765</v>
      </c>
      <c r="D780" s="1">
        <f t="shared" si="24"/>
        <v>184.91166397974538</v>
      </c>
      <c r="E780" s="1">
        <f t="shared" si="25"/>
        <v>24.911663979745384</v>
      </c>
    </row>
    <row r="781" spans="3:5" x14ac:dyDescent="0.2">
      <c r="C781" s="1">
        <v>1.4679513471424417</v>
      </c>
      <c r="D781" s="1">
        <f t="shared" si="24"/>
        <v>193.70999479570366</v>
      </c>
      <c r="E781" s="1">
        <f t="shared" si="25"/>
        <v>33.709994795703665</v>
      </c>
    </row>
    <row r="782" spans="3:5" x14ac:dyDescent="0.2">
      <c r="C782" s="1">
        <v>6.7086200993625666E-2</v>
      </c>
      <c r="D782" s="1">
        <f t="shared" si="24"/>
        <v>157.58180009980228</v>
      </c>
      <c r="E782" s="1">
        <f t="shared" si="25"/>
        <v>0</v>
      </c>
    </row>
    <row r="783" spans="3:5" x14ac:dyDescent="0.2">
      <c r="C783" s="1">
        <v>0.43478343861501317</v>
      </c>
      <c r="D783" s="1">
        <f t="shared" si="24"/>
        <v>166.35513607798842</v>
      </c>
      <c r="E783" s="1">
        <f t="shared" si="25"/>
        <v>6.3551360779884192</v>
      </c>
    </row>
    <row r="784" spans="3:5" x14ac:dyDescent="0.2">
      <c r="C784" s="1">
        <v>-1.7169856153561576</v>
      </c>
      <c r="D784" s="1">
        <f t="shared" si="24"/>
        <v>121.15390833215901</v>
      </c>
      <c r="E784" s="1">
        <f t="shared" si="25"/>
        <v>0</v>
      </c>
    </row>
    <row r="785" spans="3:5" x14ac:dyDescent="0.2">
      <c r="C785" s="1">
        <v>0.46765960394614153</v>
      </c>
      <c r="D785" s="1">
        <f t="shared" si="24"/>
        <v>167.16296586267174</v>
      </c>
      <c r="E785" s="1">
        <f t="shared" si="25"/>
        <v>7.1629658626717401</v>
      </c>
    </row>
    <row r="786" spans="3:5" x14ac:dyDescent="0.2">
      <c r="C786" s="1">
        <v>1.9201944073897164</v>
      </c>
      <c r="D786" s="1">
        <f t="shared" si="24"/>
        <v>207.0582559470781</v>
      </c>
      <c r="E786" s="1">
        <f t="shared" si="25"/>
        <v>47.058255947078095</v>
      </c>
    </row>
    <row r="787" spans="3:5" x14ac:dyDescent="0.2">
      <c r="C787" s="1">
        <v>1.3667477766967921</v>
      </c>
      <c r="D787" s="1">
        <f t="shared" si="24"/>
        <v>190.8427560714446</v>
      </c>
      <c r="E787" s="1">
        <f t="shared" si="25"/>
        <v>30.842756071444597</v>
      </c>
    </row>
    <row r="788" spans="3:5" x14ac:dyDescent="0.2">
      <c r="C788" s="1">
        <v>1.6538770286356828</v>
      </c>
      <c r="D788" s="1">
        <f t="shared" si="24"/>
        <v>199.0902655496798</v>
      </c>
      <c r="E788" s="1">
        <f t="shared" si="25"/>
        <v>39.090265549679799</v>
      </c>
    </row>
    <row r="789" spans="3:5" x14ac:dyDescent="0.2">
      <c r="C789" s="1">
        <v>-0.52688956858313318</v>
      </c>
      <c r="D789" s="1">
        <f t="shared" si="24"/>
        <v>144.3761951746678</v>
      </c>
      <c r="E789" s="1">
        <f t="shared" si="25"/>
        <v>0</v>
      </c>
    </row>
    <row r="790" spans="3:5" x14ac:dyDescent="0.2">
      <c r="C790" s="1">
        <v>1.7883738751616123</v>
      </c>
      <c r="D790" s="1">
        <f t="shared" si="24"/>
        <v>203.07521505789163</v>
      </c>
      <c r="E790" s="1">
        <f t="shared" si="25"/>
        <v>43.075215057891626</v>
      </c>
    </row>
    <row r="791" spans="3:5" x14ac:dyDescent="0.2">
      <c r="C791" s="1">
        <v>-0.47301917746979222</v>
      </c>
      <c r="D791" s="1">
        <f t="shared" si="24"/>
        <v>145.52678538159739</v>
      </c>
      <c r="E791" s="1">
        <f t="shared" si="25"/>
        <v>0</v>
      </c>
    </row>
    <row r="792" spans="3:5" x14ac:dyDescent="0.2">
      <c r="C792" s="1">
        <v>-0.23688425679159883</v>
      </c>
      <c r="D792" s="1">
        <f t="shared" si="24"/>
        <v>150.67943636391013</v>
      </c>
      <c r="E792" s="1">
        <f t="shared" si="25"/>
        <v>0</v>
      </c>
    </row>
    <row r="793" spans="3:5" x14ac:dyDescent="0.2">
      <c r="C793" s="1">
        <v>-2.3035073821324172E-2</v>
      </c>
      <c r="D793" s="1">
        <f t="shared" si="24"/>
        <v>155.50304591589892</v>
      </c>
      <c r="E793" s="1">
        <f t="shared" si="25"/>
        <v>0</v>
      </c>
    </row>
    <row r="794" spans="3:5" x14ac:dyDescent="0.2">
      <c r="C794" s="1">
        <v>0.17351042489523044</v>
      </c>
      <c r="D794" s="1">
        <f t="shared" si="24"/>
        <v>160.0724137118587</v>
      </c>
      <c r="E794" s="1">
        <f t="shared" si="25"/>
        <v>7.2413711858700935E-2</v>
      </c>
    </row>
    <row r="795" spans="3:5" x14ac:dyDescent="0.2">
      <c r="C795" s="1">
        <v>-0.36988865189372877</v>
      </c>
      <c r="D795" s="1">
        <f t="shared" si="24"/>
        <v>147.75514006012074</v>
      </c>
      <c r="E795" s="1">
        <f t="shared" si="25"/>
        <v>0</v>
      </c>
    </row>
    <row r="796" spans="3:5" x14ac:dyDescent="0.2">
      <c r="C796" s="1">
        <v>-0.60950423913126128</v>
      </c>
      <c r="D796" s="1">
        <f t="shared" si="24"/>
        <v>142.6293186962412</v>
      </c>
      <c r="E796" s="1">
        <f t="shared" si="25"/>
        <v>0</v>
      </c>
    </row>
    <row r="797" spans="3:5" x14ac:dyDescent="0.2">
      <c r="C797" s="1">
        <v>-0.11374291686475099</v>
      </c>
      <c r="D797" s="1">
        <f t="shared" si="24"/>
        <v>153.43845141514637</v>
      </c>
      <c r="E797" s="1">
        <f t="shared" si="25"/>
        <v>0</v>
      </c>
    </row>
    <row r="798" spans="3:5" x14ac:dyDescent="0.2">
      <c r="C798" s="1">
        <v>0.90315666249685878</v>
      </c>
      <c r="D798" s="1">
        <f t="shared" si="24"/>
        <v>178.24155335386138</v>
      </c>
      <c r="E798" s="1">
        <f t="shared" si="25"/>
        <v>18.241553353861377</v>
      </c>
    </row>
    <row r="799" spans="3:5" x14ac:dyDescent="0.2">
      <c r="C799" s="1">
        <v>-0.78325465808265315</v>
      </c>
      <c r="D799" s="1">
        <f t="shared" si="24"/>
        <v>139.02405331200035</v>
      </c>
      <c r="E799" s="1">
        <f t="shared" si="25"/>
        <v>0</v>
      </c>
    </row>
    <row r="800" spans="3:5" x14ac:dyDescent="0.2">
      <c r="C800" s="1">
        <v>0.33718559485662564</v>
      </c>
      <c r="D800" s="1">
        <f t="shared" si="24"/>
        <v>163.97989598304355</v>
      </c>
      <c r="E800" s="1">
        <f t="shared" si="25"/>
        <v>3.9798959830435479</v>
      </c>
    </row>
    <row r="801" spans="3:5" x14ac:dyDescent="0.2">
      <c r="C801" s="1">
        <v>-0.48808867297383068</v>
      </c>
      <c r="D801" s="1">
        <f t="shared" si="24"/>
        <v>145.20400308635521</v>
      </c>
      <c r="E801" s="1">
        <f t="shared" si="25"/>
        <v>0</v>
      </c>
    </row>
    <row r="802" spans="3:5" x14ac:dyDescent="0.2">
      <c r="C802" s="1">
        <v>0.70427187216251064</v>
      </c>
      <c r="D802" s="1">
        <f t="shared" si="24"/>
        <v>173.09386122460691</v>
      </c>
      <c r="E802" s="1">
        <f t="shared" si="25"/>
        <v>13.093861224606911</v>
      </c>
    </row>
    <row r="803" spans="3:5" x14ac:dyDescent="0.2">
      <c r="C803" s="1">
        <v>0.33091562862631568</v>
      </c>
      <c r="D803" s="1">
        <f t="shared" si="24"/>
        <v>163.82846827604115</v>
      </c>
      <c r="E803" s="1">
        <f t="shared" si="25"/>
        <v>3.8284682760411499</v>
      </c>
    </row>
    <row r="804" spans="3:5" x14ac:dyDescent="0.2">
      <c r="C804" s="1">
        <v>1.318026048069453</v>
      </c>
      <c r="D804" s="1">
        <f t="shared" si="24"/>
        <v>189.47757421035232</v>
      </c>
      <c r="E804" s="1">
        <f t="shared" si="25"/>
        <v>29.477574210352316</v>
      </c>
    </row>
    <row r="805" spans="3:5" x14ac:dyDescent="0.2">
      <c r="C805" s="1">
        <v>0.23040861932918402</v>
      </c>
      <c r="D805" s="1">
        <f t="shared" si="24"/>
        <v>161.42009420482734</v>
      </c>
      <c r="E805" s="1">
        <f t="shared" si="25"/>
        <v>1.4200942048273362</v>
      </c>
    </row>
    <row r="806" spans="3:5" x14ac:dyDescent="0.2">
      <c r="C806" s="1">
        <v>0.67064460664887326</v>
      </c>
      <c r="D806" s="1">
        <f t="shared" si="24"/>
        <v>172.23830640206944</v>
      </c>
      <c r="E806" s="1">
        <f t="shared" si="25"/>
        <v>12.238306402069441</v>
      </c>
    </row>
    <row r="807" spans="3:5" x14ac:dyDescent="0.2">
      <c r="C807" s="1">
        <v>1.4568477366281161</v>
      </c>
      <c r="D807" s="1">
        <f t="shared" si="24"/>
        <v>193.39332170610516</v>
      </c>
      <c r="E807" s="1">
        <f t="shared" si="25"/>
        <v>33.393321706105155</v>
      </c>
    </row>
    <row r="808" spans="3:5" x14ac:dyDescent="0.2">
      <c r="C808" s="1">
        <v>-0.28745198952503836</v>
      </c>
      <c r="D808" s="1">
        <f t="shared" si="24"/>
        <v>149.56087293538948</v>
      </c>
      <c r="E808" s="1">
        <f t="shared" si="25"/>
        <v>0</v>
      </c>
    </row>
    <row r="809" spans="3:5" x14ac:dyDescent="0.2">
      <c r="C809" s="1">
        <v>-1.1759056557179837</v>
      </c>
      <c r="D809" s="1">
        <f t="shared" si="24"/>
        <v>131.20878578184184</v>
      </c>
      <c r="E809" s="1">
        <f t="shared" si="25"/>
        <v>0</v>
      </c>
    </row>
    <row r="810" spans="3:5" x14ac:dyDescent="0.2">
      <c r="C810" s="1">
        <v>-0.59486805099457418</v>
      </c>
      <c r="D810" s="1">
        <f t="shared" si="24"/>
        <v>142.93725105191422</v>
      </c>
      <c r="E810" s="1">
        <f t="shared" si="25"/>
        <v>0</v>
      </c>
    </row>
    <row r="811" spans="3:5" x14ac:dyDescent="0.2">
      <c r="C811" s="1">
        <v>-0.28514482034885563</v>
      </c>
      <c r="D811" s="1">
        <f t="shared" si="24"/>
        <v>149.6117264994981</v>
      </c>
      <c r="E811" s="1">
        <f t="shared" si="25"/>
        <v>0</v>
      </c>
    </row>
    <row r="812" spans="3:5" x14ac:dyDescent="0.2">
      <c r="C812" s="1">
        <v>1.1647093986328159</v>
      </c>
      <c r="D812" s="1">
        <f t="shared" si="24"/>
        <v>185.24503595022691</v>
      </c>
      <c r="E812" s="1">
        <f t="shared" si="25"/>
        <v>25.245035950226907</v>
      </c>
    </row>
    <row r="813" spans="3:5" x14ac:dyDescent="0.2">
      <c r="C813" s="1">
        <v>-0.61831297385540118</v>
      </c>
      <c r="D813" s="1">
        <f t="shared" si="24"/>
        <v>142.44431063171555</v>
      </c>
      <c r="E813" s="1">
        <f t="shared" si="25"/>
        <v>0</v>
      </c>
    </row>
    <row r="814" spans="3:5" x14ac:dyDescent="0.2">
      <c r="C814" s="1">
        <v>0.77720476036795427</v>
      </c>
      <c r="D814" s="1">
        <f t="shared" si="24"/>
        <v>174.96407355542684</v>
      </c>
      <c r="E814" s="1">
        <f t="shared" si="25"/>
        <v>14.964073555426836</v>
      </c>
    </row>
    <row r="815" spans="3:5" x14ac:dyDescent="0.2">
      <c r="C815" s="1">
        <v>-0.31382957190862393</v>
      </c>
      <c r="D815" s="1">
        <f t="shared" si="24"/>
        <v>148.98069741719965</v>
      </c>
      <c r="E815" s="1">
        <f t="shared" si="25"/>
        <v>0</v>
      </c>
    </row>
    <row r="816" spans="3:5" x14ac:dyDescent="0.2">
      <c r="C816" s="1">
        <v>0.93869019571802337</v>
      </c>
      <c r="D816" s="1">
        <f t="shared" si="24"/>
        <v>179.17724971709092</v>
      </c>
      <c r="E816" s="1">
        <f t="shared" si="25"/>
        <v>19.177249717090916</v>
      </c>
    </row>
    <row r="817" spans="3:5" x14ac:dyDescent="0.2">
      <c r="C817" s="1">
        <v>1.0940506674335169</v>
      </c>
      <c r="D817" s="1">
        <f t="shared" si="24"/>
        <v>183.3263509828318</v>
      </c>
      <c r="E817" s="1">
        <f t="shared" si="25"/>
        <v>23.326350982831798</v>
      </c>
    </row>
    <row r="818" spans="3:5" x14ac:dyDescent="0.2">
      <c r="C818" s="1">
        <v>0.78749033277115366</v>
      </c>
      <c r="D818" s="1">
        <f t="shared" si="24"/>
        <v>175.22944649348267</v>
      </c>
      <c r="E818" s="1">
        <f t="shared" si="25"/>
        <v>15.229446493482669</v>
      </c>
    </row>
    <row r="819" spans="3:5" x14ac:dyDescent="0.2">
      <c r="C819" s="1">
        <v>0.44607162286633778</v>
      </c>
      <c r="D819" s="1">
        <f t="shared" si="24"/>
        <v>166.63206714419263</v>
      </c>
      <c r="E819" s="1">
        <f t="shared" si="25"/>
        <v>6.6320671441926322</v>
      </c>
    </row>
    <row r="820" spans="3:5" x14ac:dyDescent="0.2">
      <c r="C820" s="1">
        <v>0.37923859119875702</v>
      </c>
      <c r="D820" s="1">
        <f t="shared" si="24"/>
        <v>164.99915354411448</v>
      </c>
      <c r="E820" s="1">
        <f t="shared" si="25"/>
        <v>4.9991535441144777</v>
      </c>
    </row>
    <row r="821" spans="3:5" x14ac:dyDescent="0.2">
      <c r="C821" s="1">
        <v>-1.1085387078355979</v>
      </c>
      <c r="D821" s="1">
        <f t="shared" si="24"/>
        <v>132.51771821174597</v>
      </c>
      <c r="E821" s="1">
        <f t="shared" si="25"/>
        <v>0</v>
      </c>
    </row>
    <row r="822" spans="3:5" x14ac:dyDescent="0.2">
      <c r="C822" s="1">
        <v>-0.11212847902675319</v>
      </c>
      <c r="D822" s="1">
        <f t="shared" si="24"/>
        <v>153.47495683369863</v>
      </c>
      <c r="E822" s="1">
        <f t="shared" si="25"/>
        <v>0</v>
      </c>
    </row>
    <row r="823" spans="3:5" x14ac:dyDescent="0.2">
      <c r="C823" s="1">
        <v>1.8054029437523909</v>
      </c>
      <c r="D823" s="1">
        <f t="shared" si="24"/>
        <v>203.58541798253304</v>
      </c>
      <c r="E823" s="1">
        <f t="shared" si="25"/>
        <v>43.585417982533045</v>
      </c>
    </row>
    <row r="824" spans="3:5" x14ac:dyDescent="0.2">
      <c r="C824" s="1">
        <v>-0.92703073092724908</v>
      </c>
      <c r="D824" s="1">
        <f t="shared" si="24"/>
        <v>136.10975185706477</v>
      </c>
      <c r="E824" s="1">
        <f t="shared" si="25"/>
        <v>0</v>
      </c>
    </row>
    <row r="825" spans="3:5" x14ac:dyDescent="0.2">
      <c r="C825" s="1">
        <v>0.2051691341293497</v>
      </c>
      <c r="D825" s="1">
        <f t="shared" si="24"/>
        <v>160.82088165505891</v>
      </c>
      <c r="E825" s="1">
        <f t="shared" si="25"/>
        <v>0.82088165505891197</v>
      </c>
    </row>
    <row r="826" spans="3:5" x14ac:dyDescent="0.2">
      <c r="C826" s="1">
        <v>1.3186426248919525</v>
      </c>
      <c r="D826" s="1">
        <f t="shared" si="24"/>
        <v>189.49478952164085</v>
      </c>
      <c r="E826" s="1">
        <f t="shared" si="25"/>
        <v>29.494789521640854</v>
      </c>
    </row>
    <row r="827" spans="3:5" x14ac:dyDescent="0.2">
      <c r="C827" s="1">
        <v>-0.28321490545825306</v>
      </c>
      <c r="D827" s="1">
        <f t="shared" si="24"/>
        <v>149.65427807885587</v>
      </c>
      <c r="E827" s="1">
        <f t="shared" si="25"/>
        <v>0</v>
      </c>
    </row>
    <row r="828" spans="3:5" x14ac:dyDescent="0.2">
      <c r="C828" s="1">
        <v>-4.3410416980631424E-2</v>
      </c>
      <c r="D828" s="1">
        <f t="shared" si="24"/>
        <v>155.03687820088376</v>
      </c>
      <c r="E828" s="1">
        <f t="shared" si="25"/>
        <v>0</v>
      </c>
    </row>
    <row r="829" spans="3:5" x14ac:dyDescent="0.2">
      <c r="C829" s="1">
        <v>0.70313243078622079</v>
      </c>
      <c r="D829" s="1">
        <f t="shared" si="24"/>
        <v>173.06480177836318</v>
      </c>
      <c r="E829" s="1">
        <f t="shared" si="25"/>
        <v>13.064801778363176</v>
      </c>
    </row>
    <row r="830" spans="3:5" x14ac:dyDescent="0.2">
      <c r="C830" s="1">
        <v>-0.18909968448032011</v>
      </c>
      <c r="D830" s="1">
        <f t="shared" si="24"/>
        <v>151.74412268317676</v>
      </c>
      <c r="E830" s="1">
        <f t="shared" si="25"/>
        <v>0</v>
      </c>
    </row>
    <row r="831" spans="3:5" x14ac:dyDescent="0.2">
      <c r="C831" s="1">
        <v>-1.1735870840484433</v>
      </c>
      <c r="D831" s="1">
        <f t="shared" si="24"/>
        <v>131.25361981103555</v>
      </c>
      <c r="E831" s="1">
        <f t="shared" si="25"/>
        <v>0</v>
      </c>
    </row>
    <row r="832" spans="3:5" x14ac:dyDescent="0.2">
      <c r="C832" s="1">
        <v>0.89097342244966904</v>
      </c>
      <c r="D832" s="1">
        <f t="shared" si="24"/>
        <v>177.92186108395512</v>
      </c>
      <c r="E832" s="1">
        <f t="shared" si="25"/>
        <v>17.921861083955122</v>
      </c>
    </row>
    <row r="833" spans="3:5" x14ac:dyDescent="0.2">
      <c r="C833" s="1">
        <v>0.93956605593674813</v>
      </c>
      <c r="D833" s="1">
        <f t="shared" si="24"/>
        <v>179.20037546741298</v>
      </c>
      <c r="E833" s="1">
        <f t="shared" si="25"/>
        <v>19.200375467412982</v>
      </c>
    </row>
    <row r="834" spans="3:5" x14ac:dyDescent="0.2">
      <c r="C834" s="1">
        <v>-0.89659158588466048</v>
      </c>
      <c r="D834" s="1">
        <f t="shared" si="24"/>
        <v>136.72160352324804</v>
      </c>
      <c r="E834" s="1">
        <f t="shared" si="25"/>
        <v>0</v>
      </c>
    </row>
    <row r="835" spans="3:5" x14ac:dyDescent="0.2">
      <c r="C835" s="1">
        <v>-0.20557908970798477</v>
      </c>
      <c r="D835" s="1">
        <f t="shared" ref="D835:D898" si="26" xml:space="preserve"> $A$1 * EXP( ($A$3 - $A$6 - 0.5 * $A$5^2) * $A$4 + $A$5 * SQRT($A$4) * C835 )</f>
        <v>151.37609848647699</v>
      </c>
      <c r="E835" s="1">
        <f t="shared" ref="E835:E898" si="27">MAX(D835 - $A$2, 0)</f>
        <v>0</v>
      </c>
    </row>
    <row r="836" spans="3:5" x14ac:dyDescent="0.2">
      <c r="C836" s="1">
        <v>2.0874387009159738</v>
      </c>
      <c r="D836" s="1">
        <f t="shared" si="26"/>
        <v>212.22427788328741</v>
      </c>
      <c r="E836" s="1">
        <f t="shared" si="27"/>
        <v>52.224277883287414</v>
      </c>
    </row>
    <row r="837" spans="3:5" x14ac:dyDescent="0.2">
      <c r="C837" s="1">
        <v>0.82023921352042628</v>
      </c>
      <c r="D837" s="1">
        <f t="shared" si="26"/>
        <v>176.07706799882331</v>
      </c>
      <c r="E837" s="1">
        <f t="shared" si="27"/>
        <v>16.07706799882331</v>
      </c>
    </row>
    <row r="838" spans="3:5" x14ac:dyDescent="0.2">
      <c r="C838" s="1">
        <v>1.4426934500469926</v>
      </c>
      <c r="D838" s="1">
        <f t="shared" si="26"/>
        <v>192.99039431989075</v>
      </c>
      <c r="E838" s="1">
        <f t="shared" si="27"/>
        <v>32.990394319890754</v>
      </c>
    </row>
    <row r="839" spans="3:5" x14ac:dyDescent="0.2">
      <c r="C839" s="1">
        <v>0.33270209435622627</v>
      </c>
      <c r="D839" s="1">
        <f t="shared" si="26"/>
        <v>163.87159945829791</v>
      </c>
      <c r="E839" s="1">
        <f t="shared" si="27"/>
        <v>3.8715994582979079</v>
      </c>
    </row>
    <row r="840" spans="3:5" x14ac:dyDescent="0.2">
      <c r="C840" s="1">
        <v>2.0630659684476376</v>
      </c>
      <c r="D840" s="1">
        <f t="shared" si="26"/>
        <v>211.46347909224281</v>
      </c>
      <c r="E840" s="1">
        <f t="shared" si="27"/>
        <v>51.463479092242807</v>
      </c>
    </row>
    <row r="841" spans="3:5" x14ac:dyDescent="0.2">
      <c r="C841" s="1">
        <v>0.55745891801937208</v>
      </c>
      <c r="D841" s="1">
        <f t="shared" si="26"/>
        <v>169.38955288052117</v>
      </c>
      <c r="E841" s="1">
        <f t="shared" si="27"/>
        <v>9.3895528805211654</v>
      </c>
    </row>
    <row r="842" spans="3:5" x14ac:dyDescent="0.2">
      <c r="C842" s="1">
        <v>-0.48899066596478757</v>
      </c>
      <c r="D842" s="1">
        <f t="shared" si="26"/>
        <v>145.18470549826711</v>
      </c>
      <c r="E842" s="1">
        <f t="shared" si="27"/>
        <v>0</v>
      </c>
    </row>
    <row r="843" spans="3:5" x14ac:dyDescent="0.2">
      <c r="C843" s="1">
        <v>-0.38241493722981706</v>
      </c>
      <c r="D843" s="1">
        <f t="shared" si="26"/>
        <v>147.48267281485732</v>
      </c>
      <c r="E843" s="1">
        <f t="shared" si="27"/>
        <v>0</v>
      </c>
    </row>
    <row r="844" spans="3:5" x14ac:dyDescent="0.2">
      <c r="C844" s="1">
        <v>0.23570371950085842</v>
      </c>
      <c r="D844" s="1">
        <f t="shared" si="26"/>
        <v>161.54608863696686</v>
      </c>
      <c r="E844" s="1">
        <f t="shared" si="27"/>
        <v>1.5460886369668572</v>
      </c>
    </row>
    <row r="845" spans="3:5" x14ac:dyDescent="0.2">
      <c r="C845" s="1">
        <v>-0.25677456156417772</v>
      </c>
      <c r="D845" s="1">
        <f t="shared" si="26"/>
        <v>150.23846610733713</v>
      </c>
      <c r="E845" s="1">
        <f t="shared" si="27"/>
        <v>0</v>
      </c>
    </row>
    <row r="846" spans="3:5" x14ac:dyDescent="0.2">
      <c r="C846" s="1">
        <v>0.37306045146852285</v>
      </c>
      <c r="D846" s="1">
        <f t="shared" si="26"/>
        <v>164.8490150975112</v>
      </c>
      <c r="E846" s="1">
        <f t="shared" si="27"/>
        <v>4.8490150975111987</v>
      </c>
    </row>
    <row r="847" spans="3:5" x14ac:dyDescent="0.2">
      <c r="C847" s="1">
        <v>-1.9413437559392541</v>
      </c>
      <c r="D847" s="1">
        <f t="shared" si="26"/>
        <v>117.21414195411569</v>
      </c>
      <c r="E847" s="1">
        <f t="shared" si="27"/>
        <v>0</v>
      </c>
    </row>
    <row r="848" spans="3:5" x14ac:dyDescent="0.2">
      <c r="C848" s="1">
        <v>-2.6880266579781473E-2</v>
      </c>
      <c r="D848" s="1">
        <f t="shared" si="26"/>
        <v>155.41496453216558</v>
      </c>
      <c r="E848" s="1">
        <f t="shared" si="27"/>
        <v>0</v>
      </c>
    </row>
    <row r="849" spans="3:5" x14ac:dyDescent="0.2">
      <c r="C849" s="1">
        <v>-0.54248691379413205</v>
      </c>
      <c r="D849" s="1">
        <f t="shared" si="26"/>
        <v>144.04476087584806</v>
      </c>
      <c r="E849" s="1">
        <f t="shared" si="27"/>
        <v>0</v>
      </c>
    </row>
    <row r="850" spans="3:5" x14ac:dyDescent="0.2">
      <c r="C850" s="1">
        <v>0.65968588333628797</v>
      </c>
      <c r="D850" s="1">
        <f t="shared" si="26"/>
        <v>171.96040594991382</v>
      </c>
      <c r="E850" s="1">
        <f t="shared" si="27"/>
        <v>11.96040594991382</v>
      </c>
    </row>
    <row r="851" spans="3:5" x14ac:dyDescent="0.2">
      <c r="C851" s="1">
        <v>1.1260402763792368</v>
      </c>
      <c r="D851" s="1">
        <f t="shared" si="26"/>
        <v>184.19253053602662</v>
      </c>
      <c r="E851" s="1">
        <f t="shared" si="27"/>
        <v>24.192530536026624</v>
      </c>
    </row>
    <row r="852" spans="3:5" x14ac:dyDescent="0.2">
      <c r="C852" s="1">
        <v>-0.14185377483367942</v>
      </c>
      <c r="D852" s="1">
        <f t="shared" si="26"/>
        <v>152.80420312503171</v>
      </c>
      <c r="E852" s="1">
        <f t="shared" si="27"/>
        <v>0</v>
      </c>
    </row>
    <row r="853" spans="3:5" x14ac:dyDescent="0.2">
      <c r="C853" s="1">
        <v>-2.406647357114048E-2</v>
      </c>
      <c r="D853" s="1">
        <f t="shared" si="26"/>
        <v>155.47941486360872</v>
      </c>
      <c r="E853" s="1">
        <f t="shared" si="27"/>
        <v>0</v>
      </c>
    </row>
    <row r="854" spans="3:5" x14ac:dyDescent="0.2">
      <c r="C854" s="1">
        <v>0.68222865450145165</v>
      </c>
      <c r="D854" s="1">
        <f t="shared" si="26"/>
        <v>172.53255264951358</v>
      </c>
      <c r="E854" s="1">
        <f t="shared" si="27"/>
        <v>12.532552649513576</v>
      </c>
    </row>
    <row r="855" spans="3:5" x14ac:dyDescent="0.2">
      <c r="C855" s="1">
        <v>0.14249312081315155</v>
      </c>
      <c r="D855" s="1">
        <f t="shared" si="26"/>
        <v>159.34248808774637</v>
      </c>
      <c r="E855" s="1">
        <f t="shared" si="27"/>
        <v>0</v>
      </c>
    </row>
    <row r="856" spans="3:5" x14ac:dyDescent="0.2">
      <c r="C856" s="1">
        <v>1.0222124625913362</v>
      </c>
      <c r="D856" s="1">
        <f t="shared" si="26"/>
        <v>181.39601035411687</v>
      </c>
      <c r="E856" s="1">
        <f t="shared" si="27"/>
        <v>21.396010354116868</v>
      </c>
    </row>
    <row r="857" spans="3:5" x14ac:dyDescent="0.2">
      <c r="C857" s="1">
        <v>0.7775075023226381</v>
      </c>
      <c r="D857" s="1">
        <f t="shared" si="26"/>
        <v>174.9718787066009</v>
      </c>
      <c r="E857" s="1">
        <f t="shared" si="27"/>
        <v>14.971878706600904</v>
      </c>
    </row>
    <row r="858" spans="3:5" x14ac:dyDescent="0.2">
      <c r="C858" s="1">
        <v>-1.9230318427604465</v>
      </c>
      <c r="D858" s="1">
        <f t="shared" si="26"/>
        <v>117.53084331169772</v>
      </c>
      <c r="E858" s="1">
        <f t="shared" si="27"/>
        <v>0</v>
      </c>
    </row>
    <row r="859" spans="3:5" x14ac:dyDescent="0.2">
      <c r="C859" s="1">
        <v>-0.86743095632504363</v>
      </c>
      <c r="D859" s="1">
        <f t="shared" si="26"/>
        <v>137.31033540623665</v>
      </c>
      <c r="E859" s="1">
        <f t="shared" si="27"/>
        <v>0</v>
      </c>
    </row>
    <row r="860" spans="3:5" x14ac:dyDescent="0.2">
      <c r="C860" s="1">
        <v>-1.8378126009630564</v>
      </c>
      <c r="D860" s="1">
        <f t="shared" si="26"/>
        <v>119.01598962558597</v>
      </c>
      <c r="E860" s="1">
        <f t="shared" si="27"/>
        <v>0</v>
      </c>
    </row>
    <row r="861" spans="3:5" x14ac:dyDescent="0.2">
      <c r="C861" s="1">
        <v>-0.85264592756733637</v>
      </c>
      <c r="D861" s="1">
        <f t="shared" si="26"/>
        <v>137.60980221801987</v>
      </c>
      <c r="E861" s="1">
        <f t="shared" si="27"/>
        <v>0</v>
      </c>
    </row>
    <row r="862" spans="3:5" x14ac:dyDescent="0.2">
      <c r="C862" s="1">
        <v>0.6496451329271119</v>
      </c>
      <c r="D862" s="1">
        <f t="shared" si="26"/>
        <v>171.70617785516012</v>
      </c>
      <c r="E862" s="1">
        <f t="shared" si="27"/>
        <v>11.706177855160121</v>
      </c>
    </row>
    <row r="863" spans="3:5" x14ac:dyDescent="0.2">
      <c r="C863" s="1">
        <v>-1.5505804016160343</v>
      </c>
      <c r="D863" s="1">
        <f t="shared" si="26"/>
        <v>124.16129857457527</v>
      </c>
      <c r="E863" s="1">
        <f t="shared" si="27"/>
        <v>0</v>
      </c>
    </row>
    <row r="864" spans="3:5" x14ac:dyDescent="0.2">
      <c r="C864" s="1">
        <v>0.99746126529710666</v>
      </c>
      <c r="D864" s="1">
        <f t="shared" si="26"/>
        <v>180.73564790663937</v>
      </c>
      <c r="E864" s="1">
        <f t="shared" si="27"/>
        <v>20.735647906639372</v>
      </c>
    </row>
    <row r="865" spans="3:5" x14ac:dyDescent="0.2">
      <c r="C865" s="1">
        <v>0.97776297014455127</v>
      </c>
      <c r="D865" s="1">
        <f t="shared" si="26"/>
        <v>180.21181536525333</v>
      </c>
      <c r="E865" s="1">
        <f t="shared" si="27"/>
        <v>20.211815365253329</v>
      </c>
    </row>
    <row r="866" spans="3:5" x14ac:dyDescent="0.2">
      <c r="C866" s="1">
        <v>-0.85210827586443838</v>
      </c>
      <c r="D866" s="1">
        <f t="shared" si="26"/>
        <v>137.62070450826189</v>
      </c>
      <c r="E866" s="1">
        <f t="shared" si="27"/>
        <v>0</v>
      </c>
    </row>
    <row r="867" spans="3:5" x14ac:dyDescent="0.2">
      <c r="C867" s="1">
        <v>-0.30916483904945979</v>
      </c>
      <c r="D867" s="1">
        <f t="shared" si="26"/>
        <v>149.08313426009971</v>
      </c>
      <c r="E867" s="1">
        <f t="shared" si="27"/>
        <v>0</v>
      </c>
    </row>
    <row r="868" spans="3:5" x14ac:dyDescent="0.2">
      <c r="C868" s="1">
        <v>2.2939877076211523</v>
      </c>
      <c r="D868" s="1">
        <f t="shared" si="26"/>
        <v>218.78261825764807</v>
      </c>
      <c r="E868" s="1">
        <f t="shared" si="27"/>
        <v>58.782618257648068</v>
      </c>
    </row>
    <row r="869" spans="3:5" x14ac:dyDescent="0.2">
      <c r="C869" s="1">
        <v>0.2341585234171846</v>
      </c>
      <c r="D869" s="1">
        <f t="shared" si="26"/>
        <v>161.50931126043974</v>
      </c>
      <c r="E869" s="1">
        <f t="shared" si="27"/>
        <v>1.5093112604397447</v>
      </c>
    </row>
    <row r="870" spans="3:5" x14ac:dyDescent="0.2">
      <c r="C870" s="1">
        <v>-1.8454193121450244</v>
      </c>
      <c r="D870" s="1">
        <f t="shared" si="26"/>
        <v>118.88266541750838</v>
      </c>
      <c r="E870" s="1">
        <f t="shared" si="27"/>
        <v>0</v>
      </c>
    </row>
    <row r="871" spans="3:5" x14ac:dyDescent="0.2">
      <c r="C871" s="1">
        <v>2.8242791123457014</v>
      </c>
      <c r="D871" s="1">
        <f t="shared" si="26"/>
        <v>236.56359316043719</v>
      </c>
      <c r="E871" s="1">
        <f t="shared" si="27"/>
        <v>76.563593160437193</v>
      </c>
    </row>
    <row r="872" spans="3:5" x14ac:dyDescent="0.2">
      <c r="C872" s="1">
        <v>-0.43897306188092006</v>
      </c>
      <c r="D872" s="1">
        <f t="shared" si="26"/>
        <v>146.2586832165666</v>
      </c>
      <c r="E872" s="1">
        <f t="shared" si="27"/>
        <v>0</v>
      </c>
    </row>
    <row r="873" spans="3:5" x14ac:dyDescent="0.2">
      <c r="C873" s="1">
        <v>-1.2770813337225906</v>
      </c>
      <c r="D873" s="1">
        <f t="shared" si="26"/>
        <v>129.26720296598424</v>
      </c>
      <c r="E873" s="1">
        <f t="shared" si="27"/>
        <v>0</v>
      </c>
    </row>
    <row r="874" spans="3:5" x14ac:dyDescent="0.2">
      <c r="C874" s="1">
        <v>-1.3723609855423653</v>
      </c>
      <c r="D874" s="1">
        <f t="shared" si="26"/>
        <v>127.46504194989851</v>
      </c>
      <c r="E874" s="1">
        <f t="shared" si="27"/>
        <v>0</v>
      </c>
    </row>
    <row r="875" spans="3:5" x14ac:dyDescent="0.2">
      <c r="C875" s="1">
        <v>0.71504368898011283</v>
      </c>
      <c r="D875" s="1">
        <f t="shared" si="26"/>
        <v>173.36881866293194</v>
      </c>
      <c r="E875" s="1">
        <f t="shared" si="27"/>
        <v>13.368818662931943</v>
      </c>
    </row>
    <row r="876" spans="3:5" x14ac:dyDescent="0.2">
      <c r="C876" s="1">
        <v>-0.57611722713755043</v>
      </c>
      <c r="D876" s="1">
        <f t="shared" si="26"/>
        <v>143.33272330802194</v>
      </c>
      <c r="E876" s="1">
        <f t="shared" si="27"/>
        <v>0</v>
      </c>
    </row>
    <row r="877" spans="3:5" x14ac:dyDescent="0.2">
      <c r="C877" s="1">
        <v>-0.41379814412811394</v>
      </c>
      <c r="D877" s="1">
        <f t="shared" si="26"/>
        <v>146.80224087813454</v>
      </c>
      <c r="E877" s="1">
        <f t="shared" si="27"/>
        <v>0</v>
      </c>
    </row>
    <row r="878" spans="3:5" x14ac:dyDescent="0.2">
      <c r="C878" s="1">
        <v>0.53109688347463013</v>
      </c>
      <c r="D878" s="1">
        <f t="shared" si="26"/>
        <v>168.73284464445877</v>
      </c>
      <c r="E878" s="1">
        <f t="shared" si="27"/>
        <v>8.7328446444587655</v>
      </c>
    </row>
    <row r="879" spans="3:5" x14ac:dyDescent="0.2">
      <c r="C879" s="1">
        <v>1.1911465313251104</v>
      </c>
      <c r="D879" s="1">
        <f t="shared" si="26"/>
        <v>185.96806749300993</v>
      </c>
      <c r="E879" s="1">
        <f t="shared" si="27"/>
        <v>25.968067493009926</v>
      </c>
    </row>
    <row r="880" spans="3:5" x14ac:dyDescent="0.2">
      <c r="C880" s="1">
        <v>0.65018046316946321</v>
      </c>
      <c r="D880" s="1">
        <f t="shared" si="26"/>
        <v>171.71972272913879</v>
      </c>
      <c r="E880" s="1">
        <f t="shared" si="27"/>
        <v>11.719722729138795</v>
      </c>
    </row>
    <row r="881" spans="3:5" x14ac:dyDescent="0.2">
      <c r="C881" s="1">
        <v>0.25108082195630832</v>
      </c>
      <c r="D881" s="1">
        <f t="shared" si="26"/>
        <v>161.91253735281376</v>
      </c>
      <c r="E881" s="1">
        <f t="shared" si="27"/>
        <v>1.9125373528137573</v>
      </c>
    </row>
    <row r="882" spans="3:5" x14ac:dyDescent="0.2">
      <c r="C882" s="1">
        <v>0.55265475846556089</v>
      </c>
      <c r="D882" s="1">
        <f t="shared" si="26"/>
        <v>169.26968564855338</v>
      </c>
      <c r="E882" s="1">
        <f t="shared" si="27"/>
        <v>9.2696856485533772</v>
      </c>
    </row>
    <row r="883" spans="3:5" x14ac:dyDescent="0.2">
      <c r="C883" s="1">
        <v>-1.1227761334312469</v>
      </c>
      <c r="D883" s="1">
        <f t="shared" si="26"/>
        <v>132.24000273270687</v>
      </c>
      <c r="E883" s="1">
        <f t="shared" si="27"/>
        <v>0</v>
      </c>
    </row>
    <row r="884" spans="3:5" x14ac:dyDescent="0.2">
      <c r="C884" s="1">
        <v>3.027092629997612</v>
      </c>
      <c r="D884" s="1">
        <f t="shared" si="26"/>
        <v>243.73989106613655</v>
      </c>
      <c r="E884" s="1">
        <f t="shared" si="27"/>
        <v>83.739891066136551</v>
      </c>
    </row>
    <row r="885" spans="3:5" x14ac:dyDescent="0.2">
      <c r="C885" s="1">
        <v>-0.50864550780170192</v>
      </c>
      <c r="D885" s="1">
        <f t="shared" si="26"/>
        <v>144.7648384187282</v>
      </c>
      <c r="E885" s="1">
        <f t="shared" si="27"/>
        <v>0</v>
      </c>
    </row>
    <row r="886" spans="3:5" x14ac:dyDescent="0.2">
      <c r="C886" s="1">
        <v>1.1880523868915032</v>
      </c>
      <c r="D886" s="1">
        <f t="shared" si="26"/>
        <v>185.88329985103437</v>
      </c>
      <c r="E886" s="1">
        <f t="shared" si="27"/>
        <v>25.883299851034366</v>
      </c>
    </row>
    <row r="887" spans="3:5" x14ac:dyDescent="0.2">
      <c r="C887" s="1">
        <v>2.2782908137418838</v>
      </c>
      <c r="D887" s="1">
        <f t="shared" si="26"/>
        <v>218.27717253388815</v>
      </c>
      <c r="E887" s="1">
        <f t="shared" si="27"/>
        <v>58.277172533888148</v>
      </c>
    </row>
    <row r="888" spans="3:5" x14ac:dyDescent="0.2">
      <c r="C888" s="1">
        <v>1.0843378224109381</v>
      </c>
      <c r="D888" s="1">
        <f t="shared" si="26"/>
        <v>183.06416422562452</v>
      </c>
      <c r="E888" s="1">
        <f t="shared" si="27"/>
        <v>23.064164225624523</v>
      </c>
    </row>
    <row r="889" spans="3:5" x14ac:dyDescent="0.2">
      <c r="C889" s="1">
        <v>-0.53382000549194586</v>
      </c>
      <c r="D889" s="1">
        <f t="shared" si="26"/>
        <v>144.22883347737519</v>
      </c>
      <c r="E889" s="1">
        <f t="shared" si="27"/>
        <v>0</v>
      </c>
    </row>
    <row r="890" spans="3:5" x14ac:dyDescent="0.2">
      <c r="C890" s="1">
        <v>0.28962133241274485</v>
      </c>
      <c r="D890" s="1">
        <f t="shared" si="26"/>
        <v>162.83464544227687</v>
      </c>
      <c r="E890" s="1">
        <f t="shared" si="27"/>
        <v>2.8346454422768659</v>
      </c>
    </row>
    <row r="891" spans="3:5" x14ac:dyDescent="0.2">
      <c r="C891" s="1">
        <v>1.2480792769333555</v>
      </c>
      <c r="D891" s="1">
        <f t="shared" si="26"/>
        <v>187.5347232431152</v>
      </c>
      <c r="E891" s="1">
        <f t="shared" si="27"/>
        <v>27.534723243115195</v>
      </c>
    </row>
    <row r="892" spans="3:5" x14ac:dyDescent="0.2">
      <c r="C892" s="1">
        <v>-0.83991145294276048</v>
      </c>
      <c r="D892" s="1">
        <f t="shared" si="26"/>
        <v>137.86825908017204</v>
      </c>
      <c r="E892" s="1">
        <f t="shared" si="27"/>
        <v>0</v>
      </c>
    </row>
    <row r="893" spans="3:5" x14ac:dyDescent="0.2">
      <c r="C893" s="1">
        <v>-1.4734413676134459</v>
      </c>
      <c r="D893" s="1">
        <f t="shared" si="26"/>
        <v>125.58062114970367</v>
      </c>
      <c r="E893" s="1">
        <f t="shared" si="27"/>
        <v>0</v>
      </c>
    </row>
    <row r="894" spans="3:5" x14ac:dyDescent="0.2">
      <c r="C894" s="1">
        <v>0.45552610462789234</v>
      </c>
      <c r="D894" s="1">
        <f t="shared" si="26"/>
        <v>166.86436703056648</v>
      </c>
      <c r="E894" s="1">
        <f t="shared" si="27"/>
        <v>6.8643670305664841</v>
      </c>
    </row>
    <row r="895" spans="3:5" x14ac:dyDescent="0.2">
      <c r="C895" s="1">
        <v>1.399457769148218</v>
      </c>
      <c r="D895" s="1">
        <f t="shared" si="26"/>
        <v>191.76480357078378</v>
      </c>
      <c r="E895" s="1">
        <f t="shared" si="27"/>
        <v>31.764803570783783</v>
      </c>
    </row>
    <row r="896" spans="3:5" x14ac:dyDescent="0.2">
      <c r="C896" s="1">
        <v>1.2997382370238846</v>
      </c>
      <c r="D896" s="1">
        <f t="shared" si="26"/>
        <v>188.96767461792078</v>
      </c>
      <c r="E896" s="1">
        <f t="shared" si="27"/>
        <v>28.967674617920778</v>
      </c>
    </row>
    <row r="897" spans="3:5" x14ac:dyDescent="0.2">
      <c r="C897" s="1">
        <v>-1.5236375533260853</v>
      </c>
      <c r="D897" s="1">
        <f t="shared" si="26"/>
        <v>124.6552022499655</v>
      </c>
      <c r="E897" s="1">
        <f t="shared" si="27"/>
        <v>0</v>
      </c>
    </row>
    <row r="898" spans="3:5" x14ac:dyDescent="0.2">
      <c r="C898" s="1">
        <v>-0.68800164390562946</v>
      </c>
      <c r="D898" s="1">
        <f t="shared" si="26"/>
        <v>140.98908770344926</v>
      </c>
      <c r="E898" s="1">
        <f t="shared" si="27"/>
        <v>0</v>
      </c>
    </row>
    <row r="899" spans="3:5" x14ac:dyDescent="0.2">
      <c r="C899" s="1">
        <v>-6.0768855888233816E-2</v>
      </c>
      <c r="D899" s="1">
        <f t="shared" ref="D899:D962" si="28" xml:space="preserve"> $A$1 * EXP( ($A$3 - $A$6 - 0.5 * $A$5^2) * $A$4 + $A$5 * SQRT($A$4) * C899 )</f>
        <v>154.64083685570824</v>
      </c>
      <c r="E899" s="1">
        <f t="shared" ref="E899:E962" si="29">MAX(D899 - $A$2, 0)</f>
        <v>0</v>
      </c>
    </row>
    <row r="900" spans="3:5" x14ac:dyDescent="0.2">
      <c r="C900" s="1">
        <v>0.74468185943373943</v>
      </c>
      <c r="D900" s="1">
        <f t="shared" si="28"/>
        <v>174.12760794645575</v>
      </c>
      <c r="E900" s="1">
        <f t="shared" si="29"/>
        <v>14.127607946455754</v>
      </c>
    </row>
    <row r="901" spans="3:5" x14ac:dyDescent="0.2">
      <c r="C901" s="1">
        <v>-1.4851010646476468</v>
      </c>
      <c r="D901" s="1">
        <f t="shared" si="28"/>
        <v>125.36505179826956</v>
      </c>
      <c r="E901" s="1">
        <f t="shared" si="29"/>
        <v>0</v>
      </c>
    </row>
    <row r="902" spans="3:5" x14ac:dyDescent="0.2">
      <c r="C902" s="1">
        <v>-0.51574742032394338</v>
      </c>
      <c r="D902" s="1">
        <f t="shared" si="28"/>
        <v>144.61342605786865</v>
      </c>
      <c r="E902" s="1">
        <f t="shared" si="29"/>
        <v>0</v>
      </c>
    </row>
    <row r="903" spans="3:5" x14ac:dyDescent="0.2">
      <c r="C903" s="1">
        <v>2.4795503188407682E-2</v>
      </c>
      <c r="D903" s="1">
        <f t="shared" si="28"/>
        <v>156.60287696836176</v>
      </c>
      <c r="E903" s="1">
        <f t="shared" si="29"/>
        <v>0</v>
      </c>
    </row>
    <row r="904" spans="3:5" x14ac:dyDescent="0.2">
      <c r="C904" s="1">
        <v>-0.17272874065203533</v>
      </c>
      <c r="D904" s="1">
        <f t="shared" si="28"/>
        <v>152.11061059812801</v>
      </c>
      <c r="E904" s="1">
        <f t="shared" si="29"/>
        <v>0</v>
      </c>
    </row>
    <row r="905" spans="3:5" x14ac:dyDescent="0.2">
      <c r="C905" s="1">
        <v>-7.3293857071475635E-3</v>
      </c>
      <c r="D905" s="1">
        <f t="shared" si="28"/>
        <v>155.8633329519937</v>
      </c>
      <c r="E905" s="1">
        <f t="shared" si="29"/>
        <v>0</v>
      </c>
    </row>
    <row r="906" spans="3:5" x14ac:dyDescent="0.2">
      <c r="C906" s="1">
        <v>-0.71672916796591135</v>
      </c>
      <c r="D906" s="1">
        <f t="shared" si="28"/>
        <v>140.39354216229859</v>
      </c>
      <c r="E906" s="1">
        <f t="shared" si="29"/>
        <v>0</v>
      </c>
    </row>
    <row r="907" spans="3:5" x14ac:dyDescent="0.2">
      <c r="C907" s="1">
        <v>1.6123520704288219</v>
      </c>
      <c r="D907" s="1">
        <f t="shared" si="28"/>
        <v>197.87581065895358</v>
      </c>
      <c r="E907" s="1">
        <f t="shared" si="29"/>
        <v>37.875810658953583</v>
      </c>
    </row>
    <row r="908" spans="3:5" x14ac:dyDescent="0.2">
      <c r="C908" s="1">
        <v>-0.72933852521459352</v>
      </c>
      <c r="D908" s="1">
        <f t="shared" si="28"/>
        <v>140.13293471252027</v>
      </c>
      <c r="E908" s="1">
        <f t="shared" si="29"/>
        <v>0</v>
      </c>
    </row>
    <row r="909" spans="3:5" x14ac:dyDescent="0.2">
      <c r="C909" s="1">
        <v>-0.26823818655235843</v>
      </c>
      <c r="D909" s="1">
        <f t="shared" si="28"/>
        <v>149.98490274288864</v>
      </c>
      <c r="E909" s="1">
        <f t="shared" si="29"/>
        <v>0</v>
      </c>
    </row>
    <row r="910" spans="3:5" x14ac:dyDescent="0.2">
      <c r="C910" s="1">
        <v>1.6158309062090106</v>
      </c>
      <c r="D910" s="1">
        <f t="shared" si="28"/>
        <v>197.97726907813231</v>
      </c>
      <c r="E910" s="1">
        <f t="shared" si="29"/>
        <v>37.977269078132309</v>
      </c>
    </row>
    <row r="911" spans="3:5" x14ac:dyDescent="0.2">
      <c r="C911" s="1">
        <v>-2.2439524862708442</v>
      </c>
      <c r="D911" s="1">
        <f t="shared" si="28"/>
        <v>112.10244476046016</v>
      </c>
      <c r="E911" s="1">
        <f t="shared" si="29"/>
        <v>0</v>
      </c>
    </row>
    <row r="912" spans="3:5" x14ac:dyDescent="0.2">
      <c r="C912" s="1">
        <v>-0.2985536988775882</v>
      </c>
      <c r="D912" s="1">
        <f t="shared" si="28"/>
        <v>149.31641574522499</v>
      </c>
      <c r="E912" s="1">
        <f t="shared" si="29"/>
        <v>0</v>
      </c>
    </row>
    <row r="913" spans="3:5" x14ac:dyDescent="0.2">
      <c r="C913" s="1">
        <v>0.9360862324100292</v>
      </c>
      <c r="D913" s="1">
        <f t="shared" si="28"/>
        <v>179.10851367026208</v>
      </c>
      <c r="E913" s="1">
        <f t="shared" si="29"/>
        <v>19.108513670262084</v>
      </c>
    </row>
    <row r="914" spans="3:5" x14ac:dyDescent="0.2">
      <c r="C914" s="1">
        <v>1.0687307882408805</v>
      </c>
      <c r="D914" s="1">
        <f t="shared" si="28"/>
        <v>182.64365591669821</v>
      </c>
      <c r="E914" s="1">
        <f t="shared" si="29"/>
        <v>22.643655916698208</v>
      </c>
    </row>
    <row r="915" spans="3:5" x14ac:dyDescent="0.2">
      <c r="C915" s="1">
        <v>1.5466198104115483</v>
      </c>
      <c r="D915" s="1">
        <f t="shared" si="28"/>
        <v>195.96850675579441</v>
      </c>
      <c r="E915" s="1">
        <f t="shared" si="29"/>
        <v>35.968506755794408</v>
      </c>
    </row>
    <row r="916" spans="3:5" x14ac:dyDescent="0.2">
      <c r="C916" s="1">
        <v>-0.25420896846787727</v>
      </c>
      <c r="D916" s="1">
        <f t="shared" si="28"/>
        <v>150.29527301547867</v>
      </c>
      <c r="E916" s="1">
        <f t="shared" si="29"/>
        <v>0</v>
      </c>
    </row>
    <row r="917" spans="3:5" x14ac:dyDescent="0.2">
      <c r="C917" s="1">
        <v>1.0885870413196526</v>
      </c>
      <c r="D917" s="1">
        <f t="shared" si="28"/>
        <v>183.17882069136368</v>
      </c>
      <c r="E917" s="1">
        <f t="shared" si="29"/>
        <v>23.178820691363683</v>
      </c>
    </row>
    <row r="918" spans="3:5" x14ac:dyDescent="0.2">
      <c r="C918" s="1">
        <v>0.64024529503072103</v>
      </c>
      <c r="D918" s="1">
        <f t="shared" si="28"/>
        <v>171.46851807189307</v>
      </c>
      <c r="E918" s="1">
        <f t="shared" si="29"/>
        <v>11.468518071893072</v>
      </c>
    </row>
    <row r="919" spans="3:5" x14ac:dyDescent="0.2">
      <c r="C919" s="1">
        <v>-2.4608139438722514</v>
      </c>
      <c r="D919" s="1">
        <f t="shared" si="28"/>
        <v>108.57689186942603</v>
      </c>
      <c r="E919" s="1">
        <f t="shared" si="29"/>
        <v>0</v>
      </c>
    </row>
    <row r="920" spans="3:5" x14ac:dyDescent="0.2">
      <c r="C920" s="1">
        <v>-1.0080188797637519</v>
      </c>
      <c r="D920" s="1">
        <f t="shared" si="28"/>
        <v>134.49512533268324</v>
      </c>
      <c r="E920" s="1">
        <f t="shared" si="29"/>
        <v>0</v>
      </c>
    </row>
    <row r="921" spans="3:5" x14ac:dyDescent="0.2">
      <c r="C921" s="1">
        <v>-0.20361729841073359</v>
      </c>
      <c r="D921" s="1">
        <f t="shared" si="28"/>
        <v>151.41986309255338</v>
      </c>
      <c r="E921" s="1">
        <f t="shared" si="29"/>
        <v>0</v>
      </c>
    </row>
    <row r="922" spans="3:5" x14ac:dyDescent="0.2">
      <c r="C922" s="1">
        <v>-0.2705253977217662</v>
      </c>
      <c r="D922" s="1">
        <f t="shared" si="28"/>
        <v>149.93436326300335</v>
      </c>
      <c r="E922" s="1">
        <f t="shared" si="29"/>
        <v>0</v>
      </c>
    </row>
    <row r="923" spans="3:5" x14ac:dyDescent="0.2">
      <c r="C923" s="1">
        <v>0.81504748011369321</v>
      </c>
      <c r="D923" s="1">
        <f t="shared" si="28"/>
        <v>175.94242021365315</v>
      </c>
      <c r="E923" s="1">
        <f t="shared" si="29"/>
        <v>15.942420213653151</v>
      </c>
    </row>
    <row r="924" spans="3:5" x14ac:dyDescent="0.2">
      <c r="C924" s="1">
        <v>2.1827103688723273E-2</v>
      </c>
      <c r="D924" s="1">
        <f t="shared" si="28"/>
        <v>156.53439483977121</v>
      </c>
      <c r="E924" s="1">
        <f t="shared" si="29"/>
        <v>0</v>
      </c>
    </row>
    <row r="925" spans="3:5" x14ac:dyDescent="0.2">
      <c r="C925" s="1">
        <v>0.61611071075568258</v>
      </c>
      <c r="D925" s="1">
        <f t="shared" si="28"/>
        <v>170.85981939167684</v>
      </c>
      <c r="E925" s="1">
        <f t="shared" si="29"/>
        <v>10.859819391676837</v>
      </c>
    </row>
    <row r="926" spans="3:5" x14ac:dyDescent="0.2">
      <c r="C926" s="1">
        <v>-0.46928771690141624</v>
      </c>
      <c r="D926" s="1">
        <f t="shared" si="28"/>
        <v>145.60682247943004</v>
      </c>
      <c r="E926" s="1">
        <f t="shared" si="29"/>
        <v>0</v>
      </c>
    </row>
    <row r="927" spans="3:5" x14ac:dyDescent="0.2">
      <c r="C927" s="1">
        <v>9.6089967049400843E-2</v>
      </c>
      <c r="D927" s="1">
        <f t="shared" si="28"/>
        <v>158.25669934839704</v>
      </c>
      <c r="E927" s="1">
        <f t="shared" si="29"/>
        <v>0</v>
      </c>
    </row>
    <row r="928" spans="3:5" x14ac:dyDescent="0.2">
      <c r="C928" s="1">
        <v>0.39445035716947119</v>
      </c>
      <c r="D928" s="1">
        <f t="shared" si="28"/>
        <v>165.36940630712695</v>
      </c>
      <c r="E928" s="1">
        <f t="shared" si="29"/>
        <v>5.3694063071269511</v>
      </c>
    </row>
    <row r="929" spans="3:5" x14ac:dyDescent="0.2">
      <c r="C929" s="1">
        <v>-1.9507682905900011E-3</v>
      </c>
      <c r="D929" s="1">
        <f t="shared" si="28"/>
        <v>155.98690972835385</v>
      </c>
      <c r="E929" s="1">
        <f t="shared" si="29"/>
        <v>0</v>
      </c>
    </row>
    <row r="930" spans="3:5" x14ac:dyDescent="0.2">
      <c r="C930" s="1">
        <v>-1.216732744007532</v>
      </c>
      <c r="D930" s="1">
        <f t="shared" si="28"/>
        <v>130.42182010779726</v>
      </c>
      <c r="E930" s="1">
        <f t="shared" si="29"/>
        <v>0</v>
      </c>
    </row>
    <row r="931" spans="3:5" x14ac:dyDescent="0.2">
      <c r="C931" s="1">
        <v>3.8231426622251818E-2</v>
      </c>
      <c r="D931" s="1">
        <f t="shared" si="28"/>
        <v>156.91322384014254</v>
      </c>
      <c r="E931" s="1">
        <f t="shared" si="29"/>
        <v>0</v>
      </c>
    </row>
    <row r="932" spans="3:5" x14ac:dyDescent="0.2">
      <c r="C932" s="1">
        <v>-0.45903032820580619</v>
      </c>
      <c r="D932" s="1">
        <f t="shared" si="28"/>
        <v>145.82706284596838</v>
      </c>
      <c r="E932" s="1">
        <f t="shared" si="29"/>
        <v>0</v>
      </c>
    </row>
    <row r="933" spans="3:5" x14ac:dyDescent="0.2">
      <c r="C933" s="1">
        <v>-1.8786324671429516E-2</v>
      </c>
      <c r="D933" s="1">
        <f t="shared" si="28"/>
        <v>155.60042957391363</v>
      </c>
      <c r="E933" s="1">
        <f t="shared" si="29"/>
        <v>0</v>
      </c>
    </row>
    <row r="934" spans="3:5" x14ac:dyDescent="0.2">
      <c r="C934" s="1">
        <v>1.282972373093314</v>
      </c>
      <c r="D934" s="1">
        <f t="shared" si="28"/>
        <v>188.50141558863797</v>
      </c>
      <c r="E934" s="1">
        <f t="shared" si="29"/>
        <v>28.501415588637968</v>
      </c>
    </row>
    <row r="935" spans="3:5" x14ac:dyDescent="0.2">
      <c r="C935" s="1">
        <v>-0.5942805676252132</v>
      </c>
      <c r="D935" s="1">
        <f t="shared" si="28"/>
        <v>142.94962504703307</v>
      </c>
      <c r="E935" s="1">
        <f t="shared" si="29"/>
        <v>0</v>
      </c>
    </row>
    <row r="936" spans="3:5" x14ac:dyDescent="0.2">
      <c r="C936" s="1">
        <v>0.81881043071549353</v>
      </c>
      <c r="D936" s="1">
        <f t="shared" si="28"/>
        <v>176.0400021937493</v>
      </c>
      <c r="E936" s="1">
        <f t="shared" si="29"/>
        <v>16.040002193749302</v>
      </c>
    </row>
    <row r="937" spans="3:5" x14ac:dyDescent="0.2">
      <c r="C937" s="1">
        <v>0.25123587385758966</v>
      </c>
      <c r="D937" s="1">
        <f t="shared" si="28"/>
        <v>161.91623659424144</v>
      </c>
      <c r="E937" s="1">
        <f t="shared" si="29"/>
        <v>1.9162365942414397</v>
      </c>
    </row>
    <row r="938" spans="3:5" x14ac:dyDescent="0.2">
      <c r="C938" s="1">
        <v>-0.58318650675557393</v>
      </c>
      <c r="D938" s="1">
        <f t="shared" si="28"/>
        <v>143.18349731445841</v>
      </c>
      <c r="E938" s="1">
        <f t="shared" si="29"/>
        <v>0</v>
      </c>
    </row>
    <row r="939" spans="3:5" x14ac:dyDescent="0.2">
      <c r="C939" s="1">
        <v>-1.7805822603027963</v>
      </c>
      <c r="D939" s="1">
        <f t="shared" si="28"/>
        <v>120.02388220829846</v>
      </c>
      <c r="E939" s="1">
        <f t="shared" si="29"/>
        <v>0</v>
      </c>
    </row>
    <row r="940" spans="3:5" x14ac:dyDescent="0.2">
      <c r="C940" s="1">
        <v>0.18656407060336325</v>
      </c>
      <c r="D940" s="1">
        <f t="shared" si="28"/>
        <v>160.38060204570007</v>
      </c>
      <c r="E940" s="1">
        <f t="shared" si="29"/>
        <v>0.38060204570007272</v>
      </c>
    </row>
    <row r="941" spans="3:5" x14ac:dyDescent="0.2">
      <c r="C941" s="1">
        <v>-0.61351936605393909</v>
      </c>
      <c r="D941" s="1">
        <f t="shared" si="28"/>
        <v>142.54496001886699</v>
      </c>
      <c r="E941" s="1">
        <f t="shared" si="29"/>
        <v>0</v>
      </c>
    </row>
    <row r="942" spans="3:5" x14ac:dyDescent="0.2">
      <c r="C942" s="1">
        <v>-1.3624058346652523</v>
      </c>
      <c r="D942" s="1">
        <f t="shared" si="28"/>
        <v>127.6521565390009</v>
      </c>
      <c r="E942" s="1">
        <f t="shared" si="29"/>
        <v>0</v>
      </c>
    </row>
    <row r="943" spans="3:5" x14ac:dyDescent="0.2">
      <c r="C943" s="1">
        <v>0.73388824512753115</v>
      </c>
      <c r="D943" s="1">
        <f t="shared" si="28"/>
        <v>173.85088870683171</v>
      </c>
      <c r="E943" s="1">
        <f t="shared" si="29"/>
        <v>13.850888706831711</v>
      </c>
    </row>
    <row r="944" spans="3:5" x14ac:dyDescent="0.2">
      <c r="C944" s="1">
        <v>-0.46315922552620392</v>
      </c>
      <c r="D944" s="1">
        <f t="shared" si="28"/>
        <v>145.73836966167528</v>
      </c>
      <c r="E944" s="1">
        <f t="shared" si="29"/>
        <v>0</v>
      </c>
    </row>
    <row r="945" spans="3:5" x14ac:dyDescent="0.2">
      <c r="C945" s="1">
        <v>-2.0852877685996805</v>
      </c>
      <c r="D945" s="1">
        <f t="shared" si="28"/>
        <v>114.7541925590418</v>
      </c>
      <c r="E945" s="1">
        <f t="shared" si="29"/>
        <v>0</v>
      </c>
    </row>
    <row r="946" spans="3:5" x14ac:dyDescent="0.2">
      <c r="C946" s="1">
        <v>0.97321779348412907</v>
      </c>
      <c r="D946" s="1">
        <f t="shared" si="28"/>
        <v>180.09116219234915</v>
      </c>
      <c r="E946" s="1">
        <f t="shared" si="29"/>
        <v>20.091162192349145</v>
      </c>
    </row>
    <row r="947" spans="3:5" x14ac:dyDescent="0.2">
      <c r="C947" s="1">
        <v>-1.2191597017155711</v>
      </c>
      <c r="D947" s="1">
        <f t="shared" si="28"/>
        <v>130.37518800999737</v>
      </c>
      <c r="E947" s="1">
        <f t="shared" si="29"/>
        <v>0</v>
      </c>
    </row>
    <row r="948" spans="3:5" x14ac:dyDescent="0.2">
      <c r="C948" s="1">
        <v>0.72532165936063975</v>
      </c>
      <c r="D948" s="1">
        <f t="shared" si="28"/>
        <v>173.6315775380468</v>
      </c>
      <c r="E948" s="1">
        <f t="shared" si="29"/>
        <v>13.631577538046798</v>
      </c>
    </row>
    <row r="949" spans="3:5" x14ac:dyDescent="0.2">
      <c r="C949" s="1">
        <v>-0.69635536701186918</v>
      </c>
      <c r="D949" s="1">
        <f t="shared" si="28"/>
        <v>140.81564802774434</v>
      </c>
      <c r="E949" s="1">
        <f t="shared" si="29"/>
        <v>0</v>
      </c>
    </row>
    <row r="950" spans="3:5" x14ac:dyDescent="0.2">
      <c r="C950" s="1">
        <v>-0.63956335906354567</v>
      </c>
      <c r="D950" s="1">
        <f t="shared" si="28"/>
        <v>141.99898028452776</v>
      </c>
      <c r="E950" s="1">
        <f t="shared" si="29"/>
        <v>0</v>
      </c>
    </row>
    <row r="951" spans="3:5" x14ac:dyDescent="0.2">
      <c r="C951" s="1">
        <v>1.6522972167741929</v>
      </c>
      <c r="D951" s="1">
        <f t="shared" si="28"/>
        <v>199.04392566073963</v>
      </c>
      <c r="E951" s="1">
        <f t="shared" si="29"/>
        <v>39.043925660739632</v>
      </c>
    </row>
    <row r="952" spans="3:5" x14ac:dyDescent="0.2">
      <c r="C952" s="1">
        <v>-0.20561144133157153</v>
      </c>
      <c r="D952" s="1">
        <f t="shared" si="28"/>
        <v>151.37537687655899</v>
      </c>
      <c r="E952" s="1">
        <f t="shared" si="29"/>
        <v>0</v>
      </c>
    </row>
    <row r="953" spans="3:5" x14ac:dyDescent="0.2">
      <c r="C953" s="1">
        <v>1.4143974545759468</v>
      </c>
      <c r="D953" s="1">
        <f t="shared" si="28"/>
        <v>192.18741243354168</v>
      </c>
      <c r="E953" s="1">
        <f t="shared" si="29"/>
        <v>32.187412433541681</v>
      </c>
    </row>
    <row r="954" spans="3:5" x14ac:dyDescent="0.2">
      <c r="C954" s="1">
        <v>1.2647871854167065</v>
      </c>
      <c r="D954" s="1">
        <f t="shared" si="28"/>
        <v>187.99698570357083</v>
      </c>
      <c r="E954" s="1">
        <f t="shared" si="29"/>
        <v>27.996985703570829</v>
      </c>
    </row>
    <row r="955" spans="3:5" x14ac:dyDescent="0.2">
      <c r="C955" s="1">
        <v>-3.4537076982053411E-3</v>
      </c>
      <c r="D955" s="1">
        <f t="shared" si="28"/>
        <v>155.95236898511897</v>
      </c>
      <c r="E955" s="1">
        <f t="shared" si="29"/>
        <v>0</v>
      </c>
    </row>
    <row r="956" spans="3:5" x14ac:dyDescent="0.2">
      <c r="C956" s="1">
        <v>-0.87441618044759772</v>
      </c>
      <c r="D956" s="1">
        <f t="shared" si="28"/>
        <v>137.16907832485597</v>
      </c>
      <c r="E956" s="1">
        <f t="shared" si="29"/>
        <v>0</v>
      </c>
    </row>
    <row r="957" spans="3:5" x14ac:dyDescent="0.2">
      <c r="C957" s="1">
        <v>0.82459105877781236</v>
      </c>
      <c r="D957" s="1">
        <f t="shared" si="28"/>
        <v>176.19001264110227</v>
      </c>
      <c r="E957" s="1">
        <f t="shared" si="29"/>
        <v>16.190012641102271</v>
      </c>
    </row>
    <row r="958" spans="3:5" x14ac:dyDescent="0.2">
      <c r="C958" s="1">
        <v>-0.63701519273610108</v>
      </c>
      <c r="D958" s="1">
        <f t="shared" si="28"/>
        <v>142.05230698016067</v>
      </c>
      <c r="E958" s="1">
        <f t="shared" si="29"/>
        <v>0</v>
      </c>
    </row>
    <row r="959" spans="3:5" x14ac:dyDescent="0.2">
      <c r="C959" s="1">
        <v>0.2168010591297965</v>
      </c>
      <c r="D959" s="1">
        <f t="shared" si="28"/>
        <v>161.09675923520106</v>
      </c>
      <c r="E959" s="1">
        <f t="shared" si="29"/>
        <v>1.0967592352010627</v>
      </c>
    </row>
    <row r="960" spans="3:5" x14ac:dyDescent="0.2">
      <c r="C960" s="1">
        <v>-0.13166075360488605</v>
      </c>
      <c r="D960" s="1">
        <f t="shared" si="28"/>
        <v>153.03387856266878</v>
      </c>
      <c r="E960" s="1">
        <f t="shared" si="29"/>
        <v>0</v>
      </c>
    </row>
    <row r="961" spans="3:5" x14ac:dyDescent="0.2">
      <c r="C961" s="1">
        <v>0.46225544667955176</v>
      </c>
      <c r="D961" s="1">
        <f t="shared" si="28"/>
        <v>167.02990654757477</v>
      </c>
      <c r="E961" s="1">
        <f t="shared" si="29"/>
        <v>7.0299065475747682</v>
      </c>
    </row>
    <row r="962" spans="3:5" x14ac:dyDescent="0.2">
      <c r="C962" s="1">
        <v>1.2220644831762446</v>
      </c>
      <c r="D962" s="1">
        <f t="shared" si="28"/>
        <v>186.81722622744286</v>
      </c>
      <c r="E962" s="1">
        <f t="shared" si="29"/>
        <v>26.817226227442859</v>
      </c>
    </row>
    <row r="963" spans="3:5" x14ac:dyDescent="0.2">
      <c r="C963" s="1">
        <v>0.73152338711048637</v>
      </c>
      <c r="D963" s="1">
        <f t="shared" ref="D963:D1026" si="30" xml:space="preserve"> $A$1 * EXP( ($A$3 - $A$6 - 0.5 * $A$5^2) * $A$4 + $A$5 * SQRT($A$4) * C963 )</f>
        <v>173.79031886196475</v>
      </c>
      <c r="E963" s="1">
        <f t="shared" ref="E963:E1026" si="31">MAX(D963 - $A$2, 0)</f>
        <v>13.790318861964749</v>
      </c>
    </row>
    <row r="964" spans="3:5" x14ac:dyDescent="0.2">
      <c r="C964" s="1">
        <v>-0.427684014936072</v>
      </c>
      <c r="D964" s="1">
        <f t="shared" si="30"/>
        <v>146.50217838046268</v>
      </c>
      <c r="E964" s="1">
        <f t="shared" si="31"/>
        <v>0</v>
      </c>
    </row>
    <row r="965" spans="3:5" x14ac:dyDescent="0.2">
      <c r="C965" s="1">
        <v>-0.51186016798778489</v>
      </c>
      <c r="D965" s="1">
        <f t="shared" si="30"/>
        <v>144.6962824223273</v>
      </c>
      <c r="E965" s="1">
        <f t="shared" si="31"/>
        <v>0</v>
      </c>
    </row>
    <row r="966" spans="3:5" x14ac:dyDescent="0.2">
      <c r="C966" s="1">
        <v>4.846539811287251E-2</v>
      </c>
      <c r="D966" s="1">
        <f t="shared" si="30"/>
        <v>157.15002366788718</v>
      </c>
      <c r="E966" s="1">
        <f t="shared" si="31"/>
        <v>0</v>
      </c>
    </row>
    <row r="967" spans="3:5" x14ac:dyDescent="0.2">
      <c r="C967" s="1">
        <v>0.74779621419616527</v>
      </c>
      <c r="D967" s="1">
        <f t="shared" si="30"/>
        <v>174.20753347359951</v>
      </c>
      <c r="E967" s="1">
        <f t="shared" si="31"/>
        <v>14.207533473599511</v>
      </c>
    </row>
    <row r="968" spans="3:5" x14ac:dyDescent="0.2">
      <c r="C968" s="1">
        <v>-2.4031962589012164</v>
      </c>
      <c r="D968" s="1">
        <f t="shared" si="30"/>
        <v>109.50263015949707</v>
      </c>
      <c r="E968" s="1">
        <f t="shared" si="31"/>
        <v>0</v>
      </c>
    </row>
    <row r="969" spans="3:5" x14ac:dyDescent="0.2">
      <c r="C969" s="1">
        <v>-1.1683411059862827</v>
      </c>
      <c r="D969" s="1">
        <f t="shared" si="30"/>
        <v>131.35511740899216</v>
      </c>
      <c r="E969" s="1">
        <f t="shared" si="31"/>
        <v>0</v>
      </c>
    </row>
    <row r="970" spans="3:5" x14ac:dyDescent="0.2">
      <c r="C970" s="1">
        <v>-0.64039381459316769</v>
      </c>
      <c r="D970" s="1">
        <f t="shared" si="30"/>
        <v>141.98160527003407</v>
      </c>
      <c r="E970" s="1">
        <f t="shared" si="31"/>
        <v>0</v>
      </c>
    </row>
    <row r="971" spans="3:5" x14ac:dyDescent="0.2">
      <c r="C971" s="1">
        <v>-0.96162280688204194</v>
      </c>
      <c r="D971" s="1">
        <f t="shared" si="30"/>
        <v>135.41774619485722</v>
      </c>
      <c r="E971" s="1">
        <f t="shared" si="31"/>
        <v>0</v>
      </c>
    </row>
    <row r="972" spans="3:5" x14ac:dyDescent="0.2">
      <c r="C972" s="1">
        <v>-5.6061006687227903E-2</v>
      </c>
      <c r="D972" s="1">
        <f t="shared" si="30"/>
        <v>154.74814866541431</v>
      </c>
      <c r="E972" s="1">
        <f t="shared" si="31"/>
        <v>0</v>
      </c>
    </row>
    <row r="973" spans="3:5" x14ac:dyDescent="0.2">
      <c r="C973" s="1">
        <v>0.30915062045396774</v>
      </c>
      <c r="D973" s="1">
        <f t="shared" si="30"/>
        <v>163.30389987691521</v>
      </c>
      <c r="E973" s="1">
        <f t="shared" si="31"/>
        <v>3.3038998769152101</v>
      </c>
    </row>
    <row r="974" spans="3:5" x14ac:dyDescent="0.2">
      <c r="C974" s="1">
        <v>2.5028960365373769</v>
      </c>
      <c r="D974" s="1">
        <f t="shared" si="30"/>
        <v>225.62205320675992</v>
      </c>
      <c r="E974" s="1">
        <f t="shared" si="31"/>
        <v>65.622053206759915</v>
      </c>
    </row>
    <row r="975" spans="3:5" x14ac:dyDescent="0.2">
      <c r="C975" s="1">
        <v>-0.96295974898692238</v>
      </c>
      <c r="D975" s="1">
        <f t="shared" si="30"/>
        <v>135.39107174043036</v>
      </c>
      <c r="E975" s="1">
        <f t="shared" si="31"/>
        <v>0</v>
      </c>
    </row>
    <row r="976" spans="3:5" x14ac:dyDescent="0.2">
      <c r="C976" s="1">
        <v>0.50663883787071451</v>
      </c>
      <c r="D976" s="1">
        <f t="shared" si="30"/>
        <v>168.12584396318252</v>
      </c>
      <c r="E976" s="1">
        <f t="shared" si="31"/>
        <v>8.1258439631825183</v>
      </c>
    </row>
    <row r="977" spans="3:5" x14ac:dyDescent="0.2">
      <c r="C977" s="1">
        <v>-0.59582616527077858</v>
      </c>
      <c r="D977" s="1">
        <f t="shared" si="30"/>
        <v>142.91707286126748</v>
      </c>
      <c r="E977" s="1">
        <f t="shared" si="31"/>
        <v>0</v>
      </c>
    </row>
    <row r="978" spans="3:5" x14ac:dyDescent="0.2">
      <c r="C978" s="1">
        <v>0.52191778733162464</v>
      </c>
      <c r="D978" s="1">
        <f t="shared" si="30"/>
        <v>168.50478102103014</v>
      </c>
      <c r="E978" s="1">
        <f t="shared" si="31"/>
        <v>8.5047810210301407</v>
      </c>
    </row>
    <row r="979" spans="3:5" x14ac:dyDescent="0.2">
      <c r="C979" s="1">
        <v>-0.52512782775132505</v>
      </c>
      <c r="D979" s="1">
        <f t="shared" si="30"/>
        <v>144.41367901883578</v>
      </c>
      <c r="E979" s="1">
        <f t="shared" si="31"/>
        <v>0</v>
      </c>
    </row>
    <row r="980" spans="3:5" x14ac:dyDescent="0.2">
      <c r="C980" s="1">
        <v>-1.5682546446976837</v>
      </c>
      <c r="D980" s="1">
        <f t="shared" si="30"/>
        <v>123.83836602879073</v>
      </c>
      <c r="E980" s="1">
        <f t="shared" si="31"/>
        <v>0</v>
      </c>
    </row>
    <row r="981" spans="3:5" x14ac:dyDescent="0.2">
      <c r="C981" s="1">
        <v>-1.6191378055782479</v>
      </c>
      <c r="D981" s="1">
        <f t="shared" si="30"/>
        <v>122.91334338918395</v>
      </c>
      <c r="E981" s="1">
        <f t="shared" si="31"/>
        <v>0</v>
      </c>
    </row>
    <row r="982" spans="3:5" x14ac:dyDescent="0.2">
      <c r="C982" s="1">
        <v>0.3035036796768153</v>
      </c>
      <c r="D982" s="1">
        <f t="shared" si="30"/>
        <v>163.1680750191565</v>
      </c>
      <c r="E982" s="1">
        <f t="shared" si="31"/>
        <v>3.1680750191565039</v>
      </c>
    </row>
    <row r="983" spans="3:5" x14ac:dyDescent="0.2">
      <c r="C983" s="1">
        <v>-0.91523046811224928</v>
      </c>
      <c r="D983" s="1">
        <f t="shared" si="30"/>
        <v>136.3466211076138</v>
      </c>
      <c r="E983" s="1">
        <f t="shared" si="31"/>
        <v>0</v>
      </c>
    </row>
    <row r="984" spans="3:5" x14ac:dyDescent="0.2">
      <c r="C984" s="1">
        <v>1.430328117528501</v>
      </c>
      <c r="D984" s="1">
        <f t="shared" si="30"/>
        <v>192.6390798449055</v>
      </c>
      <c r="E984" s="1">
        <f t="shared" si="31"/>
        <v>32.639079844905496</v>
      </c>
    </row>
    <row r="985" spans="3:5" x14ac:dyDescent="0.2">
      <c r="C985" s="1">
        <v>-1.2638804397930412</v>
      </c>
      <c r="D985" s="1">
        <f t="shared" si="30"/>
        <v>129.5188919955568</v>
      </c>
      <c r="E985" s="1">
        <f t="shared" si="31"/>
        <v>0</v>
      </c>
    </row>
    <row r="986" spans="3:5" x14ac:dyDescent="0.2">
      <c r="C986" s="1">
        <v>-0.2330812312703496</v>
      </c>
      <c r="D986" s="1">
        <f t="shared" si="30"/>
        <v>150.76389713787381</v>
      </c>
      <c r="E986" s="1">
        <f t="shared" si="31"/>
        <v>0</v>
      </c>
    </row>
    <row r="987" spans="3:5" x14ac:dyDescent="0.2">
      <c r="C987" s="1">
        <v>-0.17142252078626183</v>
      </c>
      <c r="D987" s="1">
        <f t="shared" si="30"/>
        <v>152.13989037276377</v>
      </c>
      <c r="E987" s="1">
        <f t="shared" si="31"/>
        <v>0</v>
      </c>
    </row>
    <row r="988" spans="3:5" x14ac:dyDescent="0.2">
      <c r="C988" s="1">
        <v>1.7704793741890157</v>
      </c>
      <c r="D988" s="1">
        <f t="shared" si="30"/>
        <v>202.54046084408574</v>
      </c>
      <c r="E988" s="1">
        <f t="shared" si="31"/>
        <v>42.540460844085743</v>
      </c>
    </row>
    <row r="989" spans="3:5" x14ac:dyDescent="0.2">
      <c r="C989" s="1">
        <v>0.44601550129535078</v>
      </c>
      <c r="D989" s="1">
        <f t="shared" si="30"/>
        <v>166.63068918376393</v>
      </c>
      <c r="E989" s="1">
        <f t="shared" si="31"/>
        <v>6.6306891837639341</v>
      </c>
    </row>
    <row r="990" spans="3:5" x14ac:dyDescent="0.2">
      <c r="C990" s="1">
        <v>-1.4232219943301483</v>
      </c>
      <c r="D990" s="1">
        <f t="shared" si="30"/>
        <v>126.51334245701283</v>
      </c>
      <c r="E990" s="1">
        <f t="shared" si="31"/>
        <v>0</v>
      </c>
    </row>
    <row r="991" spans="3:5" x14ac:dyDescent="0.2">
      <c r="C991" s="1">
        <v>-0.18836640770639307</v>
      </c>
      <c r="D991" s="1">
        <f t="shared" si="30"/>
        <v>151.7605192684162</v>
      </c>
      <c r="E991" s="1">
        <f t="shared" si="31"/>
        <v>0</v>
      </c>
    </row>
    <row r="992" spans="3:5" x14ac:dyDescent="0.2">
      <c r="C992" s="1">
        <v>0.26818293687889305</v>
      </c>
      <c r="D992" s="1">
        <f t="shared" si="30"/>
        <v>162.32107093735331</v>
      </c>
      <c r="E992" s="1">
        <f t="shared" si="31"/>
        <v>2.321070937353312</v>
      </c>
    </row>
    <row r="993" spans="3:5" x14ac:dyDescent="0.2">
      <c r="C993" s="1">
        <v>2.096617357075639</v>
      </c>
      <c r="D993" s="1">
        <f t="shared" si="30"/>
        <v>212.51150009700879</v>
      </c>
      <c r="E993" s="1">
        <f t="shared" si="31"/>
        <v>52.511500097008792</v>
      </c>
    </row>
    <row r="994" spans="3:5" x14ac:dyDescent="0.2">
      <c r="C994" s="1">
        <v>-0.80065046767255643</v>
      </c>
      <c r="D994" s="1">
        <f t="shared" si="30"/>
        <v>138.66815310280245</v>
      </c>
      <c r="E994" s="1">
        <f t="shared" si="31"/>
        <v>0</v>
      </c>
    </row>
    <row r="995" spans="3:5" x14ac:dyDescent="0.2">
      <c r="C995" s="1">
        <v>1.0070314622354279</v>
      </c>
      <c r="D995" s="1">
        <f t="shared" si="30"/>
        <v>180.990695415272</v>
      </c>
      <c r="E995" s="1">
        <f t="shared" si="31"/>
        <v>20.990695415272</v>
      </c>
    </row>
    <row r="996" spans="3:5" x14ac:dyDescent="0.2">
      <c r="C996" s="1">
        <v>-1.3575129340390364</v>
      </c>
      <c r="D996" s="1">
        <f t="shared" si="30"/>
        <v>127.74422295933711</v>
      </c>
      <c r="E996" s="1">
        <f t="shared" si="31"/>
        <v>0</v>
      </c>
    </row>
    <row r="997" spans="3:5" x14ac:dyDescent="0.2">
      <c r="C997" s="1">
        <v>0.37340147873172796</v>
      </c>
      <c r="D997" s="1">
        <f t="shared" si="30"/>
        <v>164.85729902919144</v>
      </c>
      <c r="E997" s="1">
        <f t="shared" si="31"/>
        <v>4.857299029191438</v>
      </c>
    </row>
    <row r="998" spans="3:5" x14ac:dyDescent="0.2">
      <c r="C998" s="1">
        <v>-0.23364386508281682</v>
      </c>
      <c r="D998" s="1">
        <f t="shared" si="30"/>
        <v>150.75139871192746</v>
      </c>
      <c r="E998" s="1">
        <f t="shared" si="31"/>
        <v>0</v>
      </c>
    </row>
    <row r="999" spans="3:5" x14ac:dyDescent="0.2">
      <c r="C999" s="1">
        <v>1.8126537727347261</v>
      </c>
      <c r="D999" s="1">
        <f t="shared" si="30"/>
        <v>203.80304684550305</v>
      </c>
      <c r="E999" s="1">
        <f t="shared" si="31"/>
        <v>43.803046845503047</v>
      </c>
    </row>
    <row r="1000" spans="3:5" x14ac:dyDescent="0.2">
      <c r="C1000" s="1">
        <v>7.7345315659276478E-2</v>
      </c>
      <c r="D1000" s="1">
        <f t="shared" si="30"/>
        <v>157.82019358341233</v>
      </c>
      <c r="E1000" s="1">
        <f t="shared" si="31"/>
        <v>0</v>
      </c>
    </row>
    <row r="1001" spans="3:5" x14ac:dyDescent="0.2">
      <c r="C1001" s="1">
        <v>-6.8200749455036083E-2</v>
      </c>
      <c r="D1001" s="1">
        <f t="shared" si="30"/>
        <v>154.47158398679244</v>
      </c>
      <c r="E1001" s="1">
        <f t="shared" si="31"/>
        <v>0</v>
      </c>
    </row>
    <row r="1002" spans="3:5" x14ac:dyDescent="0.2">
      <c r="C1002" s="1">
        <v>0.1993036984149178</v>
      </c>
      <c r="D1002" s="1">
        <f t="shared" si="30"/>
        <v>160.68194872423055</v>
      </c>
      <c r="E1002" s="1">
        <f t="shared" si="31"/>
        <v>0.68194872423055131</v>
      </c>
    </row>
    <row r="1003" spans="3:5" x14ac:dyDescent="0.2">
      <c r="C1003" s="1">
        <v>-0.42207358144976703</v>
      </c>
      <c r="D1003" s="1">
        <f t="shared" si="30"/>
        <v>146.62334142232916</v>
      </c>
      <c r="E1003" s="1">
        <f t="shared" si="31"/>
        <v>0</v>
      </c>
    </row>
    <row r="1004" spans="3:5" x14ac:dyDescent="0.2">
      <c r="C1004" s="1">
        <v>0.63329884795778069</v>
      </c>
      <c r="D1004" s="1">
        <f t="shared" si="30"/>
        <v>171.29309972191371</v>
      </c>
      <c r="E1004" s="1">
        <f t="shared" si="31"/>
        <v>11.293099721913705</v>
      </c>
    </row>
    <row r="1005" spans="3:5" x14ac:dyDescent="0.2">
      <c r="C1005" s="1">
        <v>-0.36518580855847138</v>
      </c>
      <c r="D1005" s="1">
        <f t="shared" si="30"/>
        <v>147.85756453202788</v>
      </c>
      <c r="E1005" s="1">
        <f t="shared" si="31"/>
        <v>0</v>
      </c>
    </row>
    <row r="1006" spans="3:5" x14ac:dyDescent="0.2">
      <c r="C1006" s="1">
        <v>-1.2179905233453312</v>
      </c>
      <c r="D1006" s="1">
        <f t="shared" si="30"/>
        <v>130.39765077794056</v>
      </c>
      <c r="E1006" s="1">
        <f t="shared" si="31"/>
        <v>0</v>
      </c>
    </row>
    <row r="1007" spans="3:5" x14ac:dyDescent="0.2">
      <c r="C1007" s="1">
        <v>0.65338807710876901</v>
      </c>
      <c r="D1007" s="1">
        <f t="shared" si="30"/>
        <v>171.80090385084273</v>
      </c>
      <c r="E1007" s="1">
        <f t="shared" si="31"/>
        <v>11.80090385084273</v>
      </c>
    </row>
    <row r="1008" spans="3:5" x14ac:dyDescent="0.2">
      <c r="C1008" s="1">
        <v>1.1996233072862914</v>
      </c>
      <c r="D1008" s="1">
        <f t="shared" si="30"/>
        <v>186.20049658196376</v>
      </c>
      <c r="E1008" s="1">
        <f t="shared" si="31"/>
        <v>26.200496581963762</v>
      </c>
    </row>
    <row r="1009" spans="3:5" x14ac:dyDescent="0.2">
      <c r="C1009" s="1">
        <v>-1.5010992274947299</v>
      </c>
      <c r="D1009" s="1">
        <f t="shared" si="30"/>
        <v>125.06987314237021</v>
      </c>
      <c r="E1009" s="1">
        <f t="shared" si="31"/>
        <v>0</v>
      </c>
    </row>
    <row r="1010" spans="3:5" x14ac:dyDescent="0.2">
      <c r="C1010" s="1">
        <v>0.54240469973637395</v>
      </c>
      <c r="D1010" s="1">
        <f t="shared" si="30"/>
        <v>169.01422279711818</v>
      </c>
      <c r="E1010" s="1">
        <f t="shared" si="31"/>
        <v>9.0142227971181796</v>
      </c>
    </row>
    <row r="1011" spans="3:5" x14ac:dyDescent="0.2">
      <c r="C1011" s="1">
        <v>-0.18848304891209369</v>
      </c>
      <c r="D1011" s="1">
        <f t="shared" si="30"/>
        <v>151.75791097039337</v>
      </c>
      <c r="E1011" s="1">
        <f t="shared" si="31"/>
        <v>0</v>
      </c>
    </row>
    <row r="1012" spans="3:5" x14ac:dyDescent="0.2">
      <c r="C1012" s="1">
        <v>-0.86484473067341783</v>
      </c>
      <c r="D1012" s="1">
        <f t="shared" si="30"/>
        <v>137.36267164840328</v>
      </c>
      <c r="E1012" s="1">
        <f t="shared" si="31"/>
        <v>0</v>
      </c>
    </row>
    <row r="1013" spans="3:5" x14ac:dyDescent="0.2">
      <c r="C1013" s="1">
        <v>1.4042599348919929</v>
      </c>
      <c r="D1013" s="1">
        <f t="shared" si="30"/>
        <v>191.90054419679734</v>
      </c>
      <c r="E1013" s="1">
        <f t="shared" si="31"/>
        <v>31.900544196797341</v>
      </c>
    </row>
    <row r="1014" spans="3:5" x14ac:dyDescent="0.2">
      <c r="C1014" s="1">
        <v>-1.1300840979753373</v>
      </c>
      <c r="D1014" s="1">
        <f t="shared" si="30"/>
        <v>132.09767956151214</v>
      </c>
      <c r="E1014" s="1">
        <f t="shared" si="31"/>
        <v>0</v>
      </c>
    </row>
    <row r="1015" spans="3:5" x14ac:dyDescent="0.2">
      <c r="C1015" s="1">
        <v>1.6991703647610834</v>
      </c>
      <c r="D1015" s="1">
        <f t="shared" si="30"/>
        <v>200.42343243353108</v>
      </c>
      <c r="E1015" s="1">
        <f t="shared" si="31"/>
        <v>40.423432433531076</v>
      </c>
    </row>
    <row r="1016" spans="3:5" x14ac:dyDescent="0.2">
      <c r="C1016" s="1">
        <v>-0.91542986066877552</v>
      </c>
      <c r="D1016" s="1">
        <f t="shared" si="30"/>
        <v>136.34261523548648</v>
      </c>
      <c r="E1016" s="1">
        <f t="shared" si="31"/>
        <v>0</v>
      </c>
    </row>
    <row r="1017" spans="3:5" x14ac:dyDescent="0.2">
      <c r="C1017" s="1">
        <v>-1.7030420654896015</v>
      </c>
      <c r="D1017" s="1">
        <f t="shared" si="30"/>
        <v>121.40308486944141</v>
      </c>
      <c r="E1017" s="1">
        <f t="shared" si="31"/>
        <v>0</v>
      </c>
    </row>
    <row r="1018" spans="3:5" x14ac:dyDescent="0.2">
      <c r="C1018" s="1">
        <v>-4.4042874639869875E-2</v>
      </c>
      <c r="D1018" s="1">
        <f t="shared" si="30"/>
        <v>155.02243057872971</v>
      </c>
      <c r="E1018" s="1">
        <f t="shared" si="31"/>
        <v>0</v>
      </c>
    </row>
    <row r="1019" spans="3:5" x14ac:dyDescent="0.2">
      <c r="C1019" s="1">
        <v>0.30851502370367156</v>
      </c>
      <c r="D1019" s="1">
        <f t="shared" si="30"/>
        <v>163.28860633675956</v>
      </c>
      <c r="E1019" s="1">
        <f t="shared" si="31"/>
        <v>3.2886063367595568</v>
      </c>
    </row>
    <row r="1020" spans="3:5" x14ac:dyDescent="0.2">
      <c r="C1020" s="1">
        <v>1.8672922405141321</v>
      </c>
      <c r="D1020" s="1">
        <f t="shared" si="30"/>
        <v>205.45048357829168</v>
      </c>
      <c r="E1020" s="1">
        <f t="shared" si="31"/>
        <v>45.450483578291681</v>
      </c>
    </row>
    <row r="1021" spans="3:5" x14ac:dyDescent="0.2">
      <c r="C1021" s="1">
        <v>0.50970914434198389</v>
      </c>
      <c r="D1021" s="1">
        <f t="shared" si="30"/>
        <v>168.20192292697334</v>
      </c>
      <c r="E1021" s="1">
        <f t="shared" si="31"/>
        <v>8.2019229269733387</v>
      </c>
    </row>
    <row r="1022" spans="3:5" x14ac:dyDescent="0.2">
      <c r="C1022" s="1">
        <v>-2.5608062438848611</v>
      </c>
      <c r="D1022" s="1">
        <f t="shared" si="30"/>
        <v>106.98886219432586</v>
      </c>
      <c r="E1022" s="1">
        <f t="shared" si="31"/>
        <v>0</v>
      </c>
    </row>
    <row r="1023" spans="3:5" x14ac:dyDescent="0.2">
      <c r="C1023" s="1">
        <v>1.2453341952615768</v>
      </c>
      <c r="D1023" s="1">
        <f t="shared" si="30"/>
        <v>187.45888307766867</v>
      </c>
      <c r="E1023" s="1">
        <f t="shared" si="31"/>
        <v>27.458883077668673</v>
      </c>
    </row>
    <row r="1024" spans="3:5" x14ac:dyDescent="0.2">
      <c r="C1024" s="1">
        <v>-1.234160938739792</v>
      </c>
      <c r="D1024" s="1">
        <f t="shared" si="30"/>
        <v>130.0873207592345</v>
      </c>
      <c r="E1024" s="1">
        <f t="shared" si="31"/>
        <v>0</v>
      </c>
    </row>
    <row r="1025" spans="3:5" x14ac:dyDescent="0.2">
      <c r="C1025" s="1">
        <v>-0.14934552750482732</v>
      </c>
      <c r="D1025" s="1">
        <f t="shared" si="30"/>
        <v>152.6356141450602</v>
      </c>
      <c r="E1025" s="1">
        <f t="shared" si="31"/>
        <v>0</v>
      </c>
    </row>
    <row r="1026" spans="3:5" x14ac:dyDescent="0.2">
      <c r="C1026" s="1">
        <v>-0.46416512463819115</v>
      </c>
      <c r="D1026" s="1">
        <f t="shared" si="30"/>
        <v>145.71677003291731</v>
      </c>
      <c r="E1026" s="1">
        <f t="shared" si="31"/>
        <v>0</v>
      </c>
    </row>
    <row r="1027" spans="3:5" x14ac:dyDescent="0.2">
      <c r="C1027" s="1">
        <v>-1.3624900224037437</v>
      </c>
      <c r="D1027" s="1">
        <f t="shared" ref="D1027:D1090" si="32" xml:space="preserve"> $A$1 * EXP( ($A$3 - $A$6 - 0.5 * $A$5^2) * $A$4 + $A$5 * SQRT($A$4) * C1027 )</f>
        <v>127.65057301574477</v>
      </c>
      <c r="E1027" s="1">
        <f t="shared" ref="E1027:E1090" si="33">MAX(D1027 - $A$2, 0)</f>
        <v>0</v>
      </c>
    </row>
    <row r="1028" spans="3:5" x14ac:dyDescent="0.2">
      <c r="C1028" s="1">
        <v>-1.6840382346244456</v>
      </c>
      <c r="D1028" s="1">
        <f t="shared" si="32"/>
        <v>121.74351596295371</v>
      </c>
      <c r="E1028" s="1">
        <f t="shared" si="33"/>
        <v>0</v>
      </c>
    </row>
    <row r="1029" spans="3:5" x14ac:dyDescent="0.2">
      <c r="C1029" s="1">
        <v>0.64183809490420463</v>
      </c>
      <c r="D1029" s="1">
        <f t="shared" si="32"/>
        <v>171.50876629506232</v>
      </c>
      <c r="E1029" s="1">
        <f t="shared" si="33"/>
        <v>11.508766295062316</v>
      </c>
    </row>
    <row r="1030" spans="3:5" x14ac:dyDescent="0.2">
      <c r="C1030" s="1">
        <v>1.2595764281218587</v>
      </c>
      <c r="D1030" s="1">
        <f t="shared" si="32"/>
        <v>187.85269606178159</v>
      </c>
      <c r="E1030" s="1">
        <f t="shared" si="33"/>
        <v>27.852696061781586</v>
      </c>
    </row>
    <row r="1031" spans="3:5" x14ac:dyDescent="0.2">
      <c r="C1031" s="1">
        <v>0.54854960488562443</v>
      </c>
      <c r="D1031" s="1">
        <f t="shared" si="32"/>
        <v>169.16732632840942</v>
      </c>
      <c r="E1031" s="1">
        <f t="shared" si="33"/>
        <v>9.1673263284094162</v>
      </c>
    </row>
    <row r="1032" spans="3:5" x14ac:dyDescent="0.2">
      <c r="C1032" s="1">
        <v>-0.64360344235418387</v>
      </c>
      <c r="D1032" s="1">
        <f t="shared" si="32"/>
        <v>141.91447255730824</v>
      </c>
      <c r="E1032" s="1">
        <f t="shared" si="33"/>
        <v>0</v>
      </c>
    </row>
    <row r="1033" spans="3:5" x14ac:dyDescent="0.2">
      <c r="C1033" s="1">
        <v>-1.2689374077155737</v>
      </c>
      <c r="D1033" s="1">
        <f t="shared" si="32"/>
        <v>129.42241768946687</v>
      </c>
      <c r="E1033" s="1">
        <f t="shared" si="33"/>
        <v>0</v>
      </c>
    </row>
    <row r="1034" spans="3:5" x14ac:dyDescent="0.2">
      <c r="C1034" s="1">
        <v>0.89637139415156564</v>
      </c>
      <c r="D1034" s="1">
        <f t="shared" si="32"/>
        <v>178.06343484993823</v>
      </c>
      <c r="E1034" s="1">
        <f t="shared" si="33"/>
        <v>18.063434849938233</v>
      </c>
    </row>
    <row r="1035" spans="3:5" x14ac:dyDescent="0.2">
      <c r="C1035" s="1">
        <v>-0.3409786986697258</v>
      </c>
      <c r="D1035" s="1">
        <f t="shared" si="32"/>
        <v>148.38590199542034</v>
      </c>
      <c r="E1035" s="1">
        <f t="shared" si="33"/>
        <v>0</v>
      </c>
    </row>
    <row r="1036" spans="3:5" x14ac:dyDescent="0.2">
      <c r="C1036" s="1">
        <v>0.69181990579922392</v>
      </c>
      <c r="D1036" s="1">
        <f t="shared" si="32"/>
        <v>172.77656026562079</v>
      </c>
      <c r="E1036" s="1">
        <f t="shared" si="33"/>
        <v>12.776560265620788</v>
      </c>
    </row>
    <row r="1037" spans="3:5" x14ac:dyDescent="0.2">
      <c r="C1037" s="1">
        <v>2.0101668086034294</v>
      </c>
      <c r="D1037" s="1">
        <f t="shared" si="32"/>
        <v>209.82159387913302</v>
      </c>
      <c r="E1037" s="1">
        <f t="shared" si="33"/>
        <v>49.821593879133019</v>
      </c>
    </row>
    <row r="1038" spans="3:5" x14ac:dyDescent="0.2">
      <c r="C1038" s="1">
        <v>0.33833454851571787</v>
      </c>
      <c r="D1038" s="1">
        <f t="shared" si="32"/>
        <v>164.00765985434273</v>
      </c>
      <c r="E1038" s="1">
        <f t="shared" si="33"/>
        <v>4.0076598543427338</v>
      </c>
    </row>
    <row r="1039" spans="3:5" x14ac:dyDescent="0.2">
      <c r="C1039" s="1">
        <v>-0.49780944459396931</v>
      </c>
      <c r="D1039" s="1">
        <f t="shared" si="32"/>
        <v>144.9961681874135</v>
      </c>
      <c r="E1039" s="1">
        <f t="shared" si="33"/>
        <v>0</v>
      </c>
    </row>
    <row r="1040" spans="3:5" x14ac:dyDescent="0.2">
      <c r="C1040" s="1">
        <v>0.6608088873139818</v>
      </c>
      <c r="D1040" s="1">
        <f t="shared" si="32"/>
        <v>171.98886338994157</v>
      </c>
      <c r="E1040" s="1">
        <f t="shared" si="33"/>
        <v>11.988863389941571</v>
      </c>
    </row>
    <row r="1041" spans="3:5" x14ac:dyDescent="0.2">
      <c r="C1041" s="1">
        <v>1.1156482289707126</v>
      </c>
      <c r="D1041" s="1">
        <f t="shared" si="32"/>
        <v>183.91069820949042</v>
      </c>
      <c r="E1041" s="1">
        <f t="shared" si="33"/>
        <v>23.91069820949042</v>
      </c>
    </row>
    <row r="1042" spans="3:5" x14ac:dyDescent="0.2">
      <c r="C1042" s="1">
        <v>-0.42898393024710624</v>
      </c>
      <c r="D1042" s="1">
        <f t="shared" si="32"/>
        <v>146.47411967117557</v>
      </c>
      <c r="E1042" s="1">
        <f t="shared" si="33"/>
        <v>0</v>
      </c>
    </row>
    <row r="1043" spans="3:5" x14ac:dyDescent="0.2">
      <c r="C1043" s="1">
        <v>-0.97719237690676131</v>
      </c>
      <c r="D1043" s="1">
        <f t="shared" si="32"/>
        <v>135.10743012814316</v>
      </c>
      <c r="E1043" s="1">
        <f t="shared" si="33"/>
        <v>0</v>
      </c>
    </row>
    <row r="1044" spans="3:5" x14ac:dyDescent="0.2">
      <c r="C1044" s="1">
        <v>4.2506914518071134E-2</v>
      </c>
      <c r="D1044" s="1">
        <f t="shared" si="32"/>
        <v>157.01210924025582</v>
      </c>
      <c r="E1044" s="1">
        <f t="shared" si="33"/>
        <v>0</v>
      </c>
    </row>
    <row r="1045" spans="3:5" x14ac:dyDescent="0.2">
      <c r="C1045" s="1">
        <v>-0.66170957726945123</v>
      </c>
      <c r="D1045" s="1">
        <f t="shared" si="32"/>
        <v>141.53635802171573</v>
      </c>
      <c r="E1045" s="1">
        <f t="shared" si="33"/>
        <v>0</v>
      </c>
    </row>
    <row r="1046" spans="3:5" x14ac:dyDescent="0.2">
      <c r="C1046" s="1">
        <v>1.2431472799009489</v>
      </c>
      <c r="D1046" s="1">
        <f t="shared" si="32"/>
        <v>187.39848568812897</v>
      </c>
      <c r="E1046" s="1">
        <f t="shared" si="33"/>
        <v>27.398485688128972</v>
      </c>
    </row>
    <row r="1047" spans="3:5" x14ac:dyDescent="0.2">
      <c r="C1047" s="1">
        <v>0.8273098932501205</v>
      </c>
      <c r="D1047" s="1">
        <f t="shared" si="32"/>
        <v>176.26061207052354</v>
      </c>
      <c r="E1047" s="1">
        <f t="shared" si="33"/>
        <v>16.260612070523536</v>
      </c>
    </row>
    <row r="1048" spans="3:5" x14ac:dyDescent="0.2">
      <c r="C1048" s="1">
        <v>1.5107677123967276</v>
      </c>
      <c r="D1048" s="1">
        <f t="shared" si="32"/>
        <v>194.93597276662823</v>
      </c>
      <c r="E1048" s="1">
        <f t="shared" si="33"/>
        <v>34.935972766628225</v>
      </c>
    </row>
    <row r="1049" spans="3:5" x14ac:dyDescent="0.2">
      <c r="C1049" s="1">
        <v>0.71922715278883831</v>
      </c>
      <c r="D1049" s="1">
        <f t="shared" si="32"/>
        <v>173.47572193791379</v>
      </c>
      <c r="E1049" s="1">
        <f t="shared" si="33"/>
        <v>13.475721937913789</v>
      </c>
    </row>
    <row r="1050" spans="3:5" x14ac:dyDescent="0.2">
      <c r="C1050" s="1">
        <v>-0.41155459980573733</v>
      </c>
      <c r="D1050" s="1">
        <f t="shared" si="32"/>
        <v>146.85077970399681</v>
      </c>
      <c r="E1050" s="1">
        <f t="shared" si="33"/>
        <v>0</v>
      </c>
    </row>
    <row r="1051" spans="3:5" x14ac:dyDescent="0.2">
      <c r="C1051" s="1">
        <v>-0.19340041566366351</v>
      </c>
      <c r="D1051" s="1">
        <f t="shared" si="32"/>
        <v>151.64799096259785</v>
      </c>
      <c r="E1051" s="1">
        <f t="shared" si="33"/>
        <v>0</v>
      </c>
    </row>
    <row r="1052" spans="3:5" x14ac:dyDescent="0.2">
      <c r="C1052" s="1">
        <v>4.8701363244746818E-2</v>
      </c>
      <c r="D1052" s="1">
        <f t="shared" si="32"/>
        <v>157.1554877846836</v>
      </c>
      <c r="E1052" s="1">
        <f t="shared" si="33"/>
        <v>0</v>
      </c>
    </row>
    <row r="1053" spans="3:5" x14ac:dyDescent="0.2">
      <c r="C1053" s="1">
        <v>-1.1625320943517801</v>
      </c>
      <c r="D1053" s="1">
        <f t="shared" si="32"/>
        <v>131.46759998806664</v>
      </c>
      <c r="E1053" s="1">
        <f t="shared" si="33"/>
        <v>0</v>
      </c>
    </row>
    <row r="1054" spans="3:5" x14ac:dyDescent="0.2">
      <c r="C1054" s="1">
        <v>0.75022778503180421</v>
      </c>
      <c r="D1054" s="1">
        <f t="shared" si="32"/>
        <v>174.26996181579176</v>
      </c>
      <c r="E1054" s="1">
        <f t="shared" si="33"/>
        <v>14.26996181579176</v>
      </c>
    </row>
    <row r="1055" spans="3:5" x14ac:dyDescent="0.2">
      <c r="C1055" s="1">
        <v>2.7922336738867655</v>
      </c>
      <c r="D1055" s="1">
        <f t="shared" si="32"/>
        <v>235.4491977281578</v>
      </c>
      <c r="E1055" s="1">
        <f t="shared" si="33"/>
        <v>75.449197728157799</v>
      </c>
    </row>
    <row r="1056" spans="3:5" x14ac:dyDescent="0.2">
      <c r="C1056" s="1">
        <v>1.4463303195143498</v>
      </c>
      <c r="D1056" s="1">
        <f t="shared" si="32"/>
        <v>193.09384418300598</v>
      </c>
      <c r="E1056" s="1">
        <f t="shared" si="33"/>
        <v>33.093844183005984</v>
      </c>
    </row>
    <row r="1057" spans="3:5" x14ac:dyDescent="0.2">
      <c r="C1057" s="1">
        <v>1.1863299685534134</v>
      </c>
      <c r="D1057" s="1">
        <f t="shared" si="32"/>
        <v>185.83612896390454</v>
      </c>
      <c r="E1057" s="1">
        <f t="shared" si="33"/>
        <v>25.836128963904542</v>
      </c>
    </row>
    <row r="1058" spans="3:5" x14ac:dyDescent="0.2">
      <c r="C1058" s="1">
        <v>-0.81402614347358393</v>
      </c>
      <c r="D1058" s="1">
        <f t="shared" si="32"/>
        <v>138.39512038079042</v>
      </c>
      <c r="E1058" s="1">
        <f t="shared" si="33"/>
        <v>0</v>
      </c>
    </row>
    <row r="1059" spans="3:5" x14ac:dyDescent="0.2">
      <c r="C1059" s="1">
        <v>-1.6190485406030057</v>
      </c>
      <c r="D1059" s="1">
        <f t="shared" si="32"/>
        <v>122.9149601028797</v>
      </c>
      <c r="E1059" s="1">
        <f t="shared" si="33"/>
        <v>0</v>
      </c>
    </row>
    <row r="1060" spans="3:5" x14ac:dyDescent="0.2">
      <c r="C1060" s="1">
        <v>0.74592313795376197</v>
      </c>
      <c r="D1060" s="1">
        <f t="shared" si="32"/>
        <v>174.15945921484891</v>
      </c>
      <c r="E1060" s="1">
        <f t="shared" si="33"/>
        <v>14.159459214848908</v>
      </c>
    </row>
    <row r="1061" spans="3:5" x14ac:dyDescent="0.2">
      <c r="C1061" s="1">
        <v>1.4862478702539923</v>
      </c>
      <c r="D1061" s="1">
        <f t="shared" si="32"/>
        <v>194.23294013546723</v>
      </c>
      <c r="E1061" s="1">
        <f t="shared" si="33"/>
        <v>34.232940135467231</v>
      </c>
    </row>
    <row r="1062" spans="3:5" x14ac:dyDescent="0.2">
      <c r="C1062" s="1">
        <v>1.1164032622335585</v>
      </c>
      <c r="D1062" s="1">
        <f t="shared" si="32"/>
        <v>183.93116017634935</v>
      </c>
      <c r="E1062" s="1">
        <f t="shared" si="33"/>
        <v>23.931160176349351</v>
      </c>
    </row>
    <row r="1063" spans="3:5" x14ac:dyDescent="0.2">
      <c r="C1063" s="1">
        <v>7.5773546590444274E-2</v>
      </c>
      <c r="D1063" s="1">
        <f t="shared" si="32"/>
        <v>157.78364663169071</v>
      </c>
      <c r="E1063" s="1">
        <f t="shared" si="33"/>
        <v>0</v>
      </c>
    </row>
    <row r="1064" spans="3:5" x14ac:dyDescent="0.2">
      <c r="C1064" s="1">
        <v>-0.97170579524293477</v>
      </c>
      <c r="D1064" s="1">
        <f t="shared" si="32"/>
        <v>135.21670159808571</v>
      </c>
      <c r="E1064" s="1">
        <f t="shared" si="33"/>
        <v>0</v>
      </c>
    </row>
    <row r="1065" spans="3:5" x14ac:dyDescent="0.2">
      <c r="C1065" s="1">
        <v>0.81081771354746468</v>
      </c>
      <c r="D1065" s="1">
        <f t="shared" si="32"/>
        <v>175.83279719154189</v>
      </c>
      <c r="E1065" s="1">
        <f t="shared" si="33"/>
        <v>15.832797191541886</v>
      </c>
    </row>
    <row r="1066" spans="3:5" x14ac:dyDescent="0.2">
      <c r="C1066" s="1">
        <v>2.3546331084694767</v>
      </c>
      <c r="D1066" s="1">
        <f t="shared" si="32"/>
        <v>220.74644297077896</v>
      </c>
      <c r="E1066" s="1">
        <f t="shared" si="33"/>
        <v>60.746442970778958</v>
      </c>
    </row>
    <row r="1067" spans="3:5" x14ac:dyDescent="0.2">
      <c r="C1067" s="1">
        <v>-0.72073383390911905</v>
      </c>
      <c r="D1067" s="1">
        <f t="shared" si="32"/>
        <v>140.31072212217444</v>
      </c>
      <c r="E1067" s="1">
        <f t="shared" si="33"/>
        <v>0</v>
      </c>
    </row>
    <row r="1068" spans="3:5" x14ac:dyDescent="0.2">
      <c r="C1068" s="1">
        <v>1.4945595149604545</v>
      </c>
      <c r="D1068" s="1">
        <f t="shared" si="32"/>
        <v>194.47096699499824</v>
      </c>
      <c r="E1068" s="1">
        <f t="shared" si="33"/>
        <v>34.470966994998236</v>
      </c>
    </row>
    <row r="1069" spans="3:5" x14ac:dyDescent="0.2">
      <c r="C1069" s="1">
        <v>0.88553801881433269</v>
      </c>
      <c r="D1069" s="1">
        <f t="shared" si="32"/>
        <v>177.77941931766824</v>
      </c>
      <c r="E1069" s="1">
        <f t="shared" si="33"/>
        <v>17.779419317668243</v>
      </c>
    </row>
    <row r="1070" spans="3:5" x14ac:dyDescent="0.2">
      <c r="C1070" s="1">
        <v>-0.24920111905062592</v>
      </c>
      <c r="D1070" s="1">
        <f t="shared" si="32"/>
        <v>150.40621781955187</v>
      </c>
      <c r="E1070" s="1">
        <f t="shared" si="33"/>
        <v>0</v>
      </c>
    </row>
    <row r="1071" spans="3:5" x14ac:dyDescent="0.2">
      <c r="C1071" s="1">
        <v>-0.44613023846472716</v>
      </c>
      <c r="D1071" s="1">
        <f t="shared" si="32"/>
        <v>146.10451865713151</v>
      </c>
      <c r="E1071" s="1">
        <f t="shared" si="33"/>
        <v>0</v>
      </c>
    </row>
    <row r="1072" spans="3:5" x14ac:dyDescent="0.2">
      <c r="C1072" s="1">
        <v>0.57325350182842871</v>
      </c>
      <c r="D1072" s="1">
        <f t="shared" si="32"/>
        <v>169.78423769771447</v>
      </c>
      <c r="E1072" s="1">
        <f t="shared" si="33"/>
        <v>9.7842376977144738</v>
      </c>
    </row>
    <row r="1073" spans="3:5" x14ac:dyDescent="0.2">
      <c r="C1073" s="1">
        <v>0.19036601531510397</v>
      </c>
      <c r="D1073" s="1">
        <f t="shared" si="32"/>
        <v>160.47047508562213</v>
      </c>
      <c r="E1073" s="1">
        <f t="shared" si="33"/>
        <v>0.4704750856221267</v>
      </c>
    </row>
    <row r="1074" spans="3:5" x14ac:dyDescent="0.2">
      <c r="C1074" s="1">
        <v>4.9539968976875744E-2</v>
      </c>
      <c r="D1074" s="1">
        <f t="shared" si="32"/>
        <v>157.17490846102893</v>
      </c>
      <c r="E1074" s="1">
        <f t="shared" si="33"/>
        <v>0</v>
      </c>
    </row>
    <row r="1075" spans="3:5" x14ac:dyDescent="0.2">
      <c r="C1075" s="1">
        <v>-2.4460439774158811</v>
      </c>
      <c r="D1075" s="1">
        <f t="shared" si="32"/>
        <v>108.81345100777571</v>
      </c>
      <c r="E1075" s="1">
        <f t="shared" si="33"/>
        <v>0</v>
      </c>
    </row>
    <row r="1076" spans="3:5" x14ac:dyDescent="0.2">
      <c r="C1076" s="1">
        <v>-0.50939088360798468</v>
      </c>
      <c r="D1076" s="1">
        <f t="shared" si="32"/>
        <v>144.74893960676434</v>
      </c>
      <c r="E1076" s="1">
        <f t="shared" si="33"/>
        <v>0</v>
      </c>
    </row>
    <row r="1077" spans="3:5" x14ac:dyDescent="0.2">
      <c r="C1077" s="1">
        <v>-0.94848710034586814</v>
      </c>
      <c r="D1077" s="1">
        <f t="shared" si="32"/>
        <v>135.68010734450354</v>
      </c>
      <c r="E1077" s="1">
        <f t="shared" si="33"/>
        <v>0</v>
      </c>
    </row>
    <row r="1078" spans="3:5" x14ac:dyDescent="0.2">
      <c r="C1078" s="1">
        <v>-0.66219015063980924</v>
      </c>
      <c r="D1078" s="1">
        <f t="shared" si="32"/>
        <v>141.52633583517968</v>
      </c>
      <c r="E1078" s="1">
        <f t="shared" si="33"/>
        <v>0</v>
      </c>
    </row>
    <row r="1079" spans="3:5" x14ac:dyDescent="0.2">
      <c r="C1079" s="1">
        <v>0.86344544298134851</v>
      </c>
      <c r="D1079" s="1">
        <f t="shared" si="32"/>
        <v>177.20162764102909</v>
      </c>
      <c r="E1079" s="1">
        <f t="shared" si="33"/>
        <v>17.201627641029091</v>
      </c>
    </row>
    <row r="1080" spans="3:5" x14ac:dyDescent="0.2">
      <c r="C1080" s="1">
        <v>-2.5513649068953492E-2</v>
      </c>
      <c r="D1080" s="1">
        <f t="shared" si="32"/>
        <v>155.44626376428448</v>
      </c>
      <c r="E1080" s="1">
        <f t="shared" si="33"/>
        <v>0</v>
      </c>
    </row>
    <row r="1081" spans="3:5" x14ac:dyDescent="0.2">
      <c r="C1081" s="1">
        <v>1.2046592943363397</v>
      </c>
      <c r="D1081" s="1">
        <f t="shared" si="32"/>
        <v>186.33871843927957</v>
      </c>
      <c r="E1081" s="1">
        <f t="shared" si="33"/>
        <v>26.338718439279575</v>
      </c>
    </row>
    <row r="1082" spans="3:5" x14ac:dyDescent="0.2">
      <c r="C1082" s="1">
        <v>-0.75694590479921497</v>
      </c>
      <c r="D1082" s="1">
        <f t="shared" si="32"/>
        <v>139.56403921065302</v>
      </c>
      <c r="E1082" s="1">
        <f t="shared" si="33"/>
        <v>0</v>
      </c>
    </row>
    <row r="1083" spans="3:5" x14ac:dyDescent="0.2">
      <c r="C1083" s="1">
        <v>7.3688098770527885E-2</v>
      </c>
      <c r="D1083" s="1">
        <f t="shared" si="32"/>
        <v>157.73516862754897</v>
      </c>
      <c r="E1083" s="1">
        <f t="shared" si="33"/>
        <v>0</v>
      </c>
    </row>
    <row r="1084" spans="3:5" x14ac:dyDescent="0.2">
      <c r="C1084" s="1">
        <v>-0.47594846268818947</v>
      </c>
      <c r="D1084" s="1">
        <f t="shared" si="32"/>
        <v>145.46398518368022</v>
      </c>
      <c r="E1084" s="1">
        <f t="shared" si="33"/>
        <v>0</v>
      </c>
    </row>
    <row r="1085" spans="3:5" x14ac:dyDescent="0.2">
      <c r="C1085" s="1">
        <v>-0.29602315868929674</v>
      </c>
      <c r="D1085" s="1">
        <f t="shared" si="32"/>
        <v>149.37210249964832</v>
      </c>
      <c r="E1085" s="1">
        <f t="shared" si="33"/>
        <v>0</v>
      </c>
    </row>
    <row r="1086" spans="3:5" x14ac:dyDescent="0.2">
      <c r="C1086" s="1">
        <v>-6.8800712008902934E-2</v>
      </c>
      <c r="D1086" s="1">
        <f t="shared" si="32"/>
        <v>154.45792860998529</v>
      </c>
      <c r="E1086" s="1">
        <f t="shared" si="33"/>
        <v>0</v>
      </c>
    </row>
    <row r="1087" spans="3:5" x14ac:dyDescent="0.2">
      <c r="C1087" s="1">
        <v>-0.66365062840151734</v>
      </c>
      <c r="D1087" s="1">
        <f t="shared" si="32"/>
        <v>141.49588244675098</v>
      </c>
      <c r="E1087" s="1">
        <f t="shared" si="33"/>
        <v>0</v>
      </c>
    </row>
    <row r="1088" spans="3:5" x14ac:dyDescent="0.2">
      <c r="C1088" s="1">
        <v>1.6687651893210895</v>
      </c>
      <c r="D1088" s="1">
        <f t="shared" si="32"/>
        <v>199.52750332080132</v>
      </c>
      <c r="E1088" s="1">
        <f t="shared" si="33"/>
        <v>39.527503320801316</v>
      </c>
    </row>
    <row r="1089" spans="3:5" x14ac:dyDescent="0.2">
      <c r="C1089" s="1">
        <v>0.15855930492320847</v>
      </c>
      <c r="D1089" s="1">
        <f t="shared" si="32"/>
        <v>159.72015474064892</v>
      </c>
      <c r="E1089" s="1">
        <f t="shared" si="33"/>
        <v>0</v>
      </c>
    </row>
    <row r="1090" spans="3:5" x14ac:dyDescent="0.2">
      <c r="C1090" s="1">
        <v>-0.50982560097237339</v>
      </c>
      <c r="D1090" s="1">
        <f t="shared" si="32"/>
        <v>144.73966792301601</v>
      </c>
      <c r="E1090" s="1">
        <f t="shared" si="33"/>
        <v>0</v>
      </c>
    </row>
    <row r="1091" spans="3:5" x14ac:dyDescent="0.2">
      <c r="C1091" s="1">
        <v>-0.41614525540084329</v>
      </c>
      <c r="D1091" s="1">
        <f t="shared" ref="D1091:D1154" si="34" xml:space="preserve"> $A$1 * EXP( ($A$3 - $A$6 - 0.5 * $A$5^2) * $A$4 + $A$5 * SQRT($A$4) * C1091 )</f>
        <v>146.75147856463471</v>
      </c>
      <c r="E1091" s="1">
        <f t="shared" ref="E1091:E1154" si="35">MAX(D1091 - $A$2, 0)</f>
        <v>0</v>
      </c>
    </row>
    <row r="1092" spans="3:5" x14ac:dyDescent="0.2">
      <c r="C1092" s="1">
        <v>1.6756991376432562</v>
      </c>
      <c r="D1092" s="1">
        <f t="shared" si="34"/>
        <v>199.73146819930881</v>
      </c>
      <c r="E1092" s="1">
        <f t="shared" si="35"/>
        <v>39.731468199308807</v>
      </c>
    </row>
    <row r="1093" spans="3:5" x14ac:dyDescent="0.2">
      <c r="C1093" s="1">
        <v>-1.06575653177186</v>
      </c>
      <c r="D1093" s="1">
        <f t="shared" si="34"/>
        <v>133.35574242187079</v>
      </c>
      <c r="E1093" s="1">
        <f t="shared" si="35"/>
        <v>0</v>
      </c>
    </row>
    <row r="1094" spans="3:5" x14ac:dyDescent="0.2">
      <c r="C1094" s="1">
        <v>0.22175698671183502</v>
      </c>
      <c r="D1094" s="1">
        <f t="shared" si="34"/>
        <v>161.2144440636016</v>
      </c>
      <c r="E1094" s="1">
        <f t="shared" si="35"/>
        <v>1.2144440636016043</v>
      </c>
    </row>
    <row r="1095" spans="3:5" x14ac:dyDescent="0.2">
      <c r="C1095" s="1">
        <v>-0.22468067454303159</v>
      </c>
      <c r="D1095" s="1">
        <f t="shared" si="34"/>
        <v>150.95063155979619</v>
      </c>
      <c r="E1095" s="1">
        <f t="shared" si="35"/>
        <v>0</v>
      </c>
    </row>
    <row r="1096" spans="3:5" x14ac:dyDescent="0.2">
      <c r="C1096" s="1">
        <v>0.84841491895315313</v>
      </c>
      <c r="D1096" s="1">
        <f t="shared" si="34"/>
        <v>176.80960501686695</v>
      </c>
      <c r="E1096" s="1">
        <f t="shared" si="35"/>
        <v>16.809605016866954</v>
      </c>
    </row>
    <row r="1097" spans="3:5" x14ac:dyDescent="0.2">
      <c r="C1097" s="1">
        <v>-0.51146477505200427</v>
      </c>
      <c r="D1097" s="1">
        <f t="shared" si="34"/>
        <v>144.70471283959043</v>
      </c>
      <c r="E1097" s="1">
        <f t="shared" si="35"/>
        <v>0</v>
      </c>
    </row>
    <row r="1098" spans="3:5" x14ac:dyDescent="0.2">
      <c r="C1098" s="1">
        <v>1.2296460811112222</v>
      </c>
      <c r="D1098" s="1">
        <f t="shared" si="34"/>
        <v>187.02604542252763</v>
      </c>
      <c r="E1098" s="1">
        <f t="shared" si="35"/>
        <v>27.026045422527631</v>
      </c>
    </row>
    <row r="1099" spans="3:5" x14ac:dyDescent="0.2">
      <c r="C1099" s="1">
        <v>0.10752792696081126</v>
      </c>
      <c r="D1099" s="1">
        <f t="shared" si="34"/>
        <v>158.52364745306329</v>
      </c>
      <c r="E1099" s="1">
        <f t="shared" si="35"/>
        <v>0</v>
      </c>
    </row>
    <row r="1100" spans="3:5" x14ac:dyDescent="0.2">
      <c r="C1100" s="1">
        <v>-0.3885690042063939</v>
      </c>
      <c r="D1100" s="1">
        <f t="shared" si="34"/>
        <v>147.34899588465066</v>
      </c>
      <c r="E1100" s="1">
        <f t="shared" si="35"/>
        <v>0</v>
      </c>
    </row>
    <row r="1101" spans="3:5" x14ac:dyDescent="0.2">
      <c r="C1101" s="1">
        <v>0.72973703651368815</v>
      </c>
      <c r="D1101" s="1">
        <f t="shared" si="34"/>
        <v>173.74458000958381</v>
      </c>
      <c r="E1101" s="1">
        <f t="shared" si="35"/>
        <v>13.744580009583814</v>
      </c>
    </row>
    <row r="1102" spans="3:5" x14ac:dyDescent="0.2">
      <c r="C1102" s="1">
        <v>7.2921169478513834E-2</v>
      </c>
      <c r="D1102" s="1">
        <f t="shared" si="34"/>
        <v>157.71734445157756</v>
      </c>
      <c r="E1102" s="1">
        <f t="shared" si="35"/>
        <v>0</v>
      </c>
    </row>
    <row r="1103" spans="3:5" x14ac:dyDescent="0.2">
      <c r="C1103" s="1">
        <v>3.2892551058740137E-2</v>
      </c>
      <c r="D1103" s="1">
        <f t="shared" si="34"/>
        <v>156.78983136692065</v>
      </c>
      <c r="E1103" s="1">
        <f t="shared" si="35"/>
        <v>0</v>
      </c>
    </row>
    <row r="1104" spans="3:5" x14ac:dyDescent="0.2">
      <c r="C1104" s="1">
        <v>-2.5952923875895175E-2</v>
      </c>
      <c r="D1104" s="1">
        <f t="shared" si="34"/>
        <v>155.43620249739368</v>
      </c>
      <c r="E1104" s="1">
        <f t="shared" si="35"/>
        <v>0</v>
      </c>
    </row>
    <row r="1105" spans="3:5" x14ac:dyDescent="0.2">
      <c r="C1105" s="1">
        <v>-0.875925824729619</v>
      </c>
      <c r="D1105" s="1">
        <f t="shared" si="34"/>
        <v>137.13856899387201</v>
      </c>
      <c r="E1105" s="1">
        <f t="shared" si="35"/>
        <v>0</v>
      </c>
    </row>
    <row r="1106" spans="3:5" x14ac:dyDescent="0.2">
      <c r="C1106" s="1">
        <v>3.6356759658979693E-2</v>
      </c>
      <c r="D1106" s="1">
        <f t="shared" si="34"/>
        <v>156.86988534473414</v>
      </c>
      <c r="E1106" s="1">
        <f t="shared" si="35"/>
        <v>0</v>
      </c>
    </row>
    <row r="1107" spans="3:5" x14ac:dyDescent="0.2">
      <c r="C1107" s="1">
        <v>0.41754456928277467</v>
      </c>
      <c r="D1107" s="1">
        <f t="shared" si="34"/>
        <v>165.9331057487959</v>
      </c>
      <c r="E1107" s="1">
        <f t="shared" si="35"/>
        <v>5.9331057487958958</v>
      </c>
    </row>
    <row r="1108" spans="3:5" x14ac:dyDescent="0.2">
      <c r="C1108" s="1">
        <v>0.63669377529217397</v>
      </c>
      <c r="D1108" s="1">
        <f t="shared" si="34"/>
        <v>171.3788092536592</v>
      </c>
      <c r="E1108" s="1">
        <f t="shared" si="35"/>
        <v>11.378809253659199</v>
      </c>
    </row>
    <row r="1109" spans="3:5" x14ac:dyDescent="0.2">
      <c r="C1109" s="1">
        <v>0.41332996196798355</v>
      </c>
      <c r="D1109" s="1">
        <f t="shared" si="34"/>
        <v>165.83008956623169</v>
      </c>
      <c r="E1109" s="1">
        <f t="shared" si="35"/>
        <v>5.8300895662316918</v>
      </c>
    </row>
    <row r="1110" spans="3:5" x14ac:dyDescent="0.2">
      <c r="C1110" s="1">
        <v>0.92157181022965462</v>
      </c>
      <c r="D1110" s="1">
        <f t="shared" si="34"/>
        <v>178.72586360540419</v>
      </c>
      <c r="E1110" s="1">
        <f t="shared" si="35"/>
        <v>18.725863605404186</v>
      </c>
    </row>
    <row r="1111" spans="3:5" x14ac:dyDescent="0.2">
      <c r="C1111" s="1">
        <v>1.1427199833576622</v>
      </c>
      <c r="D1111" s="1">
        <f t="shared" si="34"/>
        <v>184.64578738530537</v>
      </c>
      <c r="E1111" s="1">
        <f t="shared" si="35"/>
        <v>24.645787385305368</v>
      </c>
    </row>
    <row r="1112" spans="3:5" x14ac:dyDescent="0.2">
      <c r="C1112" s="1">
        <v>-0.69753808073573842</v>
      </c>
      <c r="D1112" s="1">
        <f t="shared" si="34"/>
        <v>140.79110981924828</v>
      </c>
      <c r="E1112" s="1">
        <f t="shared" si="35"/>
        <v>0</v>
      </c>
    </row>
    <row r="1113" spans="3:5" x14ac:dyDescent="0.2">
      <c r="C1113" s="1">
        <v>-0.55592782662200013</v>
      </c>
      <c r="D1113" s="1">
        <f t="shared" si="34"/>
        <v>143.7597598793906</v>
      </c>
      <c r="E1113" s="1">
        <f t="shared" si="35"/>
        <v>0</v>
      </c>
    </row>
    <row r="1114" spans="3:5" x14ac:dyDescent="0.2">
      <c r="C1114" s="1">
        <v>1.8810445131027245</v>
      </c>
      <c r="D1114" s="1">
        <f t="shared" si="34"/>
        <v>205.86723000136388</v>
      </c>
      <c r="E1114" s="1">
        <f t="shared" si="35"/>
        <v>45.867230001363879</v>
      </c>
    </row>
    <row r="1115" spans="3:5" x14ac:dyDescent="0.2">
      <c r="C1115" s="1">
        <v>0.81620420723449272</v>
      </c>
      <c r="D1115" s="1">
        <f t="shared" si="34"/>
        <v>175.97241105380181</v>
      </c>
      <c r="E1115" s="1">
        <f t="shared" si="35"/>
        <v>15.972411053801807</v>
      </c>
    </row>
    <row r="1116" spans="3:5" x14ac:dyDescent="0.2">
      <c r="C1116" s="1">
        <v>0.18054490340132531</v>
      </c>
      <c r="D1116" s="1">
        <f t="shared" si="34"/>
        <v>160.23841965637436</v>
      </c>
      <c r="E1116" s="1">
        <f t="shared" si="35"/>
        <v>0.23841965637436147</v>
      </c>
    </row>
    <row r="1117" spans="3:5" x14ac:dyDescent="0.2">
      <c r="C1117" s="1">
        <v>1.0930258659764076</v>
      </c>
      <c r="D1117" s="1">
        <f t="shared" si="34"/>
        <v>183.29866996986681</v>
      </c>
      <c r="E1117" s="1">
        <f t="shared" si="35"/>
        <v>23.298669969866808</v>
      </c>
    </row>
    <row r="1118" spans="3:5" x14ac:dyDescent="0.2">
      <c r="C1118" s="1">
        <v>-2.0224286182717122</v>
      </c>
      <c r="D1118" s="1">
        <f t="shared" si="34"/>
        <v>115.82201745587938</v>
      </c>
      <c r="E1118" s="1">
        <f t="shared" si="35"/>
        <v>0</v>
      </c>
    </row>
    <row r="1119" spans="3:5" x14ac:dyDescent="0.2">
      <c r="C1119" s="1">
        <v>0.6840212042669771</v>
      </c>
      <c r="D1119" s="1">
        <f t="shared" si="34"/>
        <v>172.57813007255587</v>
      </c>
      <c r="E1119" s="1">
        <f t="shared" si="35"/>
        <v>12.578130072555865</v>
      </c>
    </row>
    <row r="1120" spans="3:5" x14ac:dyDescent="0.2">
      <c r="C1120" s="1">
        <v>-0.59756223215380011</v>
      </c>
      <c r="D1120" s="1">
        <f t="shared" si="34"/>
        <v>142.88051799845729</v>
      </c>
      <c r="E1120" s="1">
        <f t="shared" si="35"/>
        <v>0</v>
      </c>
    </row>
    <row r="1121" spans="3:5" x14ac:dyDescent="0.2">
      <c r="C1121" s="1">
        <v>-1.7205129237776426</v>
      </c>
      <c r="D1121" s="1">
        <f t="shared" si="34"/>
        <v>121.09095508342664</v>
      </c>
      <c r="E1121" s="1">
        <f t="shared" si="35"/>
        <v>0</v>
      </c>
    </row>
    <row r="1122" spans="3:5" x14ac:dyDescent="0.2">
      <c r="C1122" s="1">
        <v>-0.95768984780916711</v>
      </c>
      <c r="D1122" s="1">
        <f t="shared" si="34"/>
        <v>135.49624643697697</v>
      </c>
      <c r="E1122" s="1">
        <f t="shared" si="35"/>
        <v>0</v>
      </c>
    </row>
    <row r="1123" spans="3:5" x14ac:dyDescent="0.2">
      <c r="C1123" s="1">
        <v>1.6483466690036719</v>
      </c>
      <c r="D1123" s="1">
        <f t="shared" si="34"/>
        <v>198.92809327849983</v>
      </c>
      <c r="E1123" s="1">
        <f t="shared" si="35"/>
        <v>38.92809327849983</v>
      </c>
    </row>
    <row r="1124" spans="3:5" x14ac:dyDescent="0.2">
      <c r="C1124" s="1">
        <v>4.4014351440217157E-4</v>
      </c>
      <c r="D1124" s="1">
        <f t="shared" si="34"/>
        <v>156.04187373130071</v>
      </c>
      <c r="E1124" s="1">
        <f t="shared" si="35"/>
        <v>0</v>
      </c>
    </row>
    <row r="1125" spans="3:5" x14ac:dyDescent="0.2">
      <c r="C1125" s="1">
        <v>1.5332443568931675</v>
      </c>
      <c r="D1125" s="1">
        <f t="shared" si="34"/>
        <v>195.58265805640232</v>
      </c>
      <c r="E1125" s="1">
        <f t="shared" si="35"/>
        <v>35.582658056402323</v>
      </c>
    </row>
    <row r="1126" spans="3:5" x14ac:dyDescent="0.2">
      <c r="C1126" s="1">
        <v>-8.7492050726754436E-2</v>
      </c>
      <c r="D1126" s="1">
        <f t="shared" si="34"/>
        <v>154.03311068692398</v>
      </c>
      <c r="E1126" s="1">
        <f t="shared" si="35"/>
        <v>0</v>
      </c>
    </row>
    <row r="1127" spans="3:5" x14ac:dyDescent="0.2">
      <c r="C1127" s="1">
        <v>2.07406901057348</v>
      </c>
      <c r="D1127" s="1">
        <f t="shared" si="34"/>
        <v>211.80660253992806</v>
      </c>
      <c r="E1127" s="1">
        <f t="shared" si="35"/>
        <v>51.806602539928065</v>
      </c>
    </row>
    <row r="1128" spans="3:5" x14ac:dyDescent="0.2">
      <c r="C1128" s="1">
        <v>-7.6155239287707843E-2</v>
      </c>
      <c r="D1128" s="1">
        <f t="shared" si="34"/>
        <v>154.29063482359771</v>
      </c>
      <c r="E1128" s="1">
        <f t="shared" si="35"/>
        <v>0</v>
      </c>
    </row>
    <row r="1129" spans="3:5" x14ac:dyDescent="0.2">
      <c r="C1129" s="1">
        <v>1.319452133608978</v>
      </c>
      <c r="D1129" s="1">
        <f t="shared" si="34"/>
        <v>189.51739401848863</v>
      </c>
      <c r="E1129" s="1">
        <f t="shared" si="35"/>
        <v>29.517394018488631</v>
      </c>
    </row>
    <row r="1130" spans="3:5" x14ac:dyDescent="0.2">
      <c r="C1130" s="1">
        <v>5.0085704175084687E-4</v>
      </c>
      <c r="D1130" s="1">
        <f t="shared" si="34"/>
        <v>156.04326970972096</v>
      </c>
      <c r="E1130" s="1">
        <f t="shared" si="35"/>
        <v>0</v>
      </c>
    </row>
    <row r="1131" spans="3:5" x14ac:dyDescent="0.2">
      <c r="C1131" s="1">
        <v>0.40599022937676871</v>
      </c>
      <c r="D1131" s="1">
        <f t="shared" si="34"/>
        <v>165.65083968054978</v>
      </c>
      <c r="E1131" s="1">
        <f t="shared" si="35"/>
        <v>5.6508396805497796</v>
      </c>
    </row>
    <row r="1132" spans="3:5" x14ac:dyDescent="0.2">
      <c r="C1132" s="1">
        <v>-0.5850496885453127</v>
      </c>
      <c r="D1132" s="1">
        <f t="shared" si="34"/>
        <v>143.1441931360132</v>
      </c>
      <c r="E1132" s="1">
        <f t="shared" si="35"/>
        <v>0</v>
      </c>
    </row>
    <row r="1133" spans="3:5" x14ac:dyDescent="0.2">
      <c r="C1133" s="1">
        <v>0.63437755190355216</v>
      </c>
      <c r="D1133" s="1">
        <f t="shared" si="34"/>
        <v>171.3203284146615</v>
      </c>
      <c r="E1133" s="1">
        <f t="shared" si="35"/>
        <v>11.320328414661503</v>
      </c>
    </row>
    <row r="1134" spans="3:5" x14ac:dyDescent="0.2">
      <c r="C1134" s="1">
        <v>2.6828225992983609E-2</v>
      </c>
      <c r="D1134" s="1">
        <f t="shared" si="34"/>
        <v>156.64978995449709</v>
      </c>
      <c r="E1134" s="1">
        <f t="shared" si="35"/>
        <v>0</v>
      </c>
    </row>
    <row r="1135" spans="3:5" x14ac:dyDescent="0.2">
      <c r="C1135" s="1">
        <v>-0.21444621911764425</v>
      </c>
      <c r="D1135" s="1">
        <f t="shared" si="34"/>
        <v>151.17844394062945</v>
      </c>
      <c r="E1135" s="1">
        <f t="shared" si="35"/>
        <v>0</v>
      </c>
    </row>
    <row r="1136" spans="3:5" x14ac:dyDescent="0.2">
      <c r="C1136" s="1">
        <v>-0.24238871577507778</v>
      </c>
      <c r="D1136" s="1">
        <f t="shared" si="34"/>
        <v>150.55727252974421</v>
      </c>
      <c r="E1136" s="1">
        <f t="shared" si="35"/>
        <v>0</v>
      </c>
    </row>
    <row r="1137" spans="3:5" x14ac:dyDescent="0.2">
      <c r="C1137" s="1">
        <v>0.96968625158320398</v>
      </c>
      <c r="D1137" s="1">
        <f t="shared" si="34"/>
        <v>179.99747204720589</v>
      </c>
      <c r="E1137" s="1">
        <f t="shared" si="35"/>
        <v>19.997472047205889</v>
      </c>
    </row>
    <row r="1138" spans="3:5" x14ac:dyDescent="0.2">
      <c r="C1138" s="1">
        <v>-0.18811076070135441</v>
      </c>
      <c r="D1138" s="1">
        <f t="shared" si="34"/>
        <v>151.76623613205265</v>
      </c>
      <c r="E1138" s="1">
        <f t="shared" si="35"/>
        <v>0</v>
      </c>
    </row>
    <row r="1139" spans="3:5" x14ac:dyDescent="0.2">
      <c r="C1139" s="1">
        <v>-1.2674277574932495</v>
      </c>
      <c r="D1139" s="1">
        <f t="shared" si="34"/>
        <v>129.45121051519089</v>
      </c>
      <c r="E1139" s="1">
        <f t="shared" si="35"/>
        <v>0</v>
      </c>
    </row>
    <row r="1140" spans="3:5" x14ac:dyDescent="0.2">
      <c r="C1140" s="1">
        <v>0.74009241198263687</v>
      </c>
      <c r="D1140" s="1">
        <f t="shared" si="34"/>
        <v>174.00989307380598</v>
      </c>
      <c r="E1140" s="1">
        <f t="shared" si="35"/>
        <v>14.009893073805983</v>
      </c>
    </row>
    <row r="1141" spans="3:5" x14ac:dyDescent="0.2">
      <c r="C1141" s="1">
        <v>-0.82177947586175071</v>
      </c>
      <c r="D1141" s="1">
        <f t="shared" si="34"/>
        <v>138.23710066961243</v>
      </c>
      <c r="E1141" s="1">
        <f t="shared" si="35"/>
        <v>0</v>
      </c>
    </row>
    <row r="1142" spans="3:5" x14ac:dyDescent="0.2">
      <c r="C1142" s="1">
        <v>1.3857236521683109</v>
      </c>
      <c r="D1142" s="1">
        <f t="shared" si="34"/>
        <v>191.37711730964909</v>
      </c>
      <c r="E1142" s="1">
        <f t="shared" si="35"/>
        <v>31.377117309649094</v>
      </c>
    </row>
    <row r="1143" spans="3:5" x14ac:dyDescent="0.2">
      <c r="C1143" s="1">
        <v>0.88365217621683978</v>
      </c>
      <c r="D1143" s="1">
        <f t="shared" si="34"/>
        <v>177.73002503012043</v>
      </c>
      <c r="E1143" s="1">
        <f t="shared" si="35"/>
        <v>17.73002503012043</v>
      </c>
    </row>
    <row r="1144" spans="3:5" x14ac:dyDescent="0.2">
      <c r="C1144" s="1">
        <v>1.1865611745757163</v>
      </c>
      <c r="D1144" s="1">
        <f t="shared" si="34"/>
        <v>185.84246017553187</v>
      </c>
      <c r="E1144" s="1">
        <f t="shared" si="35"/>
        <v>25.842460175531869</v>
      </c>
    </row>
    <row r="1145" spans="3:5" x14ac:dyDescent="0.2">
      <c r="C1145" s="1">
        <v>-2.1123852449903038</v>
      </c>
      <c r="D1145" s="1">
        <f t="shared" si="34"/>
        <v>114.29691403178839</v>
      </c>
      <c r="E1145" s="1">
        <f t="shared" si="35"/>
        <v>0</v>
      </c>
    </row>
    <row r="1146" spans="3:5" x14ac:dyDescent="0.2">
      <c r="C1146" s="1">
        <v>-0.39863878709932088</v>
      </c>
      <c r="D1146" s="1">
        <f t="shared" si="34"/>
        <v>147.13052414415424</v>
      </c>
      <c r="E1146" s="1">
        <f t="shared" si="35"/>
        <v>0</v>
      </c>
    </row>
    <row r="1147" spans="3:5" x14ac:dyDescent="0.2">
      <c r="C1147" s="1">
        <v>0.21858587679823885</v>
      </c>
      <c r="D1147" s="1">
        <f t="shared" si="34"/>
        <v>161.13913210806376</v>
      </c>
      <c r="E1147" s="1">
        <f t="shared" si="35"/>
        <v>1.1391321080637624</v>
      </c>
    </row>
    <row r="1148" spans="3:5" x14ac:dyDescent="0.2">
      <c r="C1148" s="1">
        <v>8.573475858996428E-2</v>
      </c>
      <c r="D1148" s="1">
        <f t="shared" si="34"/>
        <v>158.01540908354409</v>
      </c>
      <c r="E1148" s="1">
        <f t="shared" si="35"/>
        <v>0</v>
      </c>
    </row>
    <row r="1149" spans="3:5" x14ac:dyDescent="0.2">
      <c r="C1149" s="1">
        <v>-1.1978164159626095</v>
      </c>
      <c r="D1149" s="1">
        <f t="shared" si="34"/>
        <v>130.78585468258936</v>
      </c>
      <c r="E1149" s="1">
        <f t="shared" si="35"/>
        <v>0</v>
      </c>
    </row>
    <row r="1150" spans="3:5" x14ac:dyDescent="0.2">
      <c r="C1150" s="1">
        <v>-1.6828135201844805</v>
      </c>
      <c r="D1150" s="1">
        <f t="shared" si="34"/>
        <v>121.7654879839825</v>
      </c>
      <c r="E1150" s="1">
        <f t="shared" si="35"/>
        <v>0</v>
      </c>
    </row>
    <row r="1151" spans="3:5" x14ac:dyDescent="0.2">
      <c r="C1151" s="1">
        <v>0.30718779221352288</v>
      </c>
      <c r="D1151" s="1">
        <f t="shared" si="34"/>
        <v>163.25667550484971</v>
      </c>
      <c r="E1151" s="1">
        <f t="shared" si="35"/>
        <v>3.25667550484971</v>
      </c>
    </row>
    <row r="1152" spans="3:5" x14ac:dyDescent="0.2">
      <c r="C1152" s="1">
        <v>0.13556710314404061</v>
      </c>
      <c r="D1152" s="1">
        <f t="shared" si="34"/>
        <v>159.17995426905483</v>
      </c>
      <c r="E1152" s="1">
        <f t="shared" si="35"/>
        <v>0</v>
      </c>
    </row>
    <row r="1153" spans="3:5" x14ac:dyDescent="0.2">
      <c r="C1153" s="1">
        <v>1.3145952490616639</v>
      </c>
      <c r="D1153" s="1">
        <f t="shared" si="34"/>
        <v>189.38181215416844</v>
      </c>
      <c r="E1153" s="1">
        <f t="shared" si="35"/>
        <v>29.381812154168443</v>
      </c>
    </row>
    <row r="1154" spans="3:5" x14ac:dyDescent="0.2">
      <c r="C1154" s="1">
        <v>1.2770099629849767</v>
      </c>
      <c r="D1154" s="1">
        <f t="shared" si="34"/>
        <v>188.33587830001437</v>
      </c>
      <c r="E1154" s="1">
        <f t="shared" si="35"/>
        <v>28.335878300014372</v>
      </c>
    </row>
    <row r="1155" spans="3:5" x14ac:dyDescent="0.2">
      <c r="C1155" s="1">
        <v>1.1252988933435786</v>
      </c>
      <c r="D1155" s="1">
        <f t="shared" ref="D1155:D1218" si="36" xml:space="preserve"> $A$1 * EXP( ($A$3 - $A$6 - 0.5 * $A$5^2) * $A$4 + $A$5 * SQRT($A$4) * C1155 )</f>
        <v>184.17240992907327</v>
      </c>
      <c r="E1155" s="1">
        <f t="shared" ref="E1155:E1218" si="37">MAX(D1155 - $A$2, 0)</f>
        <v>24.172409929073268</v>
      </c>
    </row>
    <row r="1156" spans="3:5" x14ac:dyDescent="0.2">
      <c r="C1156" s="1">
        <v>-0.46682069156238404</v>
      </c>
      <c r="D1156" s="1">
        <f t="shared" si="36"/>
        <v>145.65976253756034</v>
      </c>
      <c r="E1156" s="1">
        <f t="shared" si="37"/>
        <v>0</v>
      </c>
    </row>
    <row r="1157" spans="3:5" x14ac:dyDescent="0.2">
      <c r="C1157" s="1">
        <v>0.75760035720068042</v>
      </c>
      <c r="D1157" s="1">
        <f t="shared" si="36"/>
        <v>174.4593825988523</v>
      </c>
      <c r="E1157" s="1">
        <f t="shared" si="37"/>
        <v>14.459382598852301</v>
      </c>
    </row>
    <row r="1158" spans="3:5" x14ac:dyDescent="0.2">
      <c r="C1158" s="1">
        <v>1.2248350481053469</v>
      </c>
      <c r="D1158" s="1">
        <f t="shared" si="36"/>
        <v>186.89350857398514</v>
      </c>
      <c r="E1158" s="1">
        <f t="shared" si="37"/>
        <v>26.893508573985144</v>
      </c>
    </row>
    <row r="1159" spans="3:5" x14ac:dyDescent="0.2">
      <c r="C1159" s="1">
        <v>-0.20408355513055548</v>
      </c>
      <c r="D1159" s="1">
        <f t="shared" si="36"/>
        <v>151.40946046200185</v>
      </c>
      <c r="E1159" s="1">
        <f t="shared" si="37"/>
        <v>0</v>
      </c>
    </row>
    <row r="1160" spans="3:5" x14ac:dyDescent="0.2">
      <c r="C1160" s="1">
        <v>-0.3576407010024103</v>
      </c>
      <c r="D1160" s="1">
        <f t="shared" si="36"/>
        <v>148.02203978539728</v>
      </c>
      <c r="E1160" s="1">
        <f t="shared" si="37"/>
        <v>0</v>
      </c>
    </row>
    <row r="1161" spans="3:5" x14ac:dyDescent="0.2">
      <c r="C1161" s="1">
        <v>-0.42541265672182005</v>
      </c>
      <c r="D1161" s="1">
        <f t="shared" si="36"/>
        <v>146.55121861429717</v>
      </c>
      <c r="E1161" s="1">
        <f t="shared" si="37"/>
        <v>0</v>
      </c>
    </row>
    <row r="1162" spans="3:5" x14ac:dyDescent="0.2">
      <c r="C1162" s="1">
        <v>8.2807725576571314E-5</v>
      </c>
      <c r="D1162" s="1">
        <f t="shared" si="36"/>
        <v>156.03365780796193</v>
      </c>
      <c r="E1162" s="1">
        <f t="shared" si="37"/>
        <v>0</v>
      </c>
    </row>
    <row r="1163" spans="3:5" x14ac:dyDescent="0.2">
      <c r="C1163" s="1">
        <v>-0.33313022287092603</v>
      </c>
      <c r="D1163" s="1">
        <f t="shared" si="36"/>
        <v>148.55760553725909</v>
      </c>
      <c r="E1163" s="1">
        <f t="shared" si="37"/>
        <v>0</v>
      </c>
    </row>
    <row r="1164" spans="3:5" x14ac:dyDescent="0.2">
      <c r="C1164" s="1">
        <v>1.9445965936687175</v>
      </c>
      <c r="D1164" s="1">
        <f t="shared" si="36"/>
        <v>207.80410759214615</v>
      </c>
      <c r="E1164" s="1">
        <f t="shared" si="37"/>
        <v>47.804107592146153</v>
      </c>
    </row>
    <row r="1165" spans="3:5" x14ac:dyDescent="0.2">
      <c r="C1165" s="1">
        <v>0.8906946460213413</v>
      </c>
      <c r="D1165" s="1">
        <f t="shared" si="36"/>
        <v>177.91455261203612</v>
      </c>
      <c r="E1165" s="1">
        <f t="shared" si="37"/>
        <v>17.914552612036118</v>
      </c>
    </row>
    <row r="1166" spans="3:5" x14ac:dyDescent="0.2">
      <c r="C1166" s="1">
        <v>-0.80675887646428313</v>
      </c>
      <c r="D1166" s="1">
        <f t="shared" si="36"/>
        <v>138.54339765164283</v>
      </c>
      <c r="E1166" s="1">
        <f t="shared" si="37"/>
        <v>0</v>
      </c>
    </row>
    <row r="1167" spans="3:5" x14ac:dyDescent="0.2">
      <c r="C1167" s="1">
        <v>-1.6107342945612071</v>
      </c>
      <c r="D1167" s="1">
        <f t="shared" si="36"/>
        <v>123.06563600911613</v>
      </c>
      <c r="E1167" s="1">
        <f t="shared" si="37"/>
        <v>0</v>
      </c>
    </row>
    <row r="1168" spans="3:5" x14ac:dyDescent="0.2">
      <c r="C1168" s="1">
        <v>0.1785460332973961</v>
      </c>
      <c r="D1168" s="1">
        <f t="shared" si="36"/>
        <v>160.19123102188414</v>
      </c>
      <c r="E1168" s="1">
        <f t="shared" si="37"/>
        <v>0.19123102188413554</v>
      </c>
    </row>
    <row r="1169" spans="3:5" x14ac:dyDescent="0.2">
      <c r="C1169" s="1">
        <v>0.92286817265122256</v>
      </c>
      <c r="D1169" s="1">
        <f t="shared" si="36"/>
        <v>178.76000690255333</v>
      </c>
      <c r="E1169" s="1">
        <f t="shared" si="37"/>
        <v>18.760006902553329</v>
      </c>
    </row>
    <row r="1170" spans="3:5" x14ac:dyDescent="0.2">
      <c r="C1170" s="1">
        <v>-1.9793806854189713E-2</v>
      </c>
      <c r="D1170" s="1">
        <f t="shared" si="36"/>
        <v>155.57733201568746</v>
      </c>
      <c r="E1170" s="1">
        <f t="shared" si="37"/>
        <v>0</v>
      </c>
    </row>
    <row r="1171" spans="3:5" x14ac:dyDescent="0.2">
      <c r="C1171" s="1">
        <v>0.15626111140102159</v>
      </c>
      <c r="D1171" s="1">
        <f t="shared" si="36"/>
        <v>159.66607645365733</v>
      </c>
      <c r="E1171" s="1">
        <f t="shared" si="37"/>
        <v>0</v>
      </c>
    </row>
    <row r="1172" spans="3:5" x14ac:dyDescent="0.2">
      <c r="C1172" s="1">
        <v>-2.6198856025715385</v>
      </c>
      <c r="D1172" s="1">
        <f t="shared" si="36"/>
        <v>106.06152962857752</v>
      </c>
      <c r="E1172" s="1">
        <f t="shared" si="37"/>
        <v>0</v>
      </c>
    </row>
    <row r="1173" spans="3:5" x14ac:dyDescent="0.2">
      <c r="C1173" s="1">
        <v>-0.71233071247905289</v>
      </c>
      <c r="D1173" s="1">
        <f t="shared" si="36"/>
        <v>140.4845624526026</v>
      </c>
      <c r="E1173" s="1">
        <f t="shared" si="37"/>
        <v>0</v>
      </c>
    </row>
    <row r="1174" spans="3:5" x14ac:dyDescent="0.2">
      <c r="C1174" s="1">
        <v>-2.0179220989748665</v>
      </c>
      <c r="D1174" s="1">
        <f t="shared" si="36"/>
        <v>115.89895294198843</v>
      </c>
      <c r="E1174" s="1">
        <f t="shared" si="37"/>
        <v>0</v>
      </c>
    </row>
    <row r="1175" spans="3:5" x14ac:dyDescent="0.2">
      <c r="C1175" s="1">
        <v>0.11940179908129937</v>
      </c>
      <c r="D1175" s="1">
        <f t="shared" si="36"/>
        <v>158.80124558765425</v>
      </c>
      <c r="E1175" s="1">
        <f t="shared" si="37"/>
        <v>0</v>
      </c>
    </row>
    <row r="1176" spans="3:5" x14ac:dyDescent="0.2">
      <c r="C1176" s="1">
        <v>-0.30674960937308066</v>
      </c>
      <c r="D1176" s="1">
        <f t="shared" si="36"/>
        <v>149.13620001815931</v>
      </c>
      <c r="E1176" s="1">
        <f t="shared" si="37"/>
        <v>0</v>
      </c>
    </row>
    <row r="1177" spans="3:5" x14ac:dyDescent="0.2">
      <c r="C1177" s="1">
        <v>0.27665716921726691</v>
      </c>
      <c r="D1177" s="1">
        <f t="shared" si="36"/>
        <v>162.52388430745043</v>
      </c>
      <c r="E1177" s="1">
        <f t="shared" si="37"/>
        <v>2.5238843074504302</v>
      </c>
    </row>
    <row r="1178" spans="3:5" x14ac:dyDescent="0.2">
      <c r="C1178" s="1">
        <v>0.95131055603896797</v>
      </c>
      <c r="D1178" s="1">
        <f t="shared" si="36"/>
        <v>179.51075954216086</v>
      </c>
      <c r="E1178" s="1">
        <f t="shared" si="37"/>
        <v>19.510759542160855</v>
      </c>
    </row>
    <row r="1179" spans="3:5" x14ac:dyDescent="0.2">
      <c r="C1179" s="1">
        <v>-0.81683091805347208</v>
      </c>
      <c r="D1179" s="1">
        <f t="shared" si="36"/>
        <v>138.33793577384532</v>
      </c>
      <c r="E1179" s="1">
        <f t="shared" si="37"/>
        <v>0</v>
      </c>
    </row>
    <row r="1180" spans="3:5" x14ac:dyDescent="0.2">
      <c r="C1180" s="1">
        <v>-0.38140177939749931</v>
      </c>
      <c r="D1180" s="1">
        <f t="shared" si="36"/>
        <v>147.50469197064072</v>
      </c>
      <c r="E1180" s="1">
        <f t="shared" si="37"/>
        <v>0</v>
      </c>
    </row>
    <row r="1181" spans="3:5" x14ac:dyDescent="0.2">
      <c r="C1181" s="1">
        <v>3.1199111357426829E-2</v>
      </c>
      <c r="D1181" s="1">
        <f t="shared" si="36"/>
        <v>156.75071274137841</v>
      </c>
      <c r="E1181" s="1">
        <f t="shared" si="37"/>
        <v>0</v>
      </c>
    </row>
    <row r="1182" spans="3:5" x14ac:dyDescent="0.2">
      <c r="C1182" s="1">
        <v>-0.15790477424226637</v>
      </c>
      <c r="D1182" s="1">
        <f t="shared" si="36"/>
        <v>152.44323068728144</v>
      </c>
      <c r="E1182" s="1">
        <f t="shared" si="37"/>
        <v>0</v>
      </c>
    </row>
    <row r="1183" spans="3:5" x14ac:dyDescent="0.2">
      <c r="C1183" s="1">
        <v>8.0940775911314433E-2</v>
      </c>
      <c r="D1183" s="1">
        <f t="shared" si="36"/>
        <v>157.90382746463004</v>
      </c>
      <c r="E1183" s="1">
        <f t="shared" si="37"/>
        <v>0</v>
      </c>
    </row>
    <row r="1184" spans="3:5" x14ac:dyDescent="0.2">
      <c r="C1184" s="1">
        <v>-1.6447598889620847</v>
      </c>
      <c r="D1184" s="1">
        <f t="shared" si="36"/>
        <v>122.45016952012696</v>
      </c>
      <c r="E1184" s="1">
        <f t="shared" si="37"/>
        <v>0</v>
      </c>
    </row>
    <row r="1185" spans="3:5" x14ac:dyDescent="0.2">
      <c r="C1185" s="1">
        <v>-0.61027839437301878</v>
      </c>
      <c r="D1185" s="1">
        <f t="shared" si="36"/>
        <v>142.61304964464603</v>
      </c>
      <c r="E1185" s="1">
        <f t="shared" si="37"/>
        <v>0</v>
      </c>
    </row>
    <row r="1186" spans="3:5" x14ac:dyDescent="0.2">
      <c r="C1186" s="1">
        <v>0.65381861711431322</v>
      </c>
      <c r="D1186" s="1">
        <f t="shared" si="36"/>
        <v>171.81180325790356</v>
      </c>
      <c r="E1186" s="1">
        <f t="shared" si="37"/>
        <v>11.811803257903563</v>
      </c>
    </row>
    <row r="1187" spans="3:5" x14ac:dyDescent="0.2">
      <c r="C1187" s="1">
        <v>1.1312576673381938</v>
      </c>
      <c r="D1187" s="1">
        <f t="shared" si="36"/>
        <v>184.33418898607596</v>
      </c>
      <c r="E1187" s="1">
        <f t="shared" si="37"/>
        <v>24.334188986075958</v>
      </c>
    </row>
    <row r="1188" spans="3:5" x14ac:dyDescent="0.2">
      <c r="C1188" s="1">
        <v>-1.6434706632312768</v>
      </c>
      <c r="D1188" s="1">
        <f t="shared" si="36"/>
        <v>122.47343327146778</v>
      </c>
      <c r="E1188" s="1">
        <f t="shared" si="37"/>
        <v>0</v>
      </c>
    </row>
    <row r="1189" spans="3:5" x14ac:dyDescent="0.2">
      <c r="C1189" s="1">
        <v>2.2022365433388256</v>
      </c>
      <c r="D1189" s="1">
        <f t="shared" si="36"/>
        <v>215.84468370114612</v>
      </c>
      <c r="E1189" s="1">
        <f t="shared" si="37"/>
        <v>55.844683701146124</v>
      </c>
    </row>
    <row r="1190" spans="3:5" x14ac:dyDescent="0.2">
      <c r="C1190" s="1">
        <v>-0.8316738352494627</v>
      </c>
      <c r="D1190" s="1">
        <f t="shared" si="36"/>
        <v>138.03570696544429</v>
      </c>
      <c r="E1190" s="1">
        <f t="shared" si="37"/>
        <v>0</v>
      </c>
    </row>
    <row r="1191" spans="3:5" x14ac:dyDescent="0.2">
      <c r="C1191" s="1">
        <v>-0.53058783489237371</v>
      </c>
      <c r="D1191" s="1">
        <f t="shared" si="36"/>
        <v>144.29754031020539</v>
      </c>
      <c r="E1191" s="1">
        <f t="shared" si="37"/>
        <v>0</v>
      </c>
    </row>
    <row r="1192" spans="3:5" x14ac:dyDescent="0.2">
      <c r="C1192" s="1">
        <v>1.0967792344770879</v>
      </c>
      <c r="D1192" s="1">
        <f t="shared" si="36"/>
        <v>183.40007295955138</v>
      </c>
      <c r="E1192" s="1">
        <f t="shared" si="37"/>
        <v>23.40007295955138</v>
      </c>
    </row>
    <row r="1193" spans="3:5" x14ac:dyDescent="0.2">
      <c r="C1193" s="1">
        <v>0.80581391396756652</v>
      </c>
      <c r="D1193" s="1">
        <f t="shared" si="36"/>
        <v>175.70320171691941</v>
      </c>
      <c r="E1193" s="1">
        <f t="shared" si="37"/>
        <v>15.703201716919409</v>
      </c>
    </row>
    <row r="1194" spans="3:5" x14ac:dyDescent="0.2">
      <c r="C1194" s="1">
        <v>-0.40283862930166814</v>
      </c>
      <c r="D1194" s="1">
        <f t="shared" si="36"/>
        <v>147.03950106525335</v>
      </c>
      <c r="E1194" s="1">
        <f t="shared" si="37"/>
        <v>0</v>
      </c>
    </row>
    <row r="1195" spans="3:5" x14ac:dyDescent="0.2">
      <c r="C1195" s="1">
        <v>4.9152159146709423E-2</v>
      </c>
      <c r="D1195" s="1">
        <f t="shared" si="36"/>
        <v>157.16592714949351</v>
      </c>
      <c r="E1195" s="1">
        <f t="shared" si="37"/>
        <v>0</v>
      </c>
    </row>
    <row r="1196" spans="3:5" x14ac:dyDescent="0.2">
      <c r="C1196" s="1">
        <v>-0.18173751023167378</v>
      </c>
      <c r="D1196" s="1">
        <f t="shared" si="36"/>
        <v>151.9088265129086</v>
      </c>
      <c r="E1196" s="1">
        <f t="shared" si="37"/>
        <v>0</v>
      </c>
    </row>
    <row r="1197" spans="3:5" x14ac:dyDescent="0.2">
      <c r="C1197" s="1">
        <v>6.9585231679886311E-2</v>
      </c>
      <c r="D1197" s="1">
        <f t="shared" si="36"/>
        <v>157.63983747321913</v>
      </c>
      <c r="E1197" s="1">
        <f t="shared" si="37"/>
        <v>0</v>
      </c>
    </row>
    <row r="1198" spans="3:5" x14ac:dyDescent="0.2">
      <c r="C1198" s="1">
        <v>0.72059728533482592</v>
      </c>
      <c r="D1198" s="1">
        <f t="shared" si="36"/>
        <v>173.51074831885944</v>
      </c>
      <c r="E1198" s="1">
        <f t="shared" si="37"/>
        <v>13.510748318859441</v>
      </c>
    </row>
    <row r="1199" spans="3:5" x14ac:dyDescent="0.2">
      <c r="C1199" s="1">
        <v>-0.97971096093301713</v>
      </c>
      <c r="D1199" s="1">
        <f t="shared" si="36"/>
        <v>135.05729925898439</v>
      </c>
      <c r="E1199" s="1">
        <f t="shared" si="37"/>
        <v>0</v>
      </c>
    </row>
    <row r="1200" spans="3:5" x14ac:dyDescent="0.2">
      <c r="C1200" s="1">
        <v>2.0851719913461315E-2</v>
      </c>
      <c r="D1200" s="1">
        <f t="shared" si="36"/>
        <v>156.51189889498932</v>
      </c>
      <c r="E1200" s="1">
        <f t="shared" si="37"/>
        <v>0</v>
      </c>
    </row>
    <row r="1201" spans="3:5" x14ac:dyDescent="0.2">
      <c r="C1201" s="1">
        <v>-1.2957509301440715</v>
      </c>
      <c r="D1201" s="1">
        <f t="shared" si="36"/>
        <v>128.91208209725255</v>
      </c>
      <c r="E1201" s="1">
        <f t="shared" si="37"/>
        <v>0</v>
      </c>
    </row>
    <row r="1202" spans="3:5" x14ac:dyDescent="0.2">
      <c r="C1202" s="1">
        <v>-0.2858581230999</v>
      </c>
      <c r="D1202" s="1">
        <f t="shared" si="36"/>
        <v>149.5960023613502</v>
      </c>
      <c r="E1202" s="1">
        <f t="shared" si="37"/>
        <v>0</v>
      </c>
    </row>
    <row r="1203" spans="3:5" x14ac:dyDescent="0.2">
      <c r="C1203" s="1">
        <v>0.3090136918694566</v>
      </c>
      <c r="D1203" s="1">
        <f t="shared" si="36"/>
        <v>163.30060502095165</v>
      </c>
      <c r="E1203" s="1">
        <f t="shared" si="37"/>
        <v>3.3006050209516502</v>
      </c>
    </row>
    <row r="1204" spans="3:5" x14ac:dyDescent="0.2">
      <c r="C1204" s="1">
        <v>-0.40447299851831975</v>
      </c>
      <c r="D1204" s="1">
        <f t="shared" si="36"/>
        <v>147.00409464327257</v>
      </c>
      <c r="E1204" s="1">
        <f t="shared" si="37"/>
        <v>0</v>
      </c>
    </row>
    <row r="1205" spans="3:5" x14ac:dyDescent="0.2">
      <c r="C1205" s="1">
        <v>1.4137197376622403</v>
      </c>
      <c r="D1205" s="1">
        <f t="shared" si="36"/>
        <v>192.16822125173641</v>
      </c>
      <c r="E1205" s="1">
        <f t="shared" si="37"/>
        <v>32.168221251736412</v>
      </c>
    </row>
    <row r="1206" spans="3:5" x14ac:dyDescent="0.2">
      <c r="C1206" s="1">
        <v>-1.4256341895651896</v>
      </c>
      <c r="D1206" s="1">
        <f t="shared" si="36"/>
        <v>126.46838292878564</v>
      </c>
      <c r="E1206" s="1">
        <f t="shared" si="37"/>
        <v>0</v>
      </c>
    </row>
    <row r="1207" spans="3:5" x14ac:dyDescent="0.2">
      <c r="C1207" s="1">
        <v>0.1964543359796094</v>
      </c>
      <c r="D1207" s="1">
        <f t="shared" si="36"/>
        <v>160.61449999714435</v>
      </c>
      <c r="E1207" s="1">
        <f t="shared" si="37"/>
        <v>0.61449999714434966</v>
      </c>
    </row>
    <row r="1208" spans="3:5" x14ac:dyDescent="0.2">
      <c r="C1208" s="1">
        <v>0.9049025664264555</v>
      </c>
      <c r="D1208" s="1">
        <f t="shared" si="36"/>
        <v>178.28741348637047</v>
      </c>
      <c r="E1208" s="1">
        <f t="shared" si="37"/>
        <v>18.287413486370468</v>
      </c>
    </row>
    <row r="1209" spans="3:5" x14ac:dyDescent="0.2">
      <c r="C1209" s="1">
        <v>-0.3979255512573121</v>
      </c>
      <c r="D1209" s="1">
        <f t="shared" si="36"/>
        <v>147.14598768348097</v>
      </c>
      <c r="E1209" s="1">
        <f t="shared" si="37"/>
        <v>0</v>
      </c>
    </row>
    <row r="1210" spans="3:5" x14ac:dyDescent="0.2">
      <c r="C1210" s="1">
        <v>0.7302061645347947</v>
      </c>
      <c r="D1210" s="1">
        <f t="shared" si="36"/>
        <v>173.75659069495899</v>
      </c>
      <c r="E1210" s="1">
        <f t="shared" si="37"/>
        <v>13.756590694958987</v>
      </c>
    </row>
    <row r="1211" spans="3:5" x14ac:dyDescent="0.2">
      <c r="C1211" s="1">
        <v>-0.28841373400111453</v>
      </c>
      <c r="D1211" s="1">
        <f t="shared" si="36"/>
        <v>149.53967970985582</v>
      </c>
      <c r="E1211" s="1">
        <f t="shared" si="37"/>
        <v>0</v>
      </c>
    </row>
    <row r="1212" spans="3:5" x14ac:dyDescent="0.2">
      <c r="C1212" s="1">
        <v>0.68706243912806686</v>
      </c>
      <c r="D1212" s="1">
        <f t="shared" si="36"/>
        <v>172.65548414310314</v>
      </c>
      <c r="E1212" s="1">
        <f t="shared" si="37"/>
        <v>12.655484143103138</v>
      </c>
    </row>
    <row r="1213" spans="3:5" x14ac:dyDescent="0.2">
      <c r="C1213" s="1">
        <v>-1.7456287787669991</v>
      </c>
      <c r="D1213" s="1">
        <f t="shared" si="36"/>
        <v>120.64364731933368</v>
      </c>
      <c r="E1213" s="1">
        <f t="shared" si="37"/>
        <v>0</v>
      </c>
    </row>
    <row r="1214" spans="3:5" x14ac:dyDescent="0.2">
      <c r="C1214" s="1">
        <v>0.12759337614425476</v>
      </c>
      <c r="D1214" s="1">
        <f t="shared" si="36"/>
        <v>158.99303900410521</v>
      </c>
      <c r="E1214" s="1">
        <f t="shared" si="37"/>
        <v>0</v>
      </c>
    </row>
    <row r="1215" spans="3:5" x14ac:dyDescent="0.2">
      <c r="C1215" s="1">
        <v>1.1363244413161451</v>
      </c>
      <c r="D1215" s="1">
        <f t="shared" si="36"/>
        <v>184.47186227704285</v>
      </c>
      <c r="E1215" s="1">
        <f t="shared" si="37"/>
        <v>24.471862277042845</v>
      </c>
    </row>
    <row r="1216" spans="3:5" x14ac:dyDescent="0.2">
      <c r="C1216" s="1">
        <v>0.3055698800384552</v>
      </c>
      <c r="D1216" s="1">
        <f t="shared" si="36"/>
        <v>163.21775985697454</v>
      </c>
      <c r="E1216" s="1">
        <f t="shared" si="37"/>
        <v>3.2177598569745385</v>
      </c>
    </row>
    <row r="1217" spans="3:5" x14ac:dyDescent="0.2">
      <c r="C1217" s="1">
        <v>0.35894640972431541</v>
      </c>
      <c r="D1217" s="1">
        <f t="shared" si="36"/>
        <v>164.50653418591833</v>
      </c>
      <c r="E1217" s="1">
        <f t="shared" si="37"/>
        <v>4.5065341859183263</v>
      </c>
    </row>
    <row r="1218" spans="3:5" x14ac:dyDescent="0.2">
      <c r="C1218" s="1">
        <v>-1.3598227185312606</v>
      </c>
      <c r="D1218" s="1">
        <f t="shared" si="36"/>
        <v>127.70075302671404</v>
      </c>
      <c r="E1218" s="1">
        <f t="shared" si="37"/>
        <v>0</v>
      </c>
    </row>
    <row r="1219" spans="3:5" x14ac:dyDescent="0.2">
      <c r="C1219" s="1">
        <v>-0.56263897559396192</v>
      </c>
      <c r="D1219" s="1">
        <f t="shared" ref="D1219:D1282" si="38" xml:space="preserve"> $A$1 * EXP( ($A$3 - $A$6 - 0.5 * $A$5^2) * $A$4 + $A$5 * SQRT($A$4) * C1219 )</f>
        <v>143.61766787467289</v>
      </c>
      <c r="E1219" s="1">
        <f t="shared" ref="E1219:E1282" si="39">MAX(D1219 - $A$2, 0)</f>
        <v>0</v>
      </c>
    </row>
    <row r="1220" spans="3:5" x14ac:dyDescent="0.2">
      <c r="C1220" s="1">
        <v>0.69276163292404724</v>
      </c>
      <c r="D1220" s="1">
        <f t="shared" si="38"/>
        <v>172.80053700794159</v>
      </c>
      <c r="E1220" s="1">
        <f t="shared" si="39"/>
        <v>12.800537007941585</v>
      </c>
    </row>
    <row r="1221" spans="3:5" x14ac:dyDescent="0.2">
      <c r="C1221" s="1">
        <v>-1.1873544899180681</v>
      </c>
      <c r="D1221" s="1">
        <f t="shared" si="38"/>
        <v>130.98762503393257</v>
      </c>
      <c r="E1221" s="1">
        <f t="shared" si="39"/>
        <v>0</v>
      </c>
    </row>
    <row r="1222" spans="3:5" x14ac:dyDescent="0.2">
      <c r="C1222" s="1">
        <v>1.3080421629237686</v>
      </c>
      <c r="D1222" s="1">
        <f t="shared" si="38"/>
        <v>189.19903385789902</v>
      </c>
      <c r="E1222" s="1">
        <f t="shared" si="39"/>
        <v>29.199033857899025</v>
      </c>
    </row>
    <row r="1223" spans="3:5" x14ac:dyDescent="0.2">
      <c r="C1223" s="1">
        <v>-0.74557095804847129</v>
      </c>
      <c r="D1223" s="1">
        <f t="shared" si="38"/>
        <v>139.79815842260035</v>
      </c>
      <c r="E1223" s="1">
        <f t="shared" si="39"/>
        <v>0</v>
      </c>
    </row>
    <row r="1224" spans="3:5" x14ac:dyDescent="0.2">
      <c r="C1224" s="1">
        <v>-9.1408111551444682E-2</v>
      </c>
      <c r="D1224" s="1">
        <f t="shared" si="38"/>
        <v>153.94425435930307</v>
      </c>
      <c r="E1224" s="1">
        <f t="shared" si="39"/>
        <v>0</v>
      </c>
    </row>
    <row r="1225" spans="3:5" x14ac:dyDescent="0.2">
      <c r="C1225" s="1">
        <v>-0.91869754926549663</v>
      </c>
      <c r="D1225" s="1">
        <f t="shared" si="38"/>
        <v>136.27698289798619</v>
      </c>
      <c r="E1225" s="1">
        <f t="shared" si="39"/>
        <v>0</v>
      </c>
    </row>
    <row r="1226" spans="3:5" x14ac:dyDescent="0.2">
      <c r="C1226" s="1">
        <v>-0.96382302022369581</v>
      </c>
      <c r="D1226" s="1">
        <f t="shared" si="38"/>
        <v>135.37385068297397</v>
      </c>
      <c r="E1226" s="1">
        <f t="shared" si="39"/>
        <v>0</v>
      </c>
    </row>
    <row r="1227" spans="3:5" x14ac:dyDescent="0.2">
      <c r="C1227" s="1">
        <v>-1.7335920161725267</v>
      </c>
      <c r="D1227" s="1">
        <f t="shared" si="38"/>
        <v>120.85781280696574</v>
      </c>
      <c r="E1227" s="1">
        <f t="shared" si="39"/>
        <v>0</v>
      </c>
    </row>
    <row r="1228" spans="3:5" x14ac:dyDescent="0.2">
      <c r="C1228" s="1">
        <v>-0.58608480670820851</v>
      </c>
      <c r="D1228" s="1">
        <f t="shared" si="38"/>
        <v>143.12236178139</v>
      </c>
      <c r="E1228" s="1">
        <f t="shared" si="39"/>
        <v>0</v>
      </c>
    </row>
    <row r="1229" spans="3:5" x14ac:dyDescent="0.2">
      <c r="C1229" s="1">
        <v>0.98801902734495561</v>
      </c>
      <c r="D1229" s="1">
        <f t="shared" si="38"/>
        <v>180.48436276115387</v>
      </c>
      <c r="E1229" s="1">
        <f t="shared" si="39"/>
        <v>20.484362761153875</v>
      </c>
    </row>
    <row r="1230" spans="3:5" x14ac:dyDescent="0.2">
      <c r="C1230" s="1">
        <v>0.24759642331789497</v>
      </c>
      <c r="D1230" s="1">
        <f t="shared" si="38"/>
        <v>161.82942856078384</v>
      </c>
      <c r="E1230" s="1">
        <f t="shared" si="39"/>
        <v>1.829428560783839</v>
      </c>
    </row>
    <row r="1231" spans="3:5" x14ac:dyDescent="0.2">
      <c r="C1231" s="1">
        <v>-1.2424496458840948</v>
      </c>
      <c r="D1231" s="1">
        <f t="shared" si="38"/>
        <v>129.92853676554708</v>
      </c>
      <c r="E1231" s="1">
        <f t="shared" si="39"/>
        <v>0</v>
      </c>
    </row>
    <row r="1232" spans="3:5" x14ac:dyDescent="0.2">
      <c r="C1232" s="1">
        <v>-1.1182418400805512</v>
      </c>
      <c r="D1232" s="1">
        <f t="shared" si="38"/>
        <v>132.32838552003761</v>
      </c>
      <c r="E1232" s="1">
        <f t="shared" si="39"/>
        <v>0</v>
      </c>
    </row>
    <row r="1233" spans="3:5" x14ac:dyDescent="0.2">
      <c r="C1233" s="1">
        <v>7.8256038696999639E-2</v>
      </c>
      <c r="D1233" s="1">
        <f t="shared" si="38"/>
        <v>157.84137369164222</v>
      </c>
      <c r="E1233" s="1">
        <f t="shared" si="39"/>
        <v>0</v>
      </c>
    </row>
    <row r="1234" spans="3:5" x14ac:dyDescent="0.2">
      <c r="C1234" s="1">
        <v>-0.56294225914572027</v>
      </c>
      <c r="D1234" s="1">
        <f t="shared" si="38"/>
        <v>143.61124991234081</v>
      </c>
      <c r="E1234" s="1">
        <f t="shared" si="39"/>
        <v>0</v>
      </c>
    </row>
    <row r="1235" spans="3:5" x14ac:dyDescent="0.2">
      <c r="C1235" s="1">
        <v>0.72976797070144062</v>
      </c>
      <c r="D1235" s="1">
        <f t="shared" si="38"/>
        <v>173.74537196569185</v>
      </c>
      <c r="E1235" s="1">
        <f t="shared" si="39"/>
        <v>13.745371965691845</v>
      </c>
    </row>
    <row r="1236" spans="3:5" x14ac:dyDescent="0.2">
      <c r="C1236" s="1">
        <v>-0.17307445086776876</v>
      </c>
      <c r="D1236" s="1">
        <f t="shared" si="38"/>
        <v>152.10286222009046</v>
      </c>
      <c r="E1236" s="1">
        <f t="shared" si="39"/>
        <v>0</v>
      </c>
    </row>
    <row r="1237" spans="3:5" x14ac:dyDescent="0.2">
      <c r="C1237" s="1">
        <v>-1.4517589891277346E-2</v>
      </c>
      <c r="D1237" s="1">
        <f t="shared" si="38"/>
        <v>155.69833273100485</v>
      </c>
      <c r="E1237" s="1">
        <f t="shared" si="39"/>
        <v>0</v>
      </c>
    </row>
    <row r="1238" spans="3:5" x14ac:dyDescent="0.2">
      <c r="C1238" s="1">
        <v>2.4241680375947907</v>
      </c>
      <c r="D1238" s="1">
        <f t="shared" si="38"/>
        <v>223.01983145068971</v>
      </c>
      <c r="E1238" s="1">
        <f t="shared" si="39"/>
        <v>63.019831450689708</v>
      </c>
    </row>
    <row r="1239" spans="3:5" x14ac:dyDescent="0.2">
      <c r="C1239" s="1">
        <v>0.27481650295172955</v>
      </c>
      <c r="D1239" s="1">
        <f t="shared" si="38"/>
        <v>162.47981020339211</v>
      </c>
      <c r="E1239" s="1">
        <f t="shared" si="39"/>
        <v>2.4798102033921054</v>
      </c>
    </row>
    <row r="1240" spans="3:5" x14ac:dyDescent="0.2">
      <c r="C1240" s="1">
        <v>1.7847295284014102</v>
      </c>
      <c r="D1240" s="1">
        <f t="shared" si="38"/>
        <v>202.96619405976878</v>
      </c>
      <c r="E1240" s="1">
        <f t="shared" si="39"/>
        <v>42.966194059768782</v>
      </c>
    </row>
    <row r="1241" spans="3:5" x14ac:dyDescent="0.2">
      <c r="C1241" s="1">
        <v>1.095411855852658</v>
      </c>
      <c r="D1241" s="1">
        <f t="shared" si="38"/>
        <v>183.36312464093692</v>
      </c>
      <c r="E1241" s="1">
        <f t="shared" si="39"/>
        <v>23.363124640936917</v>
      </c>
    </row>
    <row r="1242" spans="3:5" x14ac:dyDescent="0.2">
      <c r="C1242" s="1">
        <v>-0.28638784816520507</v>
      </c>
      <c r="D1242" s="1">
        <f t="shared" si="38"/>
        <v>149.58432610282631</v>
      </c>
      <c r="E1242" s="1">
        <f t="shared" si="39"/>
        <v>0</v>
      </c>
    </row>
    <row r="1243" spans="3:5" x14ac:dyDescent="0.2">
      <c r="C1243" s="1">
        <v>1.3410145709570047</v>
      </c>
      <c r="D1243" s="1">
        <f t="shared" si="38"/>
        <v>190.12049102799193</v>
      </c>
      <c r="E1243" s="1">
        <f t="shared" si="39"/>
        <v>30.120491027991932</v>
      </c>
    </row>
    <row r="1244" spans="3:5" x14ac:dyDescent="0.2">
      <c r="C1244" s="1">
        <v>-0.5770445412964631</v>
      </c>
      <c r="D1244" s="1">
        <f t="shared" si="38"/>
        <v>143.31313969976711</v>
      </c>
      <c r="E1244" s="1">
        <f t="shared" si="39"/>
        <v>0</v>
      </c>
    </row>
    <row r="1245" spans="3:5" x14ac:dyDescent="0.2">
      <c r="C1245" s="1">
        <v>0.41773279121239815</v>
      </c>
      <c r="D1245" s="1">
        <f t="shared" si="38"/>
        <v>165.93770788455669</v>
      </c>
      <c r="E1245" s="1">
        <f t="shared" si="39"/>
        <v>5.9377078845566871</v>
      </c>
    </row>
    <row r="1246" spans="3:5" x14ac:dyDescent="0.2">
      <c r="C1246" s="1">
        <v>-0.71652504269933004</v>
      </c>
      <c r="D1246" s="1">
        <f t="shared" si="38"/>
        <v>140.39776496283426</v>
      </c>
      <c r="E1246" s="1">
        <f t="shared" si="39"/>
        <v>0</v>
      </c>
    </row>
    <row r="1247" spans="3:5" x14ac:dyDescent="0.2">
      <c r="C1247" s="1">
        <v>2.0199775126711659</v>
      </c>
      <c r="D1247" s="1">
        <f t="shared" si="38"/>
        <v>210.12513284147295</v>
      </c>
      <c r="E1247" s="1">
        <f t="shared" si="39"/>
        <v>50.125132841472947</v>
      </c>
    </row>
    <row r="1248" spans="3:5" x14ac:dyDescent="0.2">
      <c r="C1248" s="1">
        <v>-1.2791733359208495</v>
      </c>
      <c r="D1248" s="1">
        <f t="shared" si="38"/>
        <v>129.22736164833046</v>
      </c>
      <c r="E1248" s="1">
        <f t="shared" si="39"/>
        <v>0</v>
      </c>
    </row>
    <row r="1249" spans="3:5" x14ac:dyDescent="0.2">
      <c r="C1249" s="1">
        <v>-0.49732029437706565</v>
      </c>
      <c r="D1249" s="1">
        <f t="shared" si="38"/>
        <v>145.00661934911344</v>
      </c>
      <c r="E1249" s="1">
        <f t="shared" si="39"/>
        <v>0</v>
      </c>
    </row>
    <row r="1250" spans="3:5" x14ac:dyDescent="0.2">
      <c r="C1250" s="1">
        <v>-2.3621961706202033E-3</v>
      </c>
      <c r="D1250" s="1">
        <f t="shared" si="38"/>
        <v>155.97745348047025</v>
      </c>
      <c r="E1250" s="1">
        <f t="shared" si="39"/>
        <v>0</v>
      </c>
    </row>
    <row r="1251" spans="3:5" x14ac:dyDescent="0.2">
      <c r="C1251" s="1">
        <v>0.47666485133013092</v>
      </c>
      <c r="D1251" s="1">
        <f t="shared" si="38"/>
        <v>167.38492550973055</v>
      </c>
      <c r="E1251" s="1">
        <f t="shared" si="39"/>
        <v>7.3849255097305502</v>
      </c>
    </row>
    <row r="1252" spans="3:5" x14ac:dyDescent="0.2">
      <c r="C1252" s="1">
        <v>-0.99488298251068152</v>
      </c>
      <c r="D1252" s="1">
        <f t="shared" si="38"/>
        <v>134.75570276446157</v>
      </c>
      <c r="E1252" s="1">
        <f t="shared" si="39"/>
        <v>0</v>
      </c>
    </row>
    <row r="1253" spans="3:5" x14ac:dyDescent="0.2">
      <c r="C1253" s="1">
        <v>3.0374046562439352</v>
      </c>
      <c r="D1253" s="1">
        <f t="shared" si="38"/>
        <v>244.11052975820633</v>
      </c>
      <c r="E1253" s="1">
        <f t="shared" si="39"/>
        <v>84.110529758206326</v>
      </c>
    </row>
    <row r="1254" spans="3:5" x14ac:dyDescent="0.2">
      <c r="C1254" s="1">
        <v>-1.3905698176324133</v>
      </c>
      <c r="D1254" s="1">
        <f t="shared" si="38"/>
        <v>127.12350253247789</v>
      </c>
      <c r="E1254" s="1">
        <f t="shared" si="39"/>
        <v>0</v>
      </c>
    </row>
    <row r="1255" spans="3:5" x14ac:dyDescent="0.2">
      <c r="C1255" s="1">
        <v>-1.9650033897685514E-2</v>
      </c>
      <c r="D1255" s="1">
        <f t="shared" si="38"/>
        <v>155.58062794784334</v>
      </c>
      <c r="E1255" s="1">
        <f t="shared" si="39"/>
        <v>0</v>
      </c>
    </row>
    <row r="1256" spans="3:5" x14ac:dyDescent="0.2">
      <c r="C1256" s="1">
        <v>-0.94357130118807908</v>
      </c>
      <c r="D1256" s="1">
        <f t="shared" si="38"/>
        <v>135.77842188372415</v>
      </c>
      <c r="E1256" s="1">
        <f t="shared" si="39"/>
        <v>0</v>
      </c>
    </row>
    <row r="1257" spans="3:5" x14ac:dyDescent="0.2">
      <c r="C1257" s="1">
        <v>0.48037052592378915</v>
      </c>
      <c r="D1257" s="1">
        <f t="shared" si="38"/>
        <v>167.47634785078111</v>
      </c>
      <c r="E1257" s="1">
        <f t="shared" si="39"/>
        <v>7.4763478507811101</v>
      </c>
    </row>
    <row r="1258" spans="3:5" x14ac:dyDescent="0.2">
      <c r="C1258" s="1">
        <v>1.0284505349762552</v>
      </c>
      <c r="D1258" s="1">
        <f t="shared" si="38"/>
        <v>181.56282258621783</v>
      </c>
      <c r="E1258" s="1">
        <f t="shared" si="39"/>
        <v>21.562822586217834</v>
      </c>
    </row>
    <row r="1259" spans="3:5" x14ac:dyDescent="0.2">
      <c r="C1259" s="1">
        <v>0.72426294698251381</v>
      </c>
      <c r="D1259" s="1">
        <f t="shared" si="38"/>
        <v>173.6044929043004</v>
      </c>
      <c r="E1259" s="1">
        <f t="shared" si="39"/>
        <v>13.6044929043004</v>
      </c>
    </row>
    <row r="1260" spans="3:5" x14ac:dyDescent="0.2">
      <c r="C1260" s="1">
        <v>0.99161809239057852</v>
      </c>
      <c r="D1260" s="1">
        <f t="shared" si="38"/>
        <v>180.58010301604983</v>
      </c>
      <c r="E1260" s="1">
        <f t="shared" si="39"/>
        <v>20.580103016049833</v>
      </c>
    </row>
    <row r="1261" spans="3:5" x14ac:dyDescent="0.2">
      <c r="C1261" s="1">
        <v>2.4037653162129828</v>
      </c>
      <c r="D1261" s="1">
        <f t="shared" si="38"/>
        <v>222.35036461558622</v>
      </c>
      <c r="E1261" s="1">
        <f t="shared" si="39"/>
        <v>62.350364615586216</v>
      </c>
    </row>
    <row r="1262" spans="3:5" x14ac:dyDescent="0.2">
      <c r="C1262" s="1">
        <v>0.27677545382097524</v>
      </c>
      <c r="D1262" s="1">
        <f t="shared" si="38"/>
        <v>162.52671699932935</v>
      </c>
      <c r="E1262" s="1">
        <f t="shared" si="39"/>
        <v>2.5267169993293521</v>
      </c>
    </row>
    <row r="1263" spans="3:5" x14ac:dyDescent="0.2">
      <c r="C1263" s="1">
        <v>0.25050043807442202</v>
      </c>
      <c r="D1263" s="1">
        <f t="shared" si="38"/>
        <v>161.89869125511649</v>
      </c>
      <c r="E1263" s="1">
        <f t="shared" si="39"/>
        <v>1.8986912551164892</v>
      </c>
    </row>
    <row r="1264" spans="3:5" x14ac:dyDescent="0.2">
      <c r="C1264" s="1">
        <v>-0.60752843027854353</v>
      </c>
      <c r="D1264" s="1">
        <f t="shared" si="38"/>
        <v>142.67084919011069</v>
      </c>
      <c r="E1264" s="1">
        <f t="shared" si="39"/>
        <v>0</v>
      </c>
    </row>
    <row r="1265" spans="3:5" x14ac:dyDescent="0.2">
      <c r="C1265" s="1">
        <v>2.7756329811896765E-2</v>
      </c>
      <c r="D1265" s="1">
        <f t="shared" si="38"/>
        <v>156.67121423339646</v>
      </c>
      <c r="E1265" s="1">
        <f t="shared" si="39"/>
        <v>0</v>
      </c>
    </row>
    <row r="1266" spans="3:5" x14ac:dyDescent="0.2">
      <c r="C1266" s="1">
        <v>-1.1674824801106172</v>
      </c>
      <c r="D1266" s="1">
        <f t="shared" si="38"/>
        <v>131.37173731574711</v>
      </c>
      <c r="E1266" s="1">
        <f t="shared" si="39"/>
        <v>0</v>
      </c>
    </row>
    <row r="1267" spans="3:5" x14ac:dyDescent="0.2">
      <c r="C1267" s="1">
        <v>-1.5127303683377185</v>
      </c>
      <c r="D1267" s="1">
        <f t="shared" si="38"/>
        <v>124.85570589252436</v>
      </c>
      <c r="E1267" s="1">
        <f t="shared" si="39"/>
        <v>0</v>
      </c>
    </row>
    <row r="1268" spans="3:5" x14ac:dyDescent="0.2">
      <c r="C1268" s="1">
        <v>1.9436030907471351</v>
      </c>
      <c r="D1268" s="1">
        <f t="shared" si="38"/>
        <v>207.77368882360943</v>
      </c>
      <c r="E1268" s="1">
        <f t="shared" si="39"/>
        <v>47.773688823609433</v>
      </c>
    </row>
    <row r="1269" spans="3:5" x14ac:dyDescent="0.2">
      <c r="C1269" s="1">
        <v>0.41741304775517124</v>
      </c>
      <c r="D1269" s="1">
        <f t="shared" si="38"/>
        <v>165.92989004662869</v>
      </c>
      <c r="E1269" s="1">
        <f t="shared" si="39"/>
        <v>5.9298900466286852</v>
      </c>
    </row>
    <row r="1270" spans="3:5" x14ac:dyDescent="0.2">
      <c r="C1270" s="1">
        <v>0.43851864669938606</v>
      </c>
      <c r="D1270" s="1">
        <f t="shared" si="38"/>
        <v>166.44672030296576</v>
      </c>
      <c r="E1270" s="1">
        <f t="shared" si="39"/>
        <v>6.4467203029657583</v>
      </c>
    </row>
    <row r="1271" spans="3:5" x14ac:dyDescent="0.2">
      <c r="C1271" s="1">
        <v>0.3984572239108391</v>
      </c>
      <c r="D1271" s="1">
        <f t="shared" si="38"/>
        <v>165.46707118675349</v>
      </c>
      <c r="E1271" s="1">
        <f t="shared" si="39"/>
        <v>5.4670711867534862</v>
      </c>
    </row>
    <row r="1272" spans="3:5" x14ac:dyDescent="0.2">
      <c r="C1272" s="1">
        <v>-1.6878298252801796</v>
      </c>
      <c r="D1272" s="1">
        <f t="shared" si="38"/>
        <v>121.67551796720481</v>
      </c>
      <c r="E1272" s="1">
        <f t="shared" si="39"/>
        <v>0</v>
      </c>
    </row>
    <row r="1273" spans="3:5" x14ac:dyDescent="0.2">
      <c r="C1273" s="1">
        <v>0.60054204094719166</v>
      </c>
      <c r="D1273" s="1">
        <f t="shared" si="38"/>
        <v>170.46830877711329</v>
      </c>
      <c r="E1273" s="1">
        <f t="shared" si="39"/>
        <v>10.468308777113293</v>
      </c>
    </row>
    <row r="1274" spans="3:5" x14ac:dyDescent="0.2">
      <c r="C1274" s="1">
        <v>-1.6454879761621983</v>
      </c>
      <c r="D1274" s="1">
        <f t="shared" si="38"/>
        <v>122.43703332379006</v>
      </c>
      <c r="E1274" s="1">
        <f t="shared" si="39"/>
        <v>0</v>
      </c>
    </row>
    <row r="1275" spans="3:5" x14ac:dyDescent="0.2">
      <c r="C1275" s="1">
        <v>-1.5501831034971905</v>
      </c>
      <c r="D1275" s="1">
        <f t="shared" si="38"/>
        <v>124.16856742290931</v>
      </c>
      <c r="E1275" s="1">
        <f t="shared" si="39"/>
        <v>0</v>
      </c>
    </row>
    <row r="1276" spans="3:5" x14ac:dyDescent="0.2">
      <c r="C1276" s="1">
        <v>-1.9060970241298636</v>
      </c>
      <c r="D1276" s="1">
        <f t="shared" si="38"/>
        <v>117.82448959773158</v>
      </c>
      <c r="E1276" s="1">
        <f t="shared" si="39"/>
        <v>0</v>
      </c>
    </row>
    <row r="1277" spans="3:5" x14ac:dyDescent="0.2">
      <c r="C1277" s="1">
        <v>-0.53238712095386775</v>
      </c>
      <c r="D1277" s="1">
        <f t="shared" si="38"/>
        <v>144.25928852449522</v>
      </c>
      <c r="E1277" s="1">
        <f t="shared" si="39"/>
        <v>0</v>
      </c>
    </row>
    <row r="1278" spans="3:5" x14ac:dyDescent="0.2">
      <c r="C1278" s="1">
        <v>-0.13030791839638062</v>
      </c>
      <c r="D1278" s="1">
        <f t="shared" si="38"/>
        <v>153.06438741775108</v>
      </c>
      <c r="E1278" s="1">
        <f t="shared" si="39"/>
        <v>0</v>
      </c>
    </row>
    <row r="1279" spans="3:5" x14ac:dyDescent="0.2">
      <c r="C1279" s="1">
        <v>-0.13399807047639664</v>
      </c>
      <c r="D1279" s="1">
        <f t="shared" si="38"/>
        <v>152.98118221262109</v>
      </c>
      <c r="E1279" s="1">
        <f t="shared" si="39"/>
        <v>0</v>
      </c>
    </row>
    <row r="1280" spans="3:5" x14ac:dyDescent="0.2">
      <c r="C1280" s="1">
        <v>0.16981258345603722</v>
      </c>
      <c r="D1280" s="1">
        <f t="shared" si="38"/>
        <v>159.98521770323114</v>
      </c>
      <c r="E1280" s="1">
        <f t="shared" si="39"/>
        <v>0</v>
      </c>
    </row>
    <row r="1281" spans="3:5" x14ac:dyDescent="0.2">
      <c r="C1281" s="1">
        <v>1.1907840956764382</v>
      </c>
      <c r="D1281" s="1">
        <f t="shared" si="38"/>
        <v>185.95813615348874</v>
      </c>
      <c r="E1281" s="1">
        <f t="shared" si="39"/>
        <v>25.958136153488738</v>
      </c>
    </row>
    <row r="1282" spans="3:5" x14ac:dyDescent="0.2">
      <c r="C1282" s="1">
        <v>-6.1656005498211775E-3</v>
      </c>
      <c r="D1282" s="1">
        <f t="shared" si="38"/>
        <v>155.8900632715563</v>
      </c>
      <c r="E1282" s="1">
        <f t="shared" si="39"/>
        <v>0</v>
      </c>
    </row>
    <row r="1283" spans="3:5" x14ac:dyDescent="0.2">
      <c r="C1283" s="1">
        <v>-1.3003501076717991</v>
      </c>
      <c r="D1283" s="1">
        <f t="shared" ref="D1283:D1346" si="40" xml:space="preserve"> $A$1 * EXP( ($A$3 - $A$6 - 0.5 * $A$5^2) * $A$4 + $A$5 * SQRT($A$4) * C1283 )</f>
        <v>128.8247494174399</v>
      </c>
      <c r="E1283" s="1">
        <f t="shared" ref="E1283:E1346" si="41">MAX(D1283 - $A$2, 0)</f>
        <v>0</v>
      </c>
    </row>
    <row r="1284" spans="3:5" x14ac:dyDescent="0.2">
      <c r="C1284" s="1">
        <v>0.29735934906490252</v>
      </c>
      <c r="D1284" s="1">
        <f t="shared" si="40"/>
        <v>163.02041486311882</v>
      </c>
      <c r="E1284" s="1">
        <f t="shared" si="41"/>
        <v>3.0204148631188161</v>
      </c>
    </row>
    <row r="1285" spans="3:5" x14ac:dyDescent="0.2">
      <c r="C1285" s="1">
        <v>-1.103134816911493</v>
      </c>
      <c r="D1285" s="1">
        <f t="shared" si="40"/>
        <v>132.62327923263149</v>
      </c>
      <c r="E1285" s="1">
        <f t="shared" si="41"/>
        <v>0</v>
      </c>
    </row>
    <row r="1286" spans="3:5" x14ac:dyDescent="0.2">
      <c r="C1286" s="1">
        <v>0.74564614323101619</v>
      </c>
      <c r="D1286" s="1">
        <f t="shared" si="40"/>
        <v>174.15235101155884</v>
      </c>
      <c r="E1286" s="1">
        <f t="shared" si="41"/>
        <v>14.152351011558835</v>
      </c>
    </row>
    <row r="1287" spans="3:5" x14ac:dyDescent="0.2">
      <c r="C1287" s="1">
        <v>-1.9964153499534281</v>
      </c>
      <c r="D1287" s="1">
        <f t="shared" si="40"/>
        <v>116.26682156376465</v>
      </c>
      <c r="E1287" s="1">
        <f t="shared" si="41"/>
        <v>0</v>
      </c>
    </row>
    <row r="1288" spans="3:5" x14ac:dyDescent="0.2">
      <c r="C1288" s="1">
        <v>0.83803036749059756</v>
      </c>
      <c r="D1288" s="1">
        <f t="shared" si="40"/>
        <v>176.53926427042421</v>
      </c>
      <c r="E1288" s="1">
        <f t="shared" si="41"/>
        <v>16.539264270424212</v>
      </c>
    </row>
    <row r="1289" spans="3:5" x14ac:dyDescent="0.2">
      <c r="C1289" s="1">
        <v>2.091022084113757</v>
      </c>
      <c r="D1289" s="1">
        <f t="shared" si="40"/>
        <v>212.33636433446549</v>
      </c>
      <c r="E1289" s="1">
        <f t="shared" si="41"/>
        <v>52.336364334465486</v>
      </c>
    </row>
    <row r="1290" spans="3:5" x14ac:dyDescent="0.2">
      <c r="C1290" s="1">
        <v>0.1740486492964016</v>
      </c>
      <c r="D1290" s="1">
        <f t="shared" si="40"/>
        <v>160.08510913669511</v>
      </c>
      <c r="E1290" s="1">
        <f t="shared" si="41"/>
        <v>8.5109136695109555E-2</v>
      </c>
    </row>
    <row r="1291" spans="3:5" x14ac:dyDescent="0.2">
      <c r="C1291" s="1">
        <v>0.78478171104814043</v>
      </c>
      <c r="D1291" s="1">
        <f t="shared" si="40"/>
        <v>175.15952367551139</v>
      </c>
      <c r="E1291" s="1">
        <f t="shared" si="41"/>
        <v>15.159523675511394</v>
      </c>
    </row>
    <row r="1292" spans="3:5" x14ac:dyDescent="0.2">
      <c r="C1292" s="1">
        <v>0.97439771224485427</v>
      </c>
      <c r="D1292" s="1">
        <f t="shared" si="40"/>
        <v>180.12247574921724</v>
      </c>
      <c r="E1292" s="1">
        <f t="shared" si="41"/>
        <v>20.122475749217244</v>
      </c>
    </row>
    <row r="1293" spans="3:5" x14ac:dyDescent="0.2">
      <c r="C1293" s="1">
        <v>-1.2119272901858282</v>
      </c>
      <c r="D1293" s="1">
        <f t="shared" si="40"/>
        <v>130.51420236571002</v>
      </c>
      <c r="E1293" s="1">
        <f t="shared" si="41"/>
        <v>0</v>
      </c>
    </row>
    <row r="1294" spans="3:5" x14ac:dyDescent="0.2">
      <c r="C1294" s="1">
        <v>-0.34882684527404728</v>
      </c>
      <c r="D1294" s="1">
        <f t="shared" si="40"/>
        <v>148.21440409870686</v>
      </c>
      <c r="E1294" s="1">
        <f t="shared" si="41"/>
        <v>0</v>
      </c>
    </row>
    <row r="1295" spans="3:5" x14ac:dyDescent="0.2">
      <c r="C1295" s="1">
        <v>0.63566282036882726</v>
      </c>
      <c r="D1295" s="1">
        <f t="shared" si="40"/>
        <v>171.3527768690831</v>
      </c>
      <c r="E1295" s="1">
        <f t="shared" si="41"/>
        <v>11.352776869083101</v>
      </c>
    </row>
    <row r="1296" spans="3:5" x14ac:dyDescent="0.2">
      <c r="C1296" s="1">
        <v>1.0877695558372587</v>
      </c>
      <c r="D1296" s="1">
        <f t="shared" si="40"/>
        <v>183.15675694323204</v>
      </c>
      <c r="E1296" s="1">
        <f t="shared" si="41"/>
        <v>23.15675694323204</v>
      </c>
    </row>
    <row r="1297" spans="3:5" x14ac:dyDescent="0.2">
      <c r="C1297" s="1">
        <v>-0.22778777753298737</v>
      </c>
      <c r="D1297" s="1">
        <f t="shared" si="40"/>
        <v>150.88153740471995</v>
      </c>
      <c r="E1297" s="1">
        <f t="shared" si="41"/>
        <v>0</v>
      </c>
    </row>
    <row r="1298" spans="3:5" x14ac:dyDescent="0.2">
      <c r="C1298" s="1">
        <v>-0.58879430326597493</v>
      </c>
      <c r="D1298" s="1">
        <f t="shared" si="40"/>
        <v>143.06523239675047</v>
      </c>
      <c r="E1298" s="1">
        <f t="shared" si="41"/>
        <v>0</v>
      </c>
    </row>
    <row r="1299" spans="3:5" x14ac:dyDescent="0.2">
      <c r="C1299" s="1">
        <v>0.23184936615910642</v>
      </c>
      <c r="D1299" s="1">
        <f t="shared" si="40"/>
        <v>161.45436636739245</v>
      </c>
      <c r="E1299" s="1">
        <f t="shared" si="41"/>
        <v>1.4543663673924527</v>
      </c>
    </row>
    <row r="1300" spans="3:5" x14ac:dyDescent="0.2">
      <c r="C1300" s="1">
        <v>0.68710559543666394</v>
      </c>
      <c r="D1300" s="1">
        <f t="shared" si="40"/>
        <v>172.65658207698786</v>
      </c>
      <c r="E1300" s="1">
        <f t="shared" si="41"/>
        <v>12.65658207698786</v>
      </c>
    </row>
    <row r="1301" spans="3:5" x14ac:dyDescent="0.2">
      <c r="C1301" s="1">
        <v>1.034439848210331</v>
      </c>
      <c r="D1301" s="1">
        <f t="shared" si="40"/>
        <v>181.7231270975943</v>
      </c>
      <c r="E1301" s="1">
        <f t="shared" si="41"/>
        <v>21.7231270975943</v>
      </c>
    </row>
    <row r="1302" spans="3:5" x14ac:dyDescent="0.2">
      <c r="C1302" s="1">
        <v>-1.4423172036156573</v>
      </c>
      <c r="D1302" s="1">
        <f t="shared" si="40"/>
        <v>126.15787483138664</v>
      </c>
      <c r="E1302" s="1">
        <f t="shared" si="41"/>
        <v>0</v>
      </c>
    </row>
    <row r="1303" spans="3:5" x14ac:dyDescent="0.2">
      <c r="C1303" s="1">
        <v>-0.29555002862722762</v>
      </c>
      <c r="D1303" s="1">
        <f t="shared" si="40"/>
        <v>149.38251644552588</v>
      </c>
      <c r="E1303" s="1">
        <f t="shared" si="41"/>
        <v>0</v>
      </c>
    </row>
    <row r="1304" spans="3:5" x14ac:dyDescent="0.2">
      <c r="C1304" s="1">
        <v>-0.31600347672533108</v>
      </c>
      <c r="D1304" s="1">
        <f t="shared" si="40"/>
        <v>148.93298283645206</v>
      </c>
      <c r="E1304" s="1">
        <f t="shared" si="41"/>
        <v>0</v>
      </c>
    </row>
    <row r="1305" spans="3:5" x14ac:dyDescent="0.2">
      <c r="C1305" s="1">
        <v>-0.61828307978950869</v>
      </c>
      <c r="D1305" s="1">
        <f t="shared" si="40"/>
        <v>142.44493808470375</v>
      </c>
      <c r="E1305" s="1">
        <f t="shared" si="41"/>
        <v>0</v>
      </c>
    </row>
    <row r="1306" spans="3:5" x14ac:dyDescent="0.2">
      <c r="C1306" s="1">
        <v>-1.354061560326224</v>
      </c>
      <c r="D1306" s="1">
        <f t="shared" si="40"/>
        <v>127.80920507295785</v>
      </c>
      <c r="E1306" s="1">
        <f t="shared" si="41"/>
        <v>0</v>
      </c>
    </row>
    <row r="1307" spans="3:5" x14ac:dyDescent="0.2">
      <c r="C1307" s="1">
        <v>1.0446607212387009</v>
      </c>
      <c r="D1307" s="1">
        <f t="shared" si="40"/>
        <v>181.99701661426676</v>
      </c>
      <c r="E1307" s="1">
        <f t="shared" si="41"/>
        <v>21.997016614266755</v>
      </c>
    </row>
    <row r="1308" spans="3:5" x14ac:dyDescent="0.2">
      <c r="C1308" s="1">
        <v>1.1464216438772648</v>
      </c>
      <c r="D1308" s="1">
        <f t="shared" si="40"/>
        <v>184.74652799550569</v>
      </c>
      <c r="E1308" s="1">
        <f t="shared" si="41"/>
        <v>24.746527995505687</v>
      </c>
    </row>
    <row r="1309" spans="3:5" x14ac:dyDescent="0.2">
      <c r="C1309" s="1">
        <v>-0.50877371237562785</v>
      </c>
      <c r="D1309" s="1">
        <f t="shared" si="40"/>
        <v>144.76210370010787</v>
      </c>
      <c r="E1309" s="1">
        <f t="shared" si="41"/>
        <v>0</v>
      </c>
    </row>
    <row r="1310" spans="3:5" x14ac:dyDescent="0.2">
      <c r="C1310" s="1">
        <v>-0.73352441531544299</v>
      </c>
      <c r="D1310" s="1">
        <f t="shared" si="40"/>
        <v>140.04652864268638</v>
      </c>
      <c r="E1310" s="1">
        <f t="shared" si="41"/>
        <v>0</v>
      </c>
    </row>
    <row r="1311" spans="3:5" x14ac:dyDescent="0.2">
      <c r="C1311" s="1">
        <v>0.25948429844708609</v>
      </c>
      <c r="D1311" s="1">
        <f t="shared" si="40"/>
        <v>162.11315009722091</v>
      </c>
      <c r="E1311" s="1">
        <f t="shared" si="41"/>
        <v>2.1131500972209096</v>
      </c>
    </row>
    <row r="1312" spans="3:5" x14ac:dyDescent="0.2">
      <c r="C1312" s="1">
        <v>0.75012186090834176</v>
      </c>
      <c r="D1312" s="1">
        <f t="shared" si="40"/>
        <v>174.26724184546697</v>
      </c>
      <c r="E1312" s="1">
        <f t="shared" si="41"/>
        <v>14.26724184546697</v>
      </c>
    </row>
    <row r="1313" spans="3:5" x14ac:dyDescent="0.2">
      <c r="C1313" s="1">
        <v>-0.81359284222396955</v>
      </c>
      <c r="D1313" s="1">
        <f t="shared" si="40"/>
        <v>138.40395676770248</v>
      </c>
      <c r="E1313" s="1">
        <f t="shared" si="41"/>
        <v>0</v>
      </c>
    </row>
    <row r="1314" spans="3:5" x14ac:dyDescent="0.2">
      <c r="C1314" s="1">
        <v>0.1778035253497732</v>
      </c>
      <c r="D1314" s="1">
        <f t="shared" si="40"/>
        <v>160.17370569093089</v>
      </c>
      <c r="E1314" s="1">
        <f t="shared" si="41"/>
        <v>0.17370569093088761</v>
      </c>
    </row>
    <row r="1315" spans="3:5" x14ac:dyDescent="0.2">
      <c r="C1315" s="1">
        <v>-0.96465396770499712</v>
      </c>
      <c r="D1315" s="1">
        <f t="shared" si="40"/>
        <v>135.3572765083124</v>
      </c>
      <c r="E1315" s="1">
        <f t="shared" si="41"/>
        <v>0</v>
      </c>
    </row>
    <row r="1316" spans="3:5" x14ac:dyDescent="0.2">
      <c r="C1316" s="1">
        <v>0.3989187262129984</v>
      </c>
      <c r="D1316" s="1">
        <f t="shared" si="40"/>
        <v>165.47832372139044</v>
      </c>
      <c r="E1316" s="1">
        <f t="shared" si="41"/>
        <v>5.4783237213904385</v>
      </c>
    </row>
    <row r="1317" spans="3:5" x14ac:dyDescent="0.2">
      <c r="C1317" s="1">
        <v>1.3355397020394697</v>
      </c>
      <c r="D1317" s="1">
        <f t="shared" si="40"/>
        <v>189.96717850618867</v>
      </c>
      <c r="E1317" s="1">
        <f t="shared" si="41"/>
        <v>29.967178506188674</v>
      </c>
    </row>
    <row r="1318" spans="3:5" x14ac:dyDescent="0.2">
      <c r="C1318" s="1">
        <v>0.149260457891529</v>
      </c>
      <c r="D1318" s="1">
        <f t="shared" si="40"/>
        <v>159.50145842427088</v>
      </c>
      <c r="E1318" s="1">
        <f t="shared" si="41"/>
        <v>0</v>
      </c>
    </row>
    <row r="1319" spans="3:5" x14ac:dyDescent="0.2">
      <c r="C1319" s="1">
        <v>1.1491293981299213</v>
      </c>
      <c r="D1319" s="1">
        <f t="shared" si="40"/>
        <v>184.82025427426763</v>
      </c>
      <c r="E1319" s="1">
        <f t="shared" si="41"/>
        <v>24.820254274267626</v>
      </c>
    </row>
    <row r="1320" spans="3:5" x14ac:dyDescent="0.2">
      <c r="C1320" s="1">
        <v>-7.1138175351731711E-2</v>
      </c>
      <c r="D1320" s="1">
        <f t="shared" si="40"/>
        <v>154.40473856391486</v>
      </c>
      <c r="E1320" s="1">
        <f t="shared" si="41"/>
        <v>0</v>
      </c>
    </row>
    <row r="1321" spans="3:5" x14ac:dyDescent="0.2">
      <c r="C1321" s="1">
        <v>0.45612864454881169</v>
      </c>
      <c r="D1321" s="1">
        <f t="shared" si="40"/>
        <v>166.87918261715674</v>
      </c>
      <c r="E1321" s="1">
        <f t="shared" si="41"/>
        <v>6.8791826171567436</v>
      </c>
    </row>
    <row r="1322" spans="3:5" x14ac:dyDescent="0.2">
      <c r="C1322" s="1">
        <v>-0.24127205382102365</v>
      </c>
      <c r="D1322" s="1">
        <f t="shared" si="40"/>
        <v>150.58204728244789</v>
      </c>
      <c r="E1322" s="1">
        <f t="shared" si="41"/>
        <v>0</v>
      </c>
    </row>
    <row r="1323" spans="3:5" x14ac:dyDescent="0.2">
      <c r="C1323" s="1">
        <v>6.7266895262403495E-2</v>
      </c>
      <c r="D1323" s="1">
        <f t="shared" si="40"/>
        <v>157.58599581843981</v>
      </c>
      <c r="E1323" s="1">
        <f t="shared" si="41"/>
        <v>0</v>
      </c>
    </row>
    <row r="1324" spans="3:5" x14ac:dyDescent="0.2">
      <c r="C1324" s="1">
        <v>0.80369531262100968</v>
      </c>
      <c r="D1324" s="1">
        <f t="shared" si="40"/>
        <v>175.64835997089327</v>
      </c>
      <c r="E1324" s="1">
        <f t="shared" si="41"/>
        <v>15.648359970893267</v>
      </c>
    </row>
    <row r="1325" spans="3:5" x14ac:dyDescent="0.2">
      <c r="C1325" s="1">
        <v>0.43194980987019332</v>
      </c>
      <c r="D1325" s="1">
        <f t="shared" si="40"/>
        <v>166.285691452512</v>
      </c>
      <c r="E1325" s="1">
        <f t="shared" si="41"/>
        <v>6.2856914525119976</v>
      </c>
    </row>
    <row r="1326" spans="3:5" x14ac:dyDescent="0.2">
      <c r="C1326" s="1">
        <v>-0.15199545920218749</v>
      </c>
      <c r="D1326" s="1">
        <f t="shared" si="40"/>
        <v>152.5760265424891</v>
      </c>
      <c r="E1326" s="1">
        <f t="shared" si="41"/>
        <v>0</v>
      </c>
    </row>
    <row r="1327" spans="3:5" x14ac:dyDescent="0.2">
      <c r="C1327" s="1">
        <v>0.12619436223343516</v>
      </c>
      <c r="D1327" s="1">
        <f t="shared" si="40"/>
        <v>158.96026680983903</v>
      </c>
      <c r="E1327" s="1">
        <f t="shared" si="41"/>
        <v>0</v>
      </c>
    </row>
    <row r="1328" spans="3:5" x14ac:dyDescent="0.2">
      <c r="C1328" s="1">
        <v>-0.30786865319310242</v>
      </c>
      <c r="D1328" s="1">
        <f t="shared" si="40"/>
        <v>149.11161081238879</v>
      </c>
      <c r="E1328" s="1">
        <f t="shared" si="41"/>
        <v>0</v>
      </c>
    </row>
    <row r="1329" spans="3:5" x14ac:dyDescent="0.2">
      <c r="C1329" s="1">
        <v>-0.7332704436941716</v>
      </c>
      <c r="D1329" s="1">
        <f t="shared" si="40"/>
        <v>140.0517696625559</v>
      </c>
      <c r="E1329" s="1">
        <f t="shared" si="41"/>
        <v>0</v>
      </c>
    </row>
    <row r="1330" spans="3:5" x14ac:dyDescent="0.2">
      <c r="C1330" s="1">
        <v>-5.3773778357246185E-2</v>
      </c>
      <c r="D1330" s="1">
        <f t="shared" si="40"/>
        <v>154.8003111548218</v>
      </c>
      <c r="E1330" s="1">
        <f t="shared" si="41"/>
        <v>0</v>
      </c>
    </row>
    <row r="1331" spans="3:5" x14ac:dyDescent="0.2">
      <c r="C1331" s="1">
        <v>-0.96652494990008508</v>
      </c>
      <c r="D1331" s="1">
        <f t="shared" si="40"/>
        <v>135.3199651088697</v>
      </c>
      <c r="E1331" s="1">
        <f t="shared" si="41"/>
        <v>0</v>
      </c>
    </row>
    <row r="1332" spans="3:5" x14ac:dyDescent="0.2">
      <c r="C1332" s="1">
        <v>-1.1826264460810616</v>
      </c>
      <c r="D1332" s="1">
        <f t="shared" si="40"/>
        <v>131.07891292896224</v>
      </c>
      <c r="E1332" s="1">
        <f t="shared" si="41"/>
        <v>0</v>
      </c>
    </row>
    <row r="1333" spans="3:5" x14ac:dyDescent="0.2">
      <c r="C1333" s="1">
        <v>-2.1423695413484443</v>
      </c>
      <c r="D1333" s="1">
        <f t="shared" si="40"/>
        <v>113.79304291637197</v>
      </c>
      <c r="E1333" s="1">
        <f t="shared" si="41"/>
        <v>0</v>
      </c>
    </row>
    <row r="1334" spans="3:5" x14ac:dyDescent="0.2">
      <c r="C1334" s="1">
        <v>-1.2681913775671942</v>
      </c>
      <c r="D1334" s="1">
        <f t="shared" si="40"/>
        <v>129.43664555977332</v>
      </c>
      <c r="E1334" s="1">
        <f t="shared" si="41"/>
        <v>0</v>
      </c>
    </row>
    <row r="1335" spans="3:5" x14ac:dyDescent="0.2">
      <c r="C1335" s="1">
        <v>-1.5090237060040583</v>
      </c>
      <c r="D1335" s="1">
        <f t="shared" si="40"/>
        <v>124.92391779548392</v>
      </c>
      <c r="E1335" s="1">
        <f t="shared" si="41"/>
        <v>0</v>
      </c>
    </row>
    <row r="1336" spans="3:5" x14ac:dyDescent="0.2">
      <c r="C1336" s="1">
        <v>1.0278409992888224</v>
      </c>
      <c r="D1336" s="1">
        <f t="shared" si="40"/>
        <v>181.54651623842787</v>
      </c>
      <c r="E1336" s="1">
        <f t="shared" si="41"/>
        <v>21.54651623842787</v>
      </c>
    </row>
    <row r="1337" spans="3:5" x14ac:dyDescent="0.2">
      <c r="C1337" s="1">
        <v>2.3717212921195543</v>
      </c>
      <c r="D1337" s="1">
        <f t="shared" si="40"/>
        <v>221.30297048013813</v>
      </c>
      <c r="E1337" s="1">
        <f t="shared" si="41"/>
        <v>61.302970480138129</v>
      </c>
    </row>
    <row r="1338" spans="3:5" x14ac:dyDescent="0.2">
      <c r="C1338" s="1">
        <v>0.97927864292172873</v>
      </c>
      <c r="D1338" s="1">
        <f t="shared" si="40"/>
        <v>180.25206735463578</v>
      </c>
      <c r="E1338" s="1">
        <f t="shared" si="41"/>
        <v>20.252067354635784</v>
      </c>
    </row>
    <row r="1339" spans="3:5" x14ac:dyDescent="0.2">
      <c r="C1339" s="1">
        <v>-0.40870831670693442</v>
      </c>
      <c r="D1339" s="1">
        <f t="shared" si="40"/>
        <v>146.9123818108329</v>
      </c>
      <c r="E1339" s="1">
        <f t="shared" si="41"/>
        <v>0</v>
      </c>
    </row>
    <row r="1340" spans="3:5" x14ac:dyDescent="0.2">
      <c r="C1340" s="1">
        <v>2.9184295773836424</v>
      </c>
      <c r="D1340" s="1">
        <f t="shared" si="40"/>
        <v>239.86832709132426</v>
      </c>
      <c r="E1340" s="1">
        <f t="shared" si="41"/>
        <v>79.868327091324261</v>
      </c>
    </row>
    <row r="1341" spans="3:5" x14ac:dyDescent="0.2">
      <c r="C1341" s="1">
        <v>-1.0951104631919457</v>
      </c>
      <c r="D1341" s="1">
        <f t="shared" si="40"/>
        <v>132.78018421860435</v>
      </c>
      <c r="E1341" s="1">
        <f t="shared" si="41"/>
        <v>0</v>
      </c>
    </row>
    <row r="1342" spans="3:5" x14ac:dyDescent="0.2">
      <c r="C1342" s="1">
        <v>-1.2777146257054968</v>
      </c>
      <c r="D1342" s="1">
        <f t="shared" si="40"/>
        <v>129.25514088558003</v>
      </c>
      <c r="E1342" s="1">
        <f t="shared" si="41"/>
        <v>0</v>
      </c>
    </row>
    <row r="1343" spans="3:5" x14ac:dyDescent="0.2">
      <c r="C1343" s="1">
        <v>1.5438295743989574</v>
      </c>
      <c r="D1343" s="1">
        <f t="shared" si="40"/>
        <v>195.88795257449095</v>
      </c>
      <c r="E1343" s="1">
        <f t="shared" si="41"/>
        <v>35.887952574490953</v>
      </c>
    </row>
    <row r="1344" spans="3:5" x14ac:dyDescent="0.2">
      <c r="C1344" s="1">
        <v>0.98368746583542144</v>
      </c>
      <c r="D1344" s="1">
        <f t="shared" si="40"/>
        <v>180.36920436215257</v>
      </c>
      <c r="E1344" s="1">
        <f t="shared" si="41"/>
        <v>20.369204362152573</v>
      </c>
    </row>
    <row r="1345" spans="3:5" x14ac:dyDescent="0.2">
      <c r="C1345" s="1">
        <v>0.61442654336450042</v>
      </c>
      <c r="D1345" s="1">
        <f t="shared" si="40"/>
        <v>170.81742372677107</v>
      </c>
      <c r="E1345" s="1">
        <f t="shared" si="41"/>
        <v>10.817423726771068</v>
      </c>
    </row>
    <row r="1346" spans="3:5" x14ac:dyDescent="0.2">
      <c r="C1346" s="1">
        <v>-1.9065819047943608</v>
      </c>
      <c r="D1346" s="1">
        <f t="shared" si="40"/>
        <v>117.81607167259664</v>
      </c>
      <c r="E1346" s="1">
        <f t="shared" si="41"/>
        <v>0</v>
      </c>
    </row>
    <row r="1347" spans="3:5" x14ac:dyDescent="0.2">
      <c r="C1347" s="1">
        <v>-0.33390543686577845</v>
      </c>
      <c r="D1347" s="1">
        <f t="shared" ref="D1347:D1410" si="42" xml:space="preserve"> $A$1 * EXP( ($A$3 - $A$6 - 0.5 * $A$5^2) * $A$4 + $A$5 * SQRT($A$4) * C1347 )</f>
        <v>148.54063710061021</v>
      </c>
      <c r="E1347" s="1">
        <f t="shared" ref="E1347:E1410" si="43">MAX(D1347 - $A$2, 0)</f>
        <v>0</v>
      </c>
    </row>
    <row r="1348" spans="3:5" x14ac:dyDescent="0.2">
      <c r="C1348" s="1">
        <v>1.0035906642575441</v>
      </c>
      <c r="D1348" s="1">
        <f t="shared" si="42"/>
        <v>180.89895610431475</v>
      </c>
      <c r="E1348" s="1">
        <f t="shared" si="43"/>
        <v>20.898956104314749</v>
      </c>
    </row>
    <row r="1349" spans="3:5" x14ac:dyDescent="0.2">
      <c r="C1349" s="1">
        <v>2.0848163341344286</v>
      </c>
      <c r="D1349" s="1">
        <f t="shared" si="42"/>
        <v>212.14228904452884</v>
      </c>
      <c r="E1349" s="1">
        <f t="shared" si="43"/>
        <v>52.142289044528837</v>
      </c>
    </row>
    <row r="1350" spans="3:5" x14ac:dyDescent="0.2">
      <c r="C1350" s="1">
        <v>0.52673311304032866</v>
      </c>
      <c r="D1350" s="1">
        <f t="shared" si="42"/>
        <v>168.6243840337608</v>
      </c>
      <c r="E1350" s="1">
        <f t="shared" si="43"/>
        <v>8.6243840337608049</v>
      </c>
    </row>
    <row r="1351" spans="3:5" x14ac:dyDescent="0.2">
      <c r="C1351" s="1">
        <v>1.056483840897257</v>
      </c>
      <c r="D1351" s="1">
        <f t="shared" si="42"/>
        <v>182.31435663745413</v>
      </c>
      <c r="E1351" s="1">
        <f t="shared" si="43"/>
        <v>22.314356637454125</v>
      </c>
    </row>
    <row r="1352" spans="3:5" x14ac:dyDescent="0.2">
      <c r="C1352" s="1">
        <v>-0.1851035553063268</v>
      </c>
      <c r="D1352" s="1">
        <f t="shared" si="42"/>
        <v>151.83350043091656</v>
      </c>
      <c r="E1352" s="1">
        <f t="shared" si="43"/>
        <v>0</v>
      </c>
    </row>
    <row r="1353" spans="3:5" x14ac:dyDescent="0.2">
      <c r="C1353" s="1">
        <v>0.32998349699959356</v>
      </c>
      <c r="D1353" s="1">
        <f t="shared" si="42"/>
        <v>163.8059680474756</v>
      </c>
      <c r="E1353" s="1">
        <f t="shared" si="43"/>
        <v>3.8059680474756021</v>
      </c>
    </row>
    <row r="1354" spans="3:5" x14ac:dyDescent="0.2">
      <c r="C1354" s="1">
        <v>0.76999824585652088</v>
      </c>
      <c r="D1354" s="1">
        <f t="shared" si="42"/>
        <v>174.77838132904759</v>
      </c>
      <c r="E1354" s="1">
        <f t="shared" si="43"/>
        <v>14.77838132904759</v>
      </c>
    </row>
    <row r="1355" spans="3:5" x14ac:dyDescent="0.2">
      <c r="C1355" s="1">
        <v>1.3097662525745606</v>
      </c>
      <c r="D1355" s="1">
        <f t="shared" si="42"/>
        <v>189.24710495851969</v>
      </c>
      <c r="E1355" s="1">
        <f t="shared" si="43"/>
        <v>29.247104958519685</v>
      </c>
    </row>
    <row r="1356" spans="3:5" x14ac:dyDescent="0.2">
      <c r="C1356" s="1">
        <v>-0.4075553913784542</v>
      </c>
      <c r="D1356" s="1">
        <f t="shared" si="42"/>
        <v>146.93734192747198</v>
      </c>
      <c r="E1356" s="1">
        <f t="shared" si="43"/>
        <v>0</v>
      </c>
    </row>
    <row r="1357" spans="3:5" x14ac:dyDescent="0.2">
      <c r="C1357" s="1">
        <v>2.0227879202344377</v>
      </c>
      <c r="D1357" s="1">
        <f t="shared" si="42"/>
        <v>210.21216652678339</v>
      </c>
      <c r="E1357" s="1">
        <f t="shared" si="43"/>
        <v>50.212166526783392</v>
      </c>
    </row>
    <row r="1358" spans="3:5" x14ac:dyDescent="0.2">
      <c r="C1358" s="1">
        <v>1.4165441573732118</v>
      </c>
      <c r="D1358" s="1">
        <f t="shared" si="42"/>
        <v>192.24821412918175</v>
      </c>
      <c r="E1358" s="1">
        <f t="shared" si="43"/>
        <v>32.248214129181747</v>
      </c>
    </row>
    <row r="1359" spans="3:5" x14ac:dyDescent="0.2">
      <c r="C1359" s="1">
        <v>-1.2272886198706179</v>
      </c>
      <c r="D1359" s="1">
        <f t="shared" si="42"/>
        <v>130.21911860786636</v>
      </c>
      <c r="E1359" s="1">
        <f t="shared" si="43"/>
        <v>0</v>
      </c>
    </row>
    <row r="1360" spans="3:5" x14ac:dyDescent="0.2">
      <c r="C1360" s="1">
        <v>-0.60937142388542154</v>
      </c>
      <c r="D1360" s="1">
        <f t="shared" si="42"/>
        <v>142.63211002588645</v>
      </c>
      <c r="E1360" s="1">
        <f t="shared" si="43"/>
        <v>0</v>
      </c>
    </row>
    <row r="1361" spans="3:5" x14ac:dyDescent="0.2">
      <c r="C1361" s="1">
        <v>0.58329626135092139</v>
      </c>
      <c r="D1361" s="1">
        <f t="shared" si="42"/>
        <v>170.03567050651552</v>
      </c>
      <c r="E1361" s="1">
        <f t="shared" si="43"/>
        <v>10.035670506515515</v>
      </c>
    </row>
    <row r="1362" spans="3:5" x14ac:dyDescent="0.2">
      <c r="C1362" s="1">
        <v>0.96088608563265254</v>
      </c>
      <c r="D1362" s="1">
        <f t="shared" si="42"/>
        <v>179.76421978601323</v>
      </c>
      <c r="E1362" s="1">
        <f t="shared" si="43"/>
        <v>19.764219786013228</v>
      </c>
    </row>
    <row r="1363" spans="3:5" x14ac:dyDescent="0.2">
      <c r="C1363" s="1">
        <v>0.15757287119150173</v>
      </c>
      <c r="D1363" s="1">
        <f t="shared" si="42"/>
        <v>159.69694094189683</v>
      </c>
      <c r="E1363" s="1">
        <f t="shared" si="43"/>
        <v>0</v>
      </c>
    </row>
    <row r="1364" spans="3:5" x14ac:dyDescent="0.2">
      <c r="C1364" s="1">
        <v>1.6211800472414057</v>
      </c>
      <c r="D1364" s="1">
        <f t="shared" si="42"/>
        <v>198.13337546920397</v>
      </c>
      <c r="E1364" s="1">
        <f t="shared" si="43"/>
        <v>38.133375469203969</v>
      </c>
    </row>
    <row r="1365" spans="3:5" x14ac:dyDescent="0.2">
      <c r="C1365" s="1">
        <v>1.6886481919435981E-2</v>
      </c>
      <c r="D1365" s="1">
        <f t="shared" si="42"/>
        <v>156.42047917400456</v>
      </c>
      <c r="E1365" s="1">
        <f t="shared" si="43"/>
        <v>0</v>
      </c>
    </row>
    <row r="1366" spans="3:5" x14ac:dyDescent="0.2">
      <c r="C1366" s="1">
        <v>0.83838793631428621</v>
      </c>
      <c r="D1366" s="1">
        <f t="shared" si="42"/>
        <v>176.54856597494089</v>
      </c>
      <c r="E1366" s="1">
        <f t="shared" si="43"/>
        <v>16.548565974940885</v>
      </c>
    </row>
    <row r="1367" spans="3:5" x14ac:dyDescent="0.2">
      <c r="C1367" s="1">
        <v>-1.9680894179948865</v>
      </c>
      <c r="D1367" s="1">
        <f t="shared" si="42"/>
        <v>116.75311319754299</v>
      </c>
      <c r="E1367" s="1">
        <f t="shared" si="43"/>
        <v>0</v>
      </c>
    </row>
    <row r="1368" spans="3:5" x14ac:dyDescent="0.2">
      <c r="C1368" s="1">
        <v>0.21813841182328422</v>
      </c>
      <c r="D1368" s="1">
        <f t="shared" si="42"/>
        <v>161.12850791657013</v>
      </c>
      <c r="E1368" s="1">
        <f t="shared" si="43"/>
        <v>1.1285079165701291</v>
      </c>
    </row>
    <row r="1369" spans="3:5" x14ac:dyDescent="0.2">
      <c r="C1369" s="1">
        <v>-1.2907808383699573</v>
      </c>
      <c r="D1369" s="1">
        <f t="shared" si="42"/>
        <v>129.00652453905667</v>
      </c>
      <c r="E1369" s="1">
        <f t="shared" si="43"/>
        <v>0</v>
      </c>
    </row>
    <row r="1370" spans="3:5" x14ac:dyDescent="0.2">
      <c r="C1370" s="1">
        <v>-0.21269267440224013</v>
      </c>
      <c r="D1370" s="1">
        <f t="shared" si="42"/>
        <v>151.217511201696</v>
      </c>
      <c r="E1370" s="1">
        <f t="shared" si="43"/>
        <v>0</v>
      </c>
    </row>
    <row r="1371" spans="3:5" x14ac:dyDescent="0.2">
      <c r="C1371" s="1">
        <v>-0.18428900044547428</v>
      </c>
      <c r="D1371" s="1">
        <f t="shared" si="42"/>
        <v>151.8517252886864</v>
      </c>
      <c r="E1371" s="1">
        <f t="shared" si="43"/>
        <v>0</v>
      </c>
    </row>
    <row r="1372" spans="3:5" x14ac:dyDescent="0.2">
      <c r="C1372" s="1">
        <v>0.25600600654498679</v>
      </c>
      <c r="D1372" s="1">
        <f t="shared" si="42"/>
        <v>162.03008413087647</v>
      </c>
      <c r="E1372" s="1">
        <f t="shared" si="43"/>
        <v>2.0300841308764745</v>
      </c>
    </row>
    <row r="1373" spans="3:5" x14ac:dyDescent="0.2">
      <c r="C1373" s="1">
        <v>1.8977196627093318</v>
      </c>
      <c r="D1373" s="1">
        <f t="shared" si="42"/>
        <v>206.37368487920216</v>
      </c>
      <c r="E1373" s="1">
        <f t="shared" si="43"/>
        <v>46.373684879202159</v>
      </c>
    </row>
    <row r="1374" spans="3:5" x14ac:dyDescent="0.2">
      <c r="C1374" s="1">
        <v>-2.3351137705861218</v>
      </c>
      <c r="D1374" s="1">
        <f t="shared" si="42"/>
        <v>110.60668423052564</v>
      </c>
      <c r="E1374" s="1">
        <f t="shared" si="43"/>
        <v>0</v>
      </c>
    </row>
    <row r="1375" spans="3:5" x14ac:dyDescent="0.2">
      <c r="C1375" s="1">
        <v>-0.83808627829964666</v>
      </c>
      <c r="D1375" s="1">
        <f t="shared" si="42"/>
        <v>137.905342284928</v>
      </c>
      <c r="E1375" s="1">
        <f t="shared" si="43"/>
        <v>0</v>
      </c>
    </row>
    <row r="1376" spans="3:5" x14ac:dyDescent="0.2">
      <c r="C1376" s="1">
        <v>-0.15947361540207441</v>
      </c>
      <c r="D1376" s="1">
        <f t="shared" si="42"/>
        <v>152.40799464986748</v>
      </c>
      <c r="E1376" s="1">
        <f t="shared" si="43"/>
        <v>0</v>
      </c>
    </row>
    <row r="1377" spans="3:5" x14ac:dyDescent="0.2">
      <c r="C1377" s="1">
        <v>-0.77051828915278675</v>
      </c>
      <c r="D1377" s="1">
        <f t="shared" si="42"/>
        <v>139.28520527945616</v>
      </c>
      <c r="E1377" s="1">
        <f t="shared" si="43"/>
        <v>0</v>
      </c>
    </row>
    <row r="1378" spans="3:5" x14ac:dyDescent="0.2">
      <c r="C1378" s="1">
        <v>-1.4236817145759284</v>
      </c>
      <c r="D1378" s="1">
        <f t="shared" si="42"/>
        <v>126.50477276151138</v>
      </c>
      <c r="E1378" s="1">
        <f t="shared" si="43"/>
        <v>0</v>
      </c>
    </row>
    <row r="1379" spans="3:5" x14ac:dyDescent="0.2">
      <c r="C1379" s="1">
        <v>-1.0353440473519475</v>
      </c>
      <c r="D1379" s="1">
        <f t="shared" si="42"/>
        <v>133.95468780569556</v>
      </c>
      <c r="E1379" s="1">
        <f t="shared" si="43"/>
        <v>0</v>
      </c>
    </row>
    <row r="1380" spans="3:5" x14ac:dyDescent="0.2">
      <c r="C1380" s="1">
        <v>-1.2522457532739784</v>
      </c>
      <c r="D1380" s="1">
        <f t="shared" si="42"/>
        <v>129.74112587677089</v>
      </c>
      <c r="E1380" s="1">
        <f t="shared" si="43"/>
        <v>0</v>
      </c>
    </row>
    <row r="1381" spans="3:5" x14ac:dyDescent="0.2">
      <c r="C1381" s="1">
        <v>-1.1564294674706534</v>
      </c>
      <c r="D1381" s="1">
        <f t="shared" si="42"/>
        <v>131.58587172389667</v>
      </c>
      <c r="E1381" s="1">
        <f t="shared" si="43"/>
        <v>0</v>
      </c>
    </row>
    <row r="1382" spans="3:5" x14ac:dyDescent="0.2">
      <c r="C1382" s="1">
        <v>1.5120796608102385</v>
      </c>
      <c r="D1382" s="1">
        <f t="shared" si="42"/>
        <v>194.97366057362095</v>
      </c>
      <c r="E1382" s="1">
        <f t="shared" si="43"/>
        <v>34.973660573620947</v>
      </c>
    </row>
    <row r="1383" spans="3:5" x14ac:dyDescent="0.2">
      <c r="C1383" s="1">
        <v>-0.29825318747548241</v>
      </c>
      <c r="D1383" s="1">
        <f t="shared" si="42"/>
        <v>149.32302767552471</v>
      </c>
      <c r="E1383" s="1">
        <f t="shared" si="43"/>
        <v>0</v>
      </c>
    </row>
    <row r="1384" spans="3:5" x14ac:dyDescent="0.2">
      <c r="C1384" s="1">
        <v>0.71023373724250105</v>
      </c>
      <c r="D1384" s="1">
        <f t="shared" si="42"/>
        <v>173.24598767197196</v>
      </c>
      <c r="E1384" s="1">
        <f t="shared" si="43"/>
        <v>13.24598767197196</v>
      </c>
    </row>
    <row r="1385" spans="3:5" x14ac:dyDescent="0.2">
      <c r="C1385" s="1">
        <v>-1.2645047692744256</v>
      </c>
      <c r="D1385" s="1">
        <f t="shared" si="42"/>
        <v>129.50697745972948</v>
      </c>
      <c r="E1385" s="1">
        <f t="shared" si="43"/>
        <v>0</v>
      </c>
    </row>
    <row r="1386" spans="3:5" x14ac:dyDescent="0.2">
      <c r="C1386" s="1">
        <v>1.1995719088815613</v>
      </c>
      <c r="D1386" s="1">
        <f t="shared" si="42"/>
        <v>186.1990863876137</v>
      </c>
      <c r="E1386" s="1">
        <f t="shared" si="43"/>
        <v>26.199086387613704</v>
      </c>
    </row>
    <row r="1387" spans="3:5" x14ac:dyDescent="0.2">
      <c r="C1387" s="1">
        <v>-0.19109789640610375</v>
      </c>
      <c r="D1387" s="1">
        <f t="shared" si="42"/>
        <v>151.69945024758229</v>
      </c>
      <c r="E1387" s="1">
        <f t="shared" si="43"/>
        <v>0</v>
      </c>
    </row>
    <row r="1388" spans="3:5" x14ac:dyDescent="0.2">
      <c r="C1388" s="1">
        <v>-2.5955268854867231</v>
      </c>
      <c r="D1388" s="1">
        <f t="shared" si="42"/>
        <v>106.44289571326134</v>
      </c>
      <c r="E1388" s="1">
        <f t="shared" si="43"/>
        <v>0</v>
      </c>
    </row>
    <row r="1389" spans="3:5" x14ac:dyDescent="0.2">
      <c r="C1389" s="1">
        <v>0.35063769804178246</v>
      </c>
      <c r="D1389" s="1">
        <f t="shared" si="42"/>
        <v>164.30525393826653</v>
      </c>
      <c r="E1389" s="1">
        <f t="shared" si="43"/>
        <v>4.3052539382665316</v>
      </c>
    </row>
    <row r="1390" spans="3:5" x14ac:dyDescent="0.2">
      <c r="C1390" s="1">
        <v>0.14426228458646448</v>
      </c>
      <c r="D1390" s="1">
        <f t="shared" si="42"/>
        <v>159.38403190324635</v>
      </c>
      <c r="E1390" s="1">
        <f t="shared" si="43"/>
        <v>0</v>
      </c>
    </row>
    <row r="1391" spans="3:5" x14ac:dyDescent="0.2">
      <c r="C1391" s="1">
        <v>-1.0903627981828687</v>
      </c>
      <c r="D1391" s="1">
        <f t="shared" si="42"/>
        <v>132.87310554344339</v>
      </c>
      <c r="E1391" s="1">
        <f t="shared" si="43"/>
        <v>0</v>
      </c>
    </row>
    <row r="1392" spans="3:5" x14ac:dyDescent="0.2">
      <c r="C1392" s="1">
        <v>0.4410167253420097</v>
      </c>
      <c r="D1392" s="1">
        <f t="shared" si="42"/>
        <v>166.50799926794497</v>
      </c>
      <c r="E1392" s="1">
        <f t="shared" si="43"/>
        <v>6.5079992679449674</v>
      </c>
    </row>
    <row r="1393" spans="3:5" x14ac:dyDescent="0.2">
      <c r="C1393" s="1">
        <v>-1.294650149305302</v>
      </c>
      <c r="D1393" s="1">
        <f t="shared" si="42"/>
        <v>128.93299334012073</v>
      </c>
      <c r="E1393" s="1">
        <f t="shared" si="43"/>
        <v>0</v>
      </c>
    </row>
    <row r="1394" spans="3:5" x14ac:dyDescent="0.2">
      <c r="C1394" s="1">
        <v>2.0717175529521663</v>
      </c>
      <c r="D1394" s="1">
        <f t="shared" si="42"/>
        <v>211.73322695880879</v>
      </c>
      <c r="E1394" s="1">
        <f t="shared" si="43"/>
        <v>51.733226958808785</v>
      </c>
    </row>
    <row r="1395" spans="3:5" x14ac:dyDescent="0.2">
      <c r="C1395" s="1">
        <v>-0.43618823824161129</v>
      </c>
      <c r="D1395" s="1">
        <f t="shared" si="42"/>
        <v>146.31871187039553</v>
      </c>
      <c r="E1395" s="1">
        <f t="shared" si="43"/>
        <v>0</v>
      </c>
    </row>
    <row r="1396" spans="3:5" x14ac:dyDescent="0.2">
      <c r="C1396" s="1">
        <v>0.94925933362941317</v>
      </c>
      <c r="D1396" s="1">
        <f t="shared" si="42"/>
        <v>179.45651104061051</v>
      </c>
      <c r="E1396" s="1">
        <f t="shared" si="43"/>
        <v>19.456511040610508</v>
      </c>
    </row>
    <row r="1397" spans="3:5" x14ac:dyDescent="0.2">
      <c r="C1397" s="1">
        <v>-3.1833754885652106E-2</v>
      </c>
      <c r="D1397" s="1">
        <f t="shared" si="42"/>
        <v>155.30156908172088</v>
      </c>
      <c r="E1397" s="1">
        <f t="shared" si="43"/>
        <v>0</v>
      </c>
    </row>
    <row r="1398" spans="3:5" x14ac:dyDescent="0.2">
      <c r="C1398" s="1">
        <v>-0.36275998129114617</v>
      </c>
      <c r="D1398" s="1">
        <f t="shared" si="42"/>
        <v>147.91042502178331</v>
      </c>
      <c r="E1398" s="1">
        <f t="shared" si="43"/>
        <v>0</v>
      </c>
    </row>
    <row r="1399" spans="3:5" x14ac:dyDescent="0.2">
      <c r="C1399" s="1">
        <v>0.44767325523111418</v>
      </c>
      <c r="D1399" s="1">
        <f t="shared" si="42"/>
        <v>166.67139704093435</v>
      </c>
      <c r="E1399" s="1">
        <f t="shared" si="43"/>
        <v>6.6713970409343517</v>
      </c>
    </row>
    <row r="1400" spans="3:5" x14ac:dyDescent="0.2">
      <c r="C1400" s="1">
        <v>0.58409559252669296</v>
      </c>
      <c r="D1400" s="1">
        <f t="shared" si="42"/>
        <v>170.05569873358058</v>
      </c>
      <c r="E1400" s="1">
        <f t="shared" si="43"/>
        <v>10.055698733580584</v>
      </c>
    </row>
    <row r="1401" spans="3:5" x14ac:dyDescent="0.2">
      <c r="C1401" s="1">
        <v>1.6040509671636651</v>
      </c>
      <c r="D1401" s="1">
        <f t="shared" si="42"/>
        <v>197.63392334974944</v>
      </c>
      <c r="E1401" s="1">
        <f t="shared" si="43"/>
        <v>37.633923349749438</v>
      </c>
    </row>
    <row r="1402" spans="3:5" x14ac:dyDescent="0.2">
      <c r="C1402" s="1">
        <v>-3.4073070567679684</v>
      </c>
      <c r="D1402" s="1">
        <f t="shared" si="42"/>
        <v>94.442656672960368</v>
      </c>
      <c r="E1402" s="1">
        <f t="shared" si="43"/>
        <v>0</v>
      </c>
    </row>
    <row r="1403" spans="3:5" x14ac:dyDescent="0.2">
      <c r="C1403" s="1">
        <v>-1.7748098470692748</v>
      </c>
      <c r="D1403" s="1">
        <f t="shared" si="42"/>
        <v>120.12601376107557</v>
      </c>
      <c r="E1403" s="1">
        <f t="shared" si="43"/>
        <v>0</v>
      </c>
    </row>
    <row r="1404" spans="3:5" x14ac:dyDescent="0.2">
      <c r="C1404" s="1">
        <v>0.95758373538164887</v>
      </c>
      <c r="D1404" s="1">
        <f t="shared" si="42"/>
        <v>179.67676756017613</v>
      </c>
      <c r="E1404" s="1">
        <f t="shared" si="43"/>
        <v>19.676767560176131</v>
      </c>
    </row>
    <row r="1405" spans="3:5" x14ac:dyDescent="0.2">
      <c r="C1405" s="1">
        <v>0.60127326638885337</v>
      </c>
      <c r="D1405" s="1">
        <f t="shared" si="42"/>
        <v>170.48667705678113</v>
      </c>
      <c r="E1405" s="1">
        <f t="shared" si="43"/>
        <v>10.486677056781133</v>
      </c>
    </row>
    <row r="1406" spans="3:5" x14ac:dyDescent="0.2">
      <c r="C1406" s="1">
        <v>-1.2994481631343793</v>
      </c>
      <c r="D1406" s="1">
        <f t="shared" si="42"/>
        <v>128.84187156118307</v>
      </c>
      <c r="E1406" s="1">
        <f t="shared" si="43"/>
        <v>0</v>
      </c>
    </row>
    <row r="1407" spans="3:5" x14ac:dyDescent="0.2">
      <c r="C1407" s="1">
        <v>0.8337005276155659</v>
      </c>
      <c r="D1407" s="1">
        <f t="shared" si="42"/>
        <v>176.42666780560785</v>
      </c>
      <c r="E1407" s="1">
        <f t="shared" si="43"/>
        <v>16.426667805607849</v>
      </c>
    </row>
    <row r="1408" spans="3:5" x14ac:dyDescent="0.2">
      <c r="C1408" s="1">
        <v>-1.6444272175552466</v>
      </c>
      <c r="D1408" s="1">
        <f t="shared" si="42"/>
        <v>122.45617206824396</v>
      </c>
      <c r="E1408" s="1">
        <f t="shared" si="43"/>
        <v>0</v>
      </c>
    </row>
    <row r="1409" spans="3:5" x14ac:dyDescent="0.2">
      <c r="C1409" s="1">
        <v>0.40710634649850486</v>
      </c>
      <c r="D1409" s="1">
        <f t="shared" si="42"/>
        <v>165.67808483440831</v>
      </c>
      <c r="E1409" s="1">
        <f t="shared" si="43"/>
        <v>5.6780848344083097</v>
      </c>
    </row>
    <row r="1410" spans="3:5" x14ac:dyDescent="0.2">
      <c r="C1410" s="1">
        <v>-0.38736970762557171</v>
      </c>
      <c r="D1410" s="1">
        <f t="shared" si="42"/>
        <v>147.37503716244609</v>
      </c>
      <c r="E1410" s="1">
        <f t="shared" si="43"/>
        <v>0</v>
      </c>
    </row>
    <row r="1411" spans="3:5" x14ac:dyDescent="0.2">
      <c r="C1411" s="1">
        <v>0.44072825138013316</v>
      </c>
      <c r="D1411" s="1">
        <f t="shared" ref="D1411:D1474" si="44" xml:space="preserve"> $A$1 * EXP( ($A$3 - $A$6 - 0.5 * $A$5^2) * $A$4 + $A$5 * SQRT($A$4) * C1411 )</f>
        <v>166.50092172307131</v>
      </c>
      <c r="E1411" s="1">
        <f t="shared" ref="E1411:E1474" si="45">MAX(D1411 - $A$2, 0)</f>
        <v>6.5009217230713148</v>
      </c>
    </row>
    <row r="1412" spans="3:5" x14ac:dyDescent="0.2">
      <c r="C1412" s="1">
        <v>-0.19748234560524339</v>
      </c>
      <c r="D1412" s="1">
        <f t="shared" si="44"/>
        <v>151.55680631029648</v>
      </c>
      <c r="E1412" s="1">
        <f t="shared" si="45"/>
        <v>0</v>
      </c>
    </row>
    <row r="1413" spans="3:5" x14ac:dyDescent="0.2">
      <c r="C1413" s="1">
        <v>1.341152316626145</v>
      </c>
      <c r="D1413" s="1">
        <f t="shared" si="44"/>
        <v>190.12434990936461</v>
      </c>
      <c r="E1413" s="1">
        <f t="shared" si="45"/>
        <v>30.124349909364611</v>
      </c>
    </row>
    <row r="1414" spans="3:5" x14ac:dyDescent="0.2">
      <c r="C1414" s="1">
        <v>0.34397793284580169</v>
      </c>
      <c r="D1414" s="1">
        <f t="shared" si="44"/>
        <v>164.14409758332303</v>
      </c>
      <c r="E1414" s="1">
        <f t="shared" si="45"/>
        <v>4.1440975833230311</v>
      </c>
    </row>
    <row r="1415" spans="3:5" x14ac:dyDescent="0.2">
      <c r="C1415" s="1">
        <v>0.12943231969501931</v>
      </c>
      <c r="D1415" s="1">
        <f t="shared" si="44"/>
        <v>159.03612692018311</v>
      </c>
      <c r="E1415" s="1">
        <f t="shared" si="45"/>
        <v>0</v>
      </c>
    </row>
    <row r="1416" spans="3:5" x14ac:dyDescent="0.2">
      <c r="C1416" s="1">
        <v>0.73416343897654557</v>
      </c>
      <c r="D1416" s="1">
        <f t="shared" si="44"/>
        <v>173.8579384709044</v>
      </c>
      <c r="E1416" s="1">
        <f t="shared" si="45"/>
        <v>13.857938470904401</v>
      </c>
    </row>
    <row r="1417" spans="3:5" x14ac:dyDescent="0.2">
      <c r="C1417" s="1">
        <v>-0.29263574371762308</v>
      </c>
      <c r="D1417" s="1">
        <f t="shared" si="44"/>
        <v>149.44667804317254</v>
      </c>
      <c r="E1417" s="1">
        <f t="shared" si="45"/>
        <v>0</v>
      </c>
    </row>
    <row r="1418" spans="3:5" x14ac:dyDescent="0.2">
      <c r="C1418" s="1">
        <v>-0.29388608468878008</v>
      </c>
      <c r="D1418" s="1">
        <f t="shared" si="44"/>
        <v>149.41914686086483</v>
      </c>
      <c r="E1418" s="1">
        <f t="shared" si="45"/>
        <v>0</v>
      </c>
    </row>
    <row r="1419" spans="3:5" x14ac:dyDescent="0.2">
      <c r="C1419" s="1">
        <v>0.29229627291897042</v>
      </c>
      <c r="D1419" s="1">
        <f t="shared" si="44"/>
        <v>162.89883977253908</v>
      </c>
      <c r="E1419" s="1">
        <f t="shared" si="45"/>
        <v>2.8988397725390769</v>
      </c>
    </row>
    <row r="1420" spans="3:5" x14ac:dyDescent="0.2">
      <c r="C1420" s="1">
        <v>-1.4343790409831891</v>
      </c>
      <c r="D1420" s="1">
        <f t="shared" si="44"/>
        <v>126.30552655338353</v>
      </c>
      <c r="E1420" s="1">
        <f t="shared" si="45"/>
        <v>0</v>
      </c>
    </row>
    <row r="1421" spans="3:5" x14ac:dyDescent="0.2">
      <c r="C1421" s="1">
        <v>0.18642426586829564</v>
      </c>
      <c r="D1421" s="1">
        <f t="shared" si="44"/>
        <v>160.37729820280742</v>
      </c>
      <c r="E1421" s="1">
        <f t="shared" si="45"/>
        <v>0.37729820280742388</v>
      </c>
    </row>
    <row r="1422" spans="3:5" x14ac:dyDescent="0.2">
      <c r="C1422" s="1">
        <v>0.47621688174339161</v>
      </c>
      <c r="D1422" s="1">
        <f t="shared" si="44"/>
        <v>167.37387707688586</v>
      </c>
      <c r="E1422" s="1">
        <f t="shared" si="45"/>
        <v>7.3738770768858615</v>
      </c>
    </row>
    <row r="1423" spans="3:5" x14ac:dyDescent="0.2">
      <c r="C1423" s="1">
        <v>0.29895392717121305</v>
      </c>
      <c r="D1423" s="1">
        <f t="shared" si="44"/>
        <v>163.05872281676639</v>
      </c>
      <c r="E1423" s="1">
        <f t="shared" si="45"/>
        <v>3.0587228167663909</v>
      </c>
    </row>
    <row r="1424" spans="3:5" x14ac:dyDescent="0.2">
      <c r="C1424" s="1">
        <v>-6.6660390295522051E-2</v>
      </c>
      <c r="D1424" s="1">
        <f t="shared" si="44"/>
        <v>154.50664867832785</v>
      </c>
      <c r="E1424" s="1">
        <f t="shared" si="45"/>
        <v>0</v>
      </c>
    </row>
    <row r="1425" spans="3:5" x14ac:dyDescent="0.2">
      <c r="C1425" s="1">
        <v>0.60715929321992002</v>
      </c>
      <c r="D1425" s="1">
        <f t="shared" si="44"/>
        <v>170.63460532411136</v>
      </c>
      <c r="E1425" s="1">
        <f t="shared" si="45"/>
        <v>10.634605324111362</v>
      </c>
    </row>
    <row r="1426" spans="3:5" x14ac:dyDescent="0.2">
      <c r="C1426" s="1">
        <v>2.1917318184514114</v>
      </c>
      <c r="D1426" s="1">
        <f t="shared" si="44"/>
        <v>215.51084236729662</v>
      </c>
      <c r="E1426" s="1">
        <f t="shared" si="45"/>
        <v>55.510842367296618</v>
      </c>
    </row>
    <row r="1427" spans="3:5" x14ac:dyDescent="0.2">
      <c r="C1427" s="1">
        <v>-0.78919524011150166</v>
      </c>
      <c r="D1427" s="1">
        <f t="shared" si="44"/>
        <v>138.9024125817036</v>
      </c>
      <c r="E1427" s="1">
        <f t="shared" si="45"/>
        <v>0</v>
      </c>
    </row>
    <row r="1428" spans="3:5" x14ac:dyDescent="0.2">
      <c r="C1428" s="1">
        <v>-1.067466773133996</v>
      </c>
      <c r="D1428" s="1">
        <f t="shared" si="44"/>
        <v>133.3221404668204</v>
      </c>
      <c r="E1428" s="1">
        <f t="shared" si="45"/>
        <v>0</v>
      </c>
    </row>
    <row r="1429" spans="3:5" x14ac:dyDescent="0.2">
      <c r="C1429" s="1">
        <v>-1.2610864893521676</v>
      </c>
      <c r="D1429" s="1">
        <f t="shared" si="44"/>
        <v>129.57222442397045</v>
      </c>
      <c r="E1429" s="1">
        <f t="shared" si="45"/>
        <v>0</v>
      </c>
    </row>
    <row r="1430" spans="3:5" x14ac:dyDescent="0.2">
      <c r="C1430" s="1">
        <v>-1.8752828090850233</v>
      </c>
      <c r="D1430" s="1">
        <f t="shared" si="44"/>
        <v>118.36068506823375</v>
      </c>
      <c r="E1430" s="1">
        <f t="shared" si="45"/>
        <v>0</v>
      </c>
    </row>
    <row r="1431" spans="3:5" x14ac:dyDescent="0.2">
      <c r="C1431" s="1">
        <v>-0.21138700330262561</v>
      </c>
      <c r="D1431" s="1">
        <f t="shared" si="44"/>
        <v>151.24660683370413</v>
      </c>
      <c r="E1431" s="1">
        <f t="shared" si="45"/>
        <v>0</v>
      </c>
    </row>
    <row r="1432" spans="3:5" x14ac:dyDescent="0.2">
      <c r="C1432" s="1">
        <v>0.49849640353289615</v>
      </c>
      <c r="D1432" s="1">
        <f t="shared" si="44"/>
        <v>167.92424960299724</v>
      </c>
      <c r="E1432" s="1">
        <f t="shared" si="45"/>
        <v>7.9242496029972358</v>
      </c>
    </row>
    <row r="1433" spans="3:5" x14ac:dyDescent="0.2">
      <c r="C1433" s="1">
        <v>0.53167721448692395</v>
      </c>
      <c r="D1433" s="1">
        <f t="shared" si="44"/>
        <v>168.74727390637509</v>
      </c>
      <c r="E1433" s="1">
        <f t="shared" si="45"/>
        <v>8.7472739063750851</v>
      </c>
    </row>
    <row r="1434" spans="3:5" x14ac:dyDescent="0.2">
      <c r="C1434" s="1">
        <v>0.25992469861782874</v>
      </c>
      <c r="D1434" s="1">
        <f t="shared" si="44"/>
        <v>162.12367044156647</v>
      </c>
      <c r="E1434" s="1">
        <f t="shared" si="45"/>
        <v>2.1236704415664747</v>
      </c>
    </row>
    <row r="1435" spans="3:5" x14ac:dyDescent="0.2">
      <c r="C1435" s="1">
        <v>0.39598035235044732</v>
      </c>
      <c r="D1435" s="1">
        <f t="shared" si="44"/>
        <v>165.40669218098563</v>
      </c>
      <c r="E1435" s="1">
        <f t="shared" si="45"/>
        <v>5.4066921809856296</v>
      </c>
    </row>
    <row r="1436" spans="3:5" x14ac:dyDescent="0.2">
      <c r="C1436" s="1">
        <v>-1.3377284736900708</v>
      </c>
      <c r="D1436" s="1">
        <f t="shared" si="44"/>
        <v>128.11717141060322</v>
      </c>
      <c r="E1436" s="1">
        <f t="shared" si="45"/>
        <v>0</v>
      </c>
    </row>
    <row r="1437" spans="3:5" x14ac:dyDescent="0.2">
      <c r="C1437" s="1">
        <v>0.2610920171645344</v>
      </c>
      <c r="D1437" s="1">
        <f t="shared" si="44"/>
        <v>162.15155882265111</v>
      </c>
      <c r="E1437" s="1">
        <f t="shared" si="45"/>
        <v>2.1515588226511113</v>
      </c>
    </row>
    <row r="1438" spans="3:5" x14ac:dyDescent="0.2">
      <c r="C1438" s="1">
        <v>-0.54617000171455177</v>
      </c>
      <c r="D1438" s="1">
        <f t="shared" si="44"/>
        <v>143.96660855992209</v>
      </c>
      <c r="E1438" s="1">
        <f t="shared" si="45"/>
        <v>0</v>
      </c>
    </row>
    <row r="1439" spans="3:5" x14ac:dyDescent="0.2">
      <c r="C1439" s="1">
        <v>-0.43697749553002896</v>
      </c>
      <c r="D1439" s="1">
        <f t="shared" si="44"/>
        <v>146.3016964236125</v>
      </c>
      <c r="E1439" s="1">
        <f t="shared" si="45"/>
        <v>0</v>
      </c>
    </row>
    <row r="1440" spans="3:5" x14ac:dyDescent="0.2">
      <c r="C1440" s="1">
        <v>1.6504264109311311</v>
      </c>
      <c r="D1440" s="1">
        <f t="shared" si="44"/>
        <v>198.98906412909676</v>
      </c>
      <c r="E1440" s="1">
        <f t="shared" si="45"/>
        <v>38.989064129096761</v>
      </c>
    </row>
    <row r="1441" spans="3:5" x14ac:dyDescent="0.2">
      <c r="C1441" s="1">
        <v>1.0768554367542116</v>
      </c>
      <c r="D1441" s="1">
        <f t="shared" si="44"/>
        <v>182.86244180221632</v>
      </c>
      <c r="E1441" s="1">
        <f t="shared" si="45"/>
        <v>22.862441802216324</v>
      </c>
    </row>
    <row r="1442" spans="3:5" x14ac:dyDescent="0.2">
      <c r="C1442" s="1">
        <v>-1.1109991791483824</v>
      </c>
      <c r="D1442" s="1">
        <f t="shared" si="44"/>
        <v>132.46968256184783</v>
      </c>
      <c r="E1442" s="1">
        <f t="shared" si="45"/>
        <v>0</v>
      </c>
    </row>
    <row r="1443" spans="3:5" x14ac:dyDescent="0.2">
      <c r="C1443" s="1">
        <v>2.4691430857430934</v>
      </c>
      <c r="D1443" s="1">
        <f t="shared" si="44"/>
        <v>224.50270837099049</v>
      </c>
      <c r="E1443" s="1">
        <f t="shared" si="45"/>
        <v>64.50270837099049</v>
      </c>
    </row>
    <row r="1444" spans="3:5" x14ac:dyDescent="0.2">
      <c r="C1444" s="1">
        <v>1.1533211581920342</v>
      </c>
      <c r="D1444" s="1">
        <f t="shared" si="44"/>
        <v>184.93444484622947</v>
      </c>
      <c r="E1444" s="1">
        <f t="shared" si="45"/>
        <v>24.934444846229468</v>
      </c>
    </row>
    <row r="1445" spans="3:5" x14ac:dyDescent="0.2">
      <c r="C1445" s="1">
        <v>0.50087541490676579</v>
      </c>
      <c r="D1445" s="1">
        <f t="shared" si="44"/>
        <v>167.98312531841538</v>
      </c>
      <c r="E1445" s="1">
        <f t="shared" si="45"/>
        <v>7.9831253184153752</v>
      </c>
    </row>
    <row r="1446" spans="3:5" x14ac:dyDescent="0.2">
      <c r="C1446" s="1">
        <v>-1.4212262744772479</v>
      </c>
      <c r="D1446" s="1">
        <f t="shared" si="44"/>
        <v>126.55055162040973</v>
      </c>
      <c r="E1446" s="1">
        <f t="shared" si="45"/>
        <v>0</v>
      </c>
    </row>
    <row r="1447" spans="3:5" x14ac:dyDescent="0.2">
      <c r="C1447" s="1">
        <v>-0.67133401431574469</v>
      </c>
      <c r="D1447" s="1">
        <f t="shared" si="44"/>
        <v>141.3357789674611</v>
      </c>
      <c r="E1447" s="1">
        <f t="shared" si="45"/>
        <v>0</v>
      </c>
    </row>
    <row r="1448" spans="3:5" x14ac:dyDescent="0.2">
      <c r="C1448" s="1">
        <v>0.45541245413969988</v>
      </c>
      <c r="D1448" s="1">
        <f t="shared" si="44"/>
        <v>166.86157267662242</v>
      </c>
      <c r="E1448" s="1">
        <f t="shared" si="45"/>
        <v>6.8615726766224157</v>
      </c>
    </row>
    <row r="1449" spans="3:5" x14ac:dyDescent="0.2">
      <c r="C1449" s="1">
        <v>0.26910395431283946</v>
      </c>
      <c r="D1449" s="1">
        <f t="shared" si="44"/>
        <v>162.34310133622688</v>
      </c>
      <c r="E1449" s="1">
        <f t="shared" si="45"/>
        <v>2.34310133622688</v>
      </c>
    </row>
    <row r="1450" spans="3:5" x14ac:dyDescent="0.2">
      <c r="C1450" s="1">
        <v>-0.45937395665294967</v>
      </c>
      <c r="D1450" s="1">
        <f t="shared" si="44"/>
        <v>145.81967927619189</v>
      </c>
      <c r="E1450" s="1">
        <f t="shared" si="45"/>
        <v>0</v>
      </c>
    </row>
    <row r="1451" spans="3:5" x14ac:dyDescent="0.2">
      <c r="C1451" s="1">
        <v>-1.6497692879446006</v>
      </c>
      <c r="D1451" s="1">
        <f t="shared" si="44"/>
        <v>122.35981812145062</v>
      </c>
      <c r="E1451" s="1">
        <f t="shared" si="45"/>
        <v>0</v>
      </c>
    </row>
    <row r="1452" spans="3:5" x14ac:dyDescent="0.2">
      <c r="C1452" s="1">
        <v>0.65471833984662098</v>
      </c>
      <c r="D1452" s="1">
        <f t="shared" si="44"/>
        <v>171.83458257069421</v>
      </c>
      <c r="E1452" s="1">
        <f t="shared" si="45"/>
        <v>11.834582570694209</v>
      </c>
    </row>
    <row r="1453" spans="3:5" x14ac:dyDescent="0.2">
      <c r="C1453" s="1">
        <v>1.4013366344621012</v>
      </c>
      <c r="D1453" s="1">
        <f t="shared" si="44"/>
        <v>191.81790116054745</v>
      </c>
      <c r="E1453" s="1">
        <f t="shared" si="45"/>
        <v>31.81790116054745</v>
      </c>
    </row>
    <row r="1454" spans="3:5" x14ac:dyDescent="0.2">
      <c r="C1454" s="1">
        <v>0.7407673586310024</v>
      </c>
      <c r="D1454" s="1">
        <f t="shared" si="44"/>
        <v>174.02719980792088</v>
      </c>
      <c r="E1454" s="1">
        <f t="shared" si="45"/>
        <v>14.02719980792088</v>
      </c>
    </row>
    <row r="1455" spans="3:5" x14ac:dyDescent="0.2">
      <c r="C1455" s="1">
        <v>3.1929050379090357E-2</v>
      </c>
      <c r="D1455" s="1">
        <f t="shared" si="44"/>
        <v>156.76757320845016</v>
      </c>
      <c r="E1455" s="1">
        <f t="shared" si="45"/>
        <v>0</v>
      </c>
    </row>
    <row r="1456" spans="3:5" x14ac:dyDescent="0.2">
      <c r="C1456" s="1">
        <v>-0.78813788964044573</v>
      </c>
      <c r="D1456" s="1">
        <f t="shared" si="44"/>
        <v>138.92405534573552</v>
      </c>
      <c r="E1456" s="1">
        <f t="shared" si="45"/>
        <v>0</v>
      </c>
    </row>
    <row r="1457" spans="3:5" x14ac:dyDescent="0.2">
      <c r="C1457" s="1">
        <v>1.2434419199137898</v>
      </c>
      <c r="D1457" s="1">
        <f t="shared" si="44"/>
        <v>187.4066218085834</v>
      </c>
      <c r="E1457" s="1">
        <f t="shared" si="45"/>
        <v>27.406621808583395</v>
      </c>
    </row>
    <row r="1458" spans="3:5" x14ac:dyDescent="0.2">
      <c r="C1458" s="1">
        <v>1.7039059324973637E-2</v>
      </c>
      <c r="D1458" s="1">
        <f t="shared" si="44"/>
        <v>156.4239959026574</v>
      </c>
      <c r="E1458" s="1">
        <f t="shared" si="45"/>
        <v>0</v>
      </c>
    </row>
    <row r="1459" spans="3:5" x14ac:dyDescent="0.2">
      <c r="C1459" s="1">
        <v>2.7123988153358192</v>
      </c>
      <c r="D1459" s="1">
        <f t="shared" si="44"/>
        <v>232.69567939917411</v>
      </c>
      <c r="E1459" s="1">
        <f t="shared" si="45"/>
        <v>72.695679399174111</v>
      </c>
    </row>
    <row r="1460" spans="3:5" x14ac:dyDescent="0.2">
      <c r="C1460" s="1">
        <v>-2.5725276983990777</v>
      </c>
      <c r="D1460" s="1">
        <f t="shared" si="44"/>
        <v>106.80423519027663</v>
      </c>
      <c r="E1460" s="1">
        <f t="shared" si="45"/>
        <v>0</v>
      </c>
    </row>
    <row r="1461" spans="3:5" x14ac:dyDescent="0.2">
      <c r="C1461" s="1">
        <v>-0.68728955923166701</v>
      </c>
      <c r="D1461" s="1">
        <f t="shared" si="44"/>
        <v>141.00388185501464</v>
      </c>
      <c r="E1461" s="1">
        <f t="shared" si="45"/>
        <v>0</v>
      </c>
    </row>
    <row r="1462" spans="3:5" x14ac:dyDescent="0.2">
      <c r="C1462" s="1">
        <v>0.97835906791091243</v>
      </c>
      <c r="D1462" s="1">
        <f t="shared" si="44"/>
        <v>180.22764496630077</v>
      </c>
      <c r="E1462" s="1">
        <f t="shared" si="45"/>
        <v>20.227644966300772</v>
      </c>
    </row>
    <row r="1463" spans="3:5" x14ac:dyDescent="0.2">
      <c r="C1463" s="1">
        <v>0.31807059992771397</v>
      </c>
      <c r="D1463" s="1">
        <f t="shared" si="44"/>
        <v>163.51868094223573</v>
      </c>
      <c r="E1463" s="1">
        <f t="shared" si="45"/>
        <v>3.5186809422357328</v>
      </c>
    </row>
    <row r="1464" spans="3:5" x14ac:dyDescent="0.2">
      <c r="C1464" s="1">
        <v>-0.97095310732459883</v>
      </c>
      <c r="D1464" s="1">
        <f t="shared" si="44"/>
        <v>135.23169912005389</v>
      </c>
      <c r="E1464" s="1">
        <f t="shared" si="45"/>
        <v>0</v>
      </c>
    </row>
    <row r="1465" spans="3:5" x14ac:dyDescent="0.2">
      <c r="C1465" s="1">
        <v>2.1938648985209686E-2</v>
      </c>
      <c r="D1465" s="1">
        <f t="shared" si="44"/>
        <v>156.5369676914475</v>
      </c>
      <c r="E1465" s="1">
        <f t="shared" si="45"/>
        <v>0</v>
      </c>
    </row>
    <row r="1466" spans="3:5" x14ac:dyDescent="0.2">
      <c r="C1466" s="1">
        <v>-0.93186571677337759</v>
      </c>
      <c r="D1466" s="1">
        <f t="shared" si="44"/>
        <v>136.01281701761454</v>
      </c>
      <c r="E1466" s="1">
        <f t="shared" si="45"/>
        <v>0</v>
      </c>
    </row>
    <row r="1467" spans="3:5" x14ac:dyDescent="0.2">
      <c r="C1467" s="1">
        <v>0.73646634840711345</v>
      </c>
      <c r="D1467" s="1">
        <f t="shared" si="44"/>
        <v>173.91694434001272</v>
      </c>
      <c r="E1467" s="1">
        <f t="shared" si="45"/>
        <v>13.916944340012719</v>
      </c>
    </row>
    <row r="1468" spans="3:5" x14ac:dyDescent="0.2">
      <c r="C1468" s="1">
        <v>1.1610390119677516</v>
      </c>
      <c r="D1468" s="1">
        <f t="shared" si="44"/>
        <v>185.14487669126075</v>
      </c>
      <c r="E1468" s="1">
        <f t="shared" si="45"/>
        <v>25.144876691260748</v>
      </c>
    </row>
    <row r="1469" spans="3:5" x14ac:dyDescent="0.2">
      <c r="C1469" s="1">
        <v>1.2699460132121596</v>
      </c>
      <c r="D1469" s="1">
        <f t="shared" si="44"/>
        <v>188.13994655726427</v>
      </c>
      <c r="E1469" s="1">
        <f t="shared" si="45"/>
        <v>28.139946557264267</v>
      </c>
    </row>
    <row r="1470" spans="3:5" x14ac:dyDescent="0.2">
      <c r="C1470" s="1">
        <v>0.25903828123307193</v>
      </c>
      <c r="D1470" s="1">
        <f t="shared" si="44"/>
        <v>162.10249626790599</v>
      </c>
      <c r="E1470" s="1">
        <f t="shared" si="45"/>
        <v>2.1024962679059911</v>
      </c>
    </row>
    <row r="1471" spans="3:5" x14ac:dyDescent="0.2">
      <c r="C1471" s="1">
        <v>0.77464700974478029</v>
      </c>
      <c r="D1471" s="1">
        <f t="shared" si="44"/>
        <v>174.89814472310175</v>
      </c>
      <c r="E1471" s="1">
        <f t="shared" si="45"/>
        <v>14.898144723101751</v>
      </c>
    </row>
    <row r="1472" spans="3:5" x14ac:dyDescent="0.2">
      <c r="C1472" s="1">
        <v>-0.57929410094908029</v>
      </c>
      <c r="D1472" s="1">
        <f t="shared" si="44"/>
        <v>143.26564319094462</v>
      </c>
      <c r="E1472" s="1">
        <f t="shared" si="45"/>
        <v>0</v>
      </c>
    </row>
    <row r="1473" spans="3:5" x14ac:dyDescent="0.2">
      <c r="C1473" s="1">
        <v>-0.27095767183425257</v>
      </c>
      <c r="D1473" s="1">
        <f t="shared" si="44"/>
        <v>149.92481340934785</v>
      </c>
      <c r="E1473" s="1">
        <f t="shared" si="45"/>
        <v>0</v>
      </c>
    </row>
    <row r="1474" spans="3:5" x14ac:dyDescent="0.2">
      <c r="C1474" s="1">
        <v>-0.92589127227930867</v>
      </c>
      <c r="D1474" s="1">
        <f t="shared" si="44"/>
        <v>136.13260649842317</v>
      </c>
      <c r="E1474" s="1">
        <f t="shared" si="45"/>
        <v>0</v>
      </c>
    </row>
    <row r="1475" spans="3:5" x14ac:dyDescent="0.2">
      <c r="C1475" s="1">
        <v>1.8786294462765565</v>
      </c>
      <c r="D1475" s="1">
        <f t="shared" ref="D1475:D1538" si="46" xml:space="preserve"> $A$1 * EXP( ($A$3 - $A$6 - 0.5 * $A$5^2) * $A$4 + $A$5 * SQRT($A$4) * C1475 )</f>
        <v>205.79398310255749</v>
      </c>
      <c r="E1475" s="1">
        <f t="shared" ref="E1475:E1538" si="47">MAX(D1475 - $A$2, 0)</f>
        <v>45.79398310255749</v>
      </c>
    </row>
    <row r="1476" spans="3:5" x14ac:dyDescent="0.2">
      <c r="C1476" s="1">
        <v>-7.6312147763724081E-2</v>
      </c>
      <c r="D1476" s="1">
        <f t="shared" si="46"/>
        <v>154.28706759377698</v>
      </c>
      <c r="E1476" s="1">
        <f t="shared" si="47"/>
        <v>0</v>
      </c>
    </row>
    <row r="1477" spans="3:5" x14ac:dyDescent="0.2">
      <c r="C1477" s="1">
        <v>0.67197557060362412</v>
      </c>
      <c r="D1477" s="1">
        <f t="shared" si="46"/>
        <v>172.27208866733559</v>
      </c>
      <c r="E1477" s="1">
        <f t="shared" si="47"/>
        <v>12.272088667335595</v>
      </c>
    </row>
    <row r="1478" spans="3:5" x14ac:dyDescent="0.2">
      <c r="C1478" s="1">
        <v>-1.4278980516933681</v>
      </c>
      <c r="D1478" s="1">
        <f t="shared" si="46"/>
        <v>126.42620263055552</v>
      </c>
      <c r="E1478" s="1">
        <f t="shared" si="47"/>
        <v>0</v>
      </c>
    </row>
    <row r="1479" spans="3:5" x14ac:dyDescent="0.2">
      <c r="C1479" s="1">
        <v>-6.9598408215108168E-2</v>
      </c>
      <c r="D1479" s="1">
        <f t="shared" si="46"/>
        <v>154.43977460920584</v>
      </c>
      <c r="E1479" s="1">
        <f t="shared" si="47"/>
        <v>0</v>
      </c>
    </row>
    <row r="1480" spans="3:5" x14ac:dyDescent="0.2">
      <c r="C1480" s="1">
        <v>-1.7895231536501053</v>
      </c>
      <c r="D1480" s="1">
        <f t="shared" si="46"/>
        <v>119.86586198272848</v>
      </c>
      <c r="E1480" s="1">
        <f t="shared" si="47"/>
        <v>0</v>
      </c>
    </row>
    <row r="1481" spans="3:5" x14ac:dyDescent="0.2">
      <c r="C1481" s="1">
        <v>-1.4416927760435225</v>
      </c>
      <c r="D1481" s="1">
        <f t="shared" si="46"/>
        <v>126.16948307612824</v>
      </c>
      <c r="E1481" s="1">
        <f t="shared" si="47"/>
        <v>0</v>
      </c>
    </row>
    <row r="1482" spans="3:5" x14ac:dyDescent="0.2">
      <c r="C1482" s="1">
        <v>0.35000963443067284</v>
      </c>
      <c r="D1482" s="1">
        <f t="shared" si="46"/>
        <v>164.2900489836835</v>
      </c>
      <c r="E1482" s="1">
        <f t="shared" si="47"/>
        <v>4.290048983683505</v>
      </c>
    </row>
    <row r="1483" spans="3:5" x14ac:dyDescent="0.2">
      <c r="C1483" s="1">
        <v>1.2524424838698816</v>
      </c>
      <c r="D1483" s="1">
        <f t="shared" si="46"/>
        <v>187.65533156048261</v>
      </c>
      <c r="E1483" s="1">
        <f t="shared" si="47"/>
        <v>27.655331560482608</v>
      </c>
    </row>
    <row r="1484" spans="3:5" x14ac:dyDescent="0.2">
      <c r="C1484" s="1">
        <v>9.8635576254408927E-2</v>
      </c>
      <c r="D1484" s="1">
        <f t="shared" si="46"/>
        <v>158.31607186124177</v>
      </c>
      <c r="E1484" s="1">
        <f t="shared" si="47"/>
        <v>0</v>
      </c>
    </row>
    <row r="1485" spans="3:5" x14ac:dyDescent="0.2">
      <c r="C1485" s="1">
        <v>-1.106527589810647</v>
      </c>
      <c r="D1485" s="1">
        <f t="shared" si="46"/>
        <v>132.55699409844522</v>
      </c>
      <c r="E1485" s="1">
        <f t="shared" si="47"/>
        <v>0</v>
      </c>
    </row>
    <row r="1486" spans="3:5" x14ac:dyDescent="0.2">
      <c r="C1486" s="1">
        <v>0.40477472577115187</v>
      </c>
      <c r="D1486" s="1">
        <f t="shared" si="46"/>
        <v>165.62117353372406</v>
      </c>
      <c r="E1486" s="1">
        <f t="shared" si="47"/>
        <v>5.6211735337240611</v>
      </c>
    </row>
    <row r="1487" spans="3:5" x14ac:dyDescent="0.2">
      <c r="C1487" s="1">
        <v>0.43769983538719998</v>
      </c>
      <c r="D1487" s="1">
        <f t="shared" si="46"/>
        <v>166.42663941018171</v>
      </c>
      <c r="E1487" s="1">
        <f t="shared" si="47"/>
        <v>6.426639410181707</v>
      </c>
    </row>
    <row r="1488" spans="3:5" x14ac:dyDescent="0.2">
      <c r="C1488" s="1">
        <v>4.0240991822053658E-2</v>
      </c>
      <c r="D1488" s="1">
        <f t="shared" si="46"/>
        <v>156.95969420557429</v>
      </c>
      <c r="E1488" s="1">
        <f t="shared" si="47"/>
        <v>0</v>
      </c>
    </row>
    <row r="1489" spans="3:5" x14ac:dyDescent="0.2">
      <c r="C1489" s="1">
        <v>-4.477626399726841E-2</v>
      </c>
      <c r="D1489" s="1">
        <f t="shared" si="46"/>
        <v>155.00567899703549</v>
      </c>
      <c r="E1489" s="1">
        <f t="shared" si="47"/>
        <v>0</v>
      </c>
    </row>
    <row r="1490" spans="3:5" x14ac:dyDescent="0.2">
      <c r="C1490" s="1">
        <v>6.0092262693576488E-2</v>
      </c>
      <c r="D1490" s="1">
        <f t="shared" si="46"/>
        <v>157.41948675373914</v>
      </c>
      <c r="E1490" s="1">
        <f t="shared" si="47"/>
        <v>0</v>
      </c>
    </row>
    <row r="1491" spans="3:5" x14ac:dyDescent="0.2">
      <c r="C1491" s="1">
        <v>-0.72102907264272165</v>
      </c>
      <c r="D1491" s="1">
        <f t="shared" si="46"/>
        <v>140.30461825763214</v>
      </c>
      <c r="E1491" s="1">
        <f t="shared" si="47"/>
        <v>0</v>
      </c>
    </row>
    <row r="1492" spans="3:5" x14ac:dyDescent="0.2">
      <c r="C1492" s="1">
        <v>-0.29021286891576376</v>
      </c>
      <c r="D1492" s="1">
        <f t="shared" si="46"/>
        <v>149.50004161678967</v>
      </c>
      <c r="E1492" s="1">
        <f t="shared" si="47"/>
        <v>0</v>
      </c>
    </row>
    <row r="1493" spans="3:5" x14ac:dyDescent="0.2">
      <c r="C1493" s="1">
        <v>-0.1703297809999279</v>
      </c>
      <c r="D1493" s="1">
        <f t="shared" si="46"/>
        <v>152.1643891810711</v>
      </c>
      <c r="E1493" s="1">
        <f t="shared" si="47"/>
        <v>0</v>
      </c>
    </row>
    <row r="1494" spans="3:5" x14ac:dyDescent="0.2">
      <c r="C1494" s="1">
        <v>-1.2127102728460206</v>
      </c>
      <c r="D1494" s="1">
        <f t="shared" si="46"/>
        <v>130.49914548514448</v>
      </c>
      <c r="E1494" s="1">
        <f t="shared" si="47"/>
        <v>0</v>
      </c>
    </row>
    <row r="1495" spans="3:5" x14ac:dyDescent="0.2">
      <c r="C1495" s="1">
        <v>-0.82425880814237784</v>
      </c>
      <c r="D1495" s="1">
        <f t="shared" si="46"/>
        <v>138.1866077871571</v>
      </c>
      <c r="E1495" s="1">
        <f t="shared" si="47"/>
        <v>0</v>
      </c>
    </row>
    <row r="1496" spans="3:5" x14ac:dyDescent="0.2">
      <c r="C1496" s="1">
        <v>-1.3065188790783731</v>
      </c>
      <c r="D1496" s="1">
        <f t="shared" si="46"/>
        <v>128.70770498538906</v>
      </c>
      <c r="E1496" s="1">
        <f t="shared" si="47"/>
        <v>0</v>
      </c>
    </row>
    <row r="1497" spans="3:5" x14ac:dyDescent="0.2">
      <c r="C1497" s="1">
        <v>-0.31572520708831864</v>
      </c>
      <c r="D1497" s="1">
        <f t="shared" si="46"/>
        <v>148.93908966536469</v>
      </c>
      <c r="E1497" s="1">
        <f t="shared" si="47"/>
        <v>0</v>
      </c>
    </row>
    <row r="1498" spans="3:5" x14ac:dyDescent="0.2">
      <c r="C1498" s="1">
        <v>-1.3169200397204446</v>
      </c>
      <c r="D1498" s="1">
        <f t="shared" si="46"/>
        <v>128.51059722163879</v>
      </c>
      <c r="E1498" s="1">
        <f t="shared" si="47"/>
        <v>0</v>
      </c>
    </row>
    <row r="1499" spans="3:5" x14ac:dyDescent="0.2">
      <c r="C1499" s="1">
        <v>-1.9385422480464862</v>
      </c>
      <c r="D1499" s="1">
        <f t="shared" si="46"/>
        <v>117.262538196729</v>
      </c>
      <c r="E1499" s="1">
        <f t="shared" si="47"/>
        <v>0</v>
      </c>
    </row>
    <row r="1500" spans="3:5" x14ac:dyDescent="0.2">
      <c r="C1500" s="1">
        <v>0.38455643309918275</v>
      </c>
      <c r="D1500" s="1">
        <f t="shared" si="46"/>
        <v>165.12849490980435</v>
      </c>
      <c r="E1500" s="1">
        <f t="shared" si="47"/>
        <v>5.1284949098043455</v>
      </c>
    </row>
    <row r="1501" spans="3:5" x14ac:dyDescent="0.2">
      <c r="C1501" s="1">
        <v>4.4496157243448992E-2</v>
      </c>
      <c r="D1501" s="1">
        <f t="shared" si="46"/>
        <v>157.05813857701455</v>
      </c>
      <c r="E1501" s="1">
        <f t="shared" si="47"/>
        <v>0</v>
      </c>
    </row>
    <row r="1502" spans="3:5" x14ac:dyDescent="0.2">
      <c r="C1502" s="1">
        <v>-0.79650611313539743</v>
      </c>
      <c r="D1502" s="1">
        <f t="shared" si="46"/>
        <v>138.75285953398392</v>
      </c>
      <c r="E1502" s="1">
        <f t="shared" si="47"/>
        <v>0</v>
      </c>
    </row>
    <row r="1503" spans="3:5" x14ac:dyDescent="0.2">
      <c r="C1503" s="1">
        <v>0.14123222894418591</v>
      </c>
      <c r="D1503" s="1">
        <f t="shared" si="46"/>
        <v>159.31288621175815</v>
      </c>
      <c r="E1503" s="1">
        <f t="shared" si="47"/>
        <v>0</v>
      </c>
    </row>
    <row r="1504" spans="3:5" x14ac:dyDescent="0.2">
      <c r="C1504" s="1">
        <v>0.38832029764524495</v>
      </c>
      <c r="D1504" s="1">
        <f t="shared" si="46"/>
        <v>165.22010147192353</v>
      </c>
      <c r="E1504" s="1">
        <f t="shared" si="47"/>
        <v>5.2201014719235275</v>
      </c>
    </row>
    <row r="1505" spans="3:5" x14ac:dyDescent="0.2">
      <c r="C1505" s="1">
        <v>1.3333979155072302</v>
      </c>
      <c r="D1505" s="1">
        <f t="shared" si="46"/>
        <v>189.90723579697237</v>
      </c>
      <c r="E1505" s="1">
        <f t="shared" si="47"/>
        <v>29.907235796972373</v>
      </c>
    </row>
    <row r="1506" spans="3:5" x14ac:dyDescent="0.2">
      <c r="C1506" s="1">
        <v>-0.41208038044366657</v>
      </c>
      <c r="D1506" s="1">
        <f t="shared" si="46"/>
        <v>146.83940306013938</v>
      </c>
      <c r="E1506" s="1">
        <f t="shared" si="47"/>
        <v>0</v>
      </c>
    </row>
    <row r="1507" spans="3:5" x14ac:dyDescent="0.2">
      <c r="C1507" s="1">
        <v>0.54764031030282379</v>
      </c>
      <c r="D1507" s="1">
        <f t="shared" si="46"/>
        <v>169.14466203753676</v>
      </c>
      <c r="E1507" s="1">
        <f t="shared" si="47"/>
        <v>9.1446620375367615</v>
      </c>
    </row>
    <row r="1508" spans="3:5" x14ac:dyDescent="0.2">
      <c r="C1508" s="1">
        <v>-0.44829890585473925</v>
      </c>
      <c r="D1508" s="1">
        <f t="shared" si="46"/>
        <v>146.05783795831755</v>
      </c>
      <c r="E1508" s="1">
        <f t="shared" si="47"/>
        <v>0</v>
      </c>
    </row>
    <row r="1509" spans="3:5" x14ac:dyDescent="0.2">
      <c r="C1509" s="1">
        <v>1.3689228956735922</v>
      </c>
      <c r="D1509" s="1">
        <f t="shared" si="46"/>
        <v>190.90393169937249</v>
      </c>
      <c r="E1509" s="1">
        <f t="shared" si="47"/>
        <v>30.903931699372492</v>
      </c>
    </row>
    <row r="1510" spans="3:5" x14ac:dyDescent="0.2">
      <c r="C1510" s="1">
        <v>0.49839350728934328</v>
      </c>
      <c r="D1510" s="1">
        <f t="shared" si="46"/>
        <v>167.92170359487778</v>
      </c>
      <c r="E1510" s="1">
        <f t="shared" si="47"/>
        <v>7.9217035948777834</v>
      </c>
    </row>
    <row r="1511" spans="3:5" x14ac:dyDescent="0.2">
      <c r="C1511" s="1">
        <v>1.2805952843613342</v>
      </c>
      <c r="D1511" s="1">
        <f t="shared" si="46"/>
        <v>188.43540188594781</v>
      </c>
      <c r="E1511" s="1">
        <f t="shared" si="47"/>
        <v>28.435401885947812</v>
      </c>
    </row>
    <row r="1512" spans="3:5" x14ac:dyDescent="0.2">
      <c r="C1512" s="1">
        <v>-0.39098416628165533</v>
      </c>
      <c r="D1512" s="1">
        <f t="shared" si="46"/>
        <v>147.29656751817313</v>
      </c>
      <c r="E1512" s="1">
        <f t="shared" si="47"/>
        <v>0</v>
      </c>
    </row>
    <row r="1513" spans="3:5" x14ac:dyDescent="0.2">
      <c r="C1513" s="1">
        <v>0.68755474134047834</v>
      </c>
      <c r="D1513" s="1">
        <f t="shared" si="46"/>
        <v>172.66800915241501</v>
      </c>
      <c r="E1513" s="1">
        <f t="shared" si="47"/>
        <v>12.66800915241501</v>
      </c>
    </row>
    <row r="1514" spans="3:5" x14ac:dyDescent="0.2">
      <c r="C1514" s="1">
        <v>0.7938638499440176</v>
      </c>
      <c r="D1514" s="1">
        <f t="shared" si="46"/>
        <v>175.39408838115182</v>
      </c>
      <c r="E1514" s="1">
        <f t="shared" si="47"/>
        <v>15.394088381151818</v>
      </c>
    </row>
    <row r="1515" spans="3:5" x14ac:dyDescent="0.2">
      <c r="C1515" s="1">
        <v>0.74769287784240257</v>
      </c>
      <c r="D1515" s="1">
        <f t="shared" si="46"/>
        <v>174.20488090332231</v>
      </c>
      <c r="E1515" s="1">
        <f t="shared" si="47"/>
        <v>14.204880903322305</v>
      </c>
    </row>
    <row r="1516" spans="3:5" x14ac:dyDescent="0.2">
      <c r="C1516" s="1">
        <v>1.5388773701616039</v>
      </c>
      <c r="D1516" s="1">
        <f t="shared" si="46"/>
        <v>195.74506384643129</v>
      </c>
      <c r="E1516" s="1">
        <f t="shared" si="47"/>
        <v>35.745063846431293</v>
      </c>
    </row>
    <row r="1517" spans="3:5" x14ac:dyDescent="0.2">
      <c r="C1517" s="1">
        <v>-0.58539056405998036</v>
      </c>
      <c r="D1517" s="1">
        <f t="shared" si="46"/>
        <v>143.13700346902883</v>
      </c>
      <c r="E1517" s="1">
        <f t="shared" si="47"/>
        <v>0</v>
      </c>
    </row>
    <row r="1518" spans="3:5" x14ac:dyDescent="0.2">
      <c r="C1518" s="1">
        <v>0.51838664480768748</v>
      </c>
      <c r="D1518" s="1">
        <f t="shared" si="46"/>
        <v>168.41712845492125</v>
      </c>
      <c r="E1518" s="1">
        <f t="shared" si="47"/>
        <v>8.4171284549212544</v>
      </c>
    </row>
    <row r="1519" spans="3:5" x14ac:dyDescent="0.2">
      <c r="C1519" s="1">
        <v>0.26338155554122478</v>
      </c>
      <c r="D1519" s="1">
        <f t="shared" si="46"/>
        <v>162.20627206539743</v>
      </c>
      <c r="E1519" s="1">
        <f t="shared" si="47"/>
        <v>2.2062720653974282</v>
      </c>
    </row>
    <row r="1520" spans="3:5" x14ac:dyDescent="0.2">
      <c r="C1520" s="1">
        <v>-1.1123875500593912</v>
      </c>
      <c r="D1520" s="1">
        <f t="shared" si="46"/>
        <v>132.44258515580177</v>
      </c>
      <c r="E1520" s="1">
        <f t="shared" si="47"/>
        <v>0</v>
      </c>
    </row>
    <row r="1521" spans="3:5" x14ac:dyDescent="0.2">
      <c r="C1521" s="1">
        <v>1.8468136517813358</v>
      </c>
      <c r="D1521" s="1">
        <f t="shared" si="46"/>
        <v>204.83146704196321</v>
      </c>
      <c r="E1521" s="1">
        <f t="shared" si="47"/>
        <v>44.831467041963208</v>
      </c>
    </row>
    <row r="1522" spans="3:5" x14ac:dyDescent="0.2">
      <c r="C1522" s="1">
        <v>-5.5493961201105453E-2</v>
      </c>
      <c r="D1522" s="1">
        <f t="shared" si="46"/>
        <v>154.76107905599483</v>
      </c>
      <c r="E1522" s="1">
        <f t="shared" si="47"/>
        <v>0</v>
      </c>
    </row>
    <row r="1523" spans="3:5" x14ac:dyDescent="0.2">
      <c r="C1523" s="1">
        <v>1.8216927132219192</v>
      </c>
      <c r="D1523" s="1">
        <f t="shared" si="46"/>
        <v>204.07467049963742</v>
      </c>
      <c r="E1523" s="1">
        <f t="shared" si="47"/>
        <v>44.074670499637421</v>
      </c>
    </row>
    <row r="1524" spans="3:5" x14ac:dyDescent="0.2">
      <c r="C1524" s="1">
        <v>-2.1440960952308439</v>
      </c>
      <c r="D1524" s="1">
        <f t="shared" si="46"/>
        <v>113.76409677060698</v>
      </c>
      <c r="E1524" s="1">
        <f t="shared" si="47"/>
        <v>0</v>
      </c>
    </row>
    <row r="1525" spans="3:5" x14ac:dyDescent="0.2">
      <c r="C1525" s="1">
        <v>0.45554403384761827</v>
      </c>
      <c r="D1525" s="1">
        <f t="shared" si="46"/>
        <v>166.86480786520198</v>
      </c>
      <c r="E1525" s="1">
        <f t="shared" si="47"/>
        <v>6.8648078652019819</v>
      </c>
    </row>
    <row r="1526" spans="3:5" x14ac:dyDescent="0.2">
      <c r="C1526" s="1">
        <v>-0.70891170978771467</v>
      </c>
      <c r="D1526" s="1">
        <f t="shared" si="46"/>
        <v>140.55535500765782</v>
      </c>
      <c r="E1526" s="1">
        <f t="shared" si="47"/>
        <v>0</v>
      </c>
    </row>
    <row r="1527" spans="3:5" x14ac:dyDescent="0.2">
      <c r="C1527" s="1">
        <v>0.56823339057713806</v>
      </c>
      <c r="D1527" s="1">
        <f t="shared" si="46"/>
        <v>169.65869246266044</v>
      </c>
      <c r="E1527" s="1">
        <f t="shared" si="47"/>
        <v>9.65869246266044</v>
      </c>
    </row>
    <row r="1528" spans="3:5" x14ac:dyDescent="0.2">
      <c r="C1528" s="1">
        <v>1.0702994157072707</v>
      </c>
      <c r="D1528" s="1">
        <f t="shared" si="46"/>
        <v>182.68587654955942</v>
      </c>
      <c r="E1528" s="1">
        <f t="shared" si="47"/>
        <v>22.685876549559424</v>
      </c>
    </row>
    <row r="1529" spans="3:5" x14ac:dyDescent="0.2">
      <c r="C1529" s="1">
        <v>-0.20100408980059881</v>
      </c>
      <c r="D1529" s="1">
        <f t="shared" si="46"/>
        <v>151.47817948989902</v>
      </c>
      <c r="E1529" s="1">
        <f t="shared" si="47"/>
        <v>0</v>
      </c>
    </row>
    <row r="1530" spans="3:5" x14ac:dyDescent="0.2">
      <c r="C1530" s="1">
        <v>2.2528666619748767</v>
      </c>
      <c r="D1530" s="1">
        <f t="shared" si="46"/>
        <v>217.46098172778019</v>
      </c>
      <c r="E1530" s="1">
        <f t="shared" si="47"/>
        <v>57.460981727780194</v>
      </c>
    </row>
    <row r="1531" spans="3:5" x14ac:dyDescent="0.2">
      <c r="C1531" s="1">
        <v>-1.6444854220772973</v>
      </c>
      <c r="D1531" s="1">
        <f t="shared" si="46"/>
        <v>122.45512183518535</v>
      </c>
      <c r="E1531" s="1">
        <f t="shared" si="47"/>
        <v>0</v>
      </c>
    </row>
    <row r="1532" spans="3:5" x14ac:dyDescent="0.2">
      <c r="C1532" s="1">
        <v>0.27791025733791158</v>
      </c>
      <c r="D1532" s="1">
        <f t="shared" si="46"/>
        <v>162.55389590000124</v>
      </c>
      <c r="E1532" s="1">
        <f t="shared" si="47"/>
        <v>2.5538959000012369</v>
      </c>
    </row>
    <row r="1533" spans="3:5" x14ac:dyDescent="0.2">
      <c r="C1533" s="1">
        <v>2.0213063709178084E-2</v>
      </c>
      <c r="D1533" s="1">
        <f t="shared" si="46"/>
        <v>156.49717088053885</v>
      </c>
      <c r="E1533" s="1">
        <f t="shared" si="47"/>
        <v>0</v>
      </c>
    </row>
    <row r="1534" spans="3:5" x14ac:dyDescent="0.2">
      <c r="C1534" s="1">
        <v>-0.17427760425750188</v>
      </c>
      <c r="D1534" s="1">
        <f t="shared" si="46"/>
        <v>152.0758991072407</v>
      </c>
      <c r="E1534" s="1">
        <f t="shared" si="47"/>
        <v>0</v>
      </c>
    </row>
    <row r="1535" spans="3:5" x14ac:dyDescent="0.2">
      <c r="C1535" s="1">
        <v>0.4722119817261764</v>
      </c>
      <c r="D1535" s="1">
        <f t="shared" si="46"/>
        <v>167.27513520460428</v>
      </c>
      <c r="E1535" s="1">
        <f t="shared" si="47"/>
        <v>7.2751352046042825</v>
      </c>
    </row>
    <row r="1536" spans="3:5" x14ac:dyDescent="0.2">
      <c r="C1536" s="1">
        <v>0.73044570859383395</v>
      </c>
      <c r="D1536" s="1">
        <f t="shared" si="46"/>
        <v>173.76272385780052</v>
      </c>
      <c r="E1536" s="1">
        <f t="shared" si="47"/>
        <v>13.762723857800523</v>
      </c>
    </row>
    <row r="1537" spans="3:5" x14ac:dyDescent="0.2">
      <c r="C1537" s="1">
        <v>0.71284349020220206</v>
      </c>
      <c r="D1537" s="1">
        <f t="shared" si="46"/>
        <v>173.31262172502215</v>
      </c>
      <c r="E1537" s="1">
        <f t="shared" si="47"/>
        <v>13.312621725022154</v>
      </c>
    </row>
    <row r="1538" spans="3:5" x14ac:dyDescent="0.2">
      <c r="C1538" s="1">
        <v>1.5447086396479237</v>
      </c>
      <c r="D1538" s="1">
        <f t="shared" si="46"/>
        <v>195.91332763617135</v>
      </c>
      <c r="E1538" s="1">
        <f t="shared" si="47"/>
        <v>35.913327636171346</v>
      </c>
    </row>
    <row r="1539" spans="3:5" x14ac:dyDescent="0.2">
      <c r="C1539" s="1">
        <v>-0.65474413415228139</v>
      </c>
      <c r="D1539" s="1">
        <f t="shared" ref="D1539:D1602" si="48" xml:space="preserve"> $A$1 * EXP( ($A$3 - $A$6 - 0.5 * $A$5^2) * $A$4 + $A$5 * SQRT($A$4) * C1539 )</f>
        <v>141.68169957467009</v>
      </c>
      <c r="E1539" s="1">
        <f t="shared" ref="E1539:E1602" si="49">MAX(D1539 - $A$2, 0)</f>
        <v>0</v>
      </c>
    </row>
    <row r="1540" spans="3:5" x14ac:dyDescent="0.2">
      <c r="C1540" s="1">
        <v>-0.5715502498128664</v>
      </c>
      <c r="D1540" s="1">
        <f t="shared" si="48"/>
        <v>143.42921068143275</v>
      </c>
      <c r="E1540" s="1">
        <f t="shared" si="49"/>
        <v>0</v>
      </c>
    </row>
    <row r="1541" spans="3:5" x14ac:dyDescent="0.2">
      <c r="C1541" s="1">
        <v>-1.7686301162954923</v>
      </c>
      <c r="D1541" s="1">
        <f t="shared" si="48"/>
        <v>120.23544832373035</v>
      </c>
      <c r="E1541" s="1">
        <f t="shared" si="49"/>
        <v>0</v>
      </c>
    </row>
    <row r="1542" spans="3:5" x14ac:dyDescent="0.2">
      <c r="C1542" s="1">
        <v>-0.2341623333034652</v>
      </c>
      <c r="D1542" s="1">
        <f t="shared" si="48"/>
        <v>150.73988230391598</v>
      </c>
      <c r="E1542" s="1">
        <f t="shared" si="49"/>
        <v>0</v>
      </c>
    </row>
    <row r="1543" spans="3:5" x14ac:dyDescent="0.2">
      <c r="C1543" s="1">
        <v>1.4704816010680128</v>
      </c>
      <c r="D1543" s="1">
        <f t="shared" si="48"/>
        <v>193.78222972285118</v>
      </c>
      <c r="E1543" s="1">
        <f t="shared" si="49"/>
        <v>33.782229722851184</v>
      </c>
    </row>
    <row r="1544" spans="3:5" x14ac:dyDescent="0.2">
      <c r="C1544" s="1">
        <v>0.179478689642385</v>
      </c>
      <c r="D1544" s="1">
        <f t="shared" si="48"/>
        <v>160.21324712093011</v>
      </c>
      <c r="E1544" s="1">
        <f t="shared" si="49"/>
        <v>0.21324712093010589</v>
      </c>
    </row>
    <row r="1545" spans="3:5" x14ac:dyDescent="0.2">
      <c r="C1545" s="1">
        <v>-0.60616669383089727</v>
      </c>
      <c r="D1545" s="1">
        <f t="shared" si="48"/>
        <v>142.69947923440165</v>
      </c>
      <c r="E1545" s="1">
        <f t="shared" si="49"/>
        <v>0</v>
      </c>
    </row>
    <row r="1546" spans="3:5" x14ac:dyDescent="0.2">
      <c r="C1546" s="1">
        <v>-1.5417196027466782</v>
      </c>
      <c r="D1546" s="1">
        <f t="shared" si="48"/>
        <v>124.32351424718725</v>
      </c>
      <c r="E1546" s="1">
        <f t="shared" si="49"/>
        <v>0</v>
      </c>
    </row>
    <row r="1547" spans="3:5" x14ac:dyDescent="0.2">
      <c r="C1547" s="1">
        <v>-1.7465904161200303</v>
      </c>
      <c r="D1547" s="1">
        <f t="shared" si="48"/>
        <v>120.62655365568456</v>
      </c>
      <c r="E1547" s="1">
        <f t="shared" si="49"/>
        <v>0</v>
      </c>
    </row>
    <row r="1548" spans="3:5" x14ac:dyDescent="0.2">
      <c r="C1548" s="1">
        <v>-0.14226692973219324</v>
      </c>
      <c r="D1548" s="1">
        <f t="shared" si="48"/>
        <v>152.79490093671379</v>
      </c>
      <c r="E1548" s="1">
        <f t="shared" si="49"/>
        <v>0</v>
      </c>
    </row>
    <row r="1549" spans="3:5" x14ac:dyDescent="0.2">
      <c r="C1549" s="1">
        <v>-0.50546251680858711</v>
      </c>
      <c r="D1549" s="1">
        <f t="shared" si="48"/>
        <v>144.83275103926121</v>
      </c>
      <c r="E1549" s="1">
        <f t="shared" si="49"/>
        <v>0</v>
      </c>
    </row>
    <row r="1550" spans="3:5" x14ac:dyDescent="0.2">
      <c r="C1550" s="1">
        <v>-1.0445784017410744</v>
      </c>
      <c r="D1550" s="1">
        <f t="shared" si="48"/>
        <v>133.77254200657913</v>
      </c>
      <c r="E1550" s="1">
        <f t="shared" si="49"/>
        <v>0</v>
      </c>
    </row>
    <row r="1551" spans="3:5" x14ac:dyDescent="0.2">
      <c r="C1551" s="1">
        <v>-0.6446773751842656</v>
      </c>
      <c r="D1551" s="1">
        <f t="shared" si="48"/>
        <v>141.89201721991441</v>
      </c>
      <c r="E1551" s="1">
        <f t="shared" si="49"/>
        <v>0</v>
      </c>
    </row>
    <row r="1552" spans="3:5" x14ac:dyDescent="0.2">
      <c r="C1552" s="1">
        <v>1.4122343096456318</v>
      </c>
      <c r="D1552" s="1">
        <f t="shared" si="48"/>
        <v>192.12616449354604</v>
      </c>
      <c r="E1552" s="1">
        <f t="shared" si="49"/>
        <v>32.126164493546042</v>
      </c>
    </row>
    <row r="1553" spans="3:5" x14ac:dyDescent="0.2">
      <c r="C1553" s="1">
        <v>-0.59580171006155835</v>
      </c>
      <c r="D1553" s="1">
        <f t="shared" si="48"/>
        <v>142.91758786030576</v>
      </c>
      <c r="E1553" s="1">
        <f t="shared" si="49"/>
        <v>0</v>
      </c>
    </row>
    <row r="1554" spans="3:5" x14ac:dyDescent="0.2">
      <c r="C1554" s="1">
        <v>1.3603796800852648</v>
      </c>
      <c r="D1554" s="1">
        <f t="shared" si="48"/>
        <v>190.66376485409691</v>
      </c>
      <c r="E1554" s="1">
        <f t="shared" si="49"/>
        <v>30.663764854096911</v>
      </c>
    </row>
    <row r="1555" spans="3:5" x14ac:dyDescent="0.2">
      <c r="C1555" s="1">
        <v>0.41674701376525924</v>
      </c>
      <c r="D1555" s="1">
        <f t="shared" si="48"/>
        <v>165.9136064682796</v>
      </c>
      <c r="E1555" s="1">
        <f t="shared" si="49"/>
        <v>5.9136064682795961</v>
      </c>
    </row>
    <row r="1556" spans="3:5" x14ac:dyDescent="0.2">
      <c r="C1556" s="1">
        <v>-0.74986698824713582</v>
      </c>
      <c r="D1556" s="1">
        <f t="shared" si="48"/>
        <v>139.70969138905463</v>
      </c>
      <c r="E1556" s="1">
        <f t="shared" si="49"/>
        <v>0</v>
      </c>
    </row>
    <row r="1557" spans="3:5" x14ac:dyDescent="0.2">
      <c r="C1557" s="1">
        <v>-0.37112115278079644</v>
      </c>
      <c r="D1557" s="1">
        <f t="shared" si="48"/>
        <v>147.72830883251601</v>
      </c>
      <c r="E1557" s="1">
        <f t="shared" si="49"/>
        <v>0</v>
      </c>
    </row>
    <row r="1558" spans="3:5" x14ac:dyDescent="0.2">
      <c r="C1558" s="1">
        <v>0.1972817266462438</v>
      </c>
      <c r="D1558" s="1">
        <f t="shared" si="48"/>
        <v>160.63408267058813</v>
      </c>
      <c r="E1558" s="1">
        <f t="shared" si="49"/>
        <v>0.63408267058812839</v>
      </c>
    </row>
    <row r="1559" spans="3:5" x14ac:dyDescent="0.2">
      <c r="C1559" s="1">
        <v>-0.22947818592783295</v>
      </c>
      <c r="D1559" s="1">
        <f t="shared" si="48"/>
        <v>150.84396025844134</v>
      </c>
      <c r="E1559" s="1">
        <f t="shared" si="49"/>
        <v>0</v>
      </c>
    </row>
    <row r="1560" spans="3:5" x14ac:dyDescent="0.2">
      <c r="C1560" s="1">
        <v>1.1314139743422795</v>
      </c>
      <c r="D1560" s="1">
        <f t="shared" si="48"/>
        <v>184.33843458997165</v>
      </c>
      <c r="E1560" s="1">
        <f t="shared" si="49"/>
        <v>24.338434589971655</v>
      </c>
    </row>
    <row r="1561" spans="3:5" x14ac:dyDescent="0.2">
      <c r="C1561" s="1">
        <v>1.1220032417992638</v>
      </c>
      <c r="D1561" s="1">
        <f t="shared" si="48"/>
        <v>184.08299489378896</v>
      </c>
      <c r="E1561" s="1">
        <f t="shared" si="49"/>
        <v>24.082994893788964</v>
      </c>
    </row>
    <row r="1562" spans="3:5" x14ac:dyDescent="0.2">
      <c r="C1562" s="1">
        <v>-0.7013649732823799</v>
      </c>
      <c r="D1562" s="1">
        <f t="shared" si="48"/>
        <v>140.71174113172907</v>
      </c>
      <c r="E1562" s="1">
        <f t="shared" si="49"/>
        <v>0</v>
      </c>
    </row>
    <row r="1563" spans="3:5" x14ac:dyDescent="0.2">
      <c r="C1563" s="1">
        <v>-0.69660643456485982</v>
      </c>
      <c r="D1563" s="1">
        <f t="shared" si="48"/>
        <v>140.8104386768149</v>
      </c>
      <c r="E1563" s="1">
        <f t="shared" si="49"/>
        <v>0</v>
      </c>
    </row>
    <row r="1564" spans="3:5" x14ac:dyDescent="0.2">
      <c r="C1564" s="1">
        <v>-0.50166344431403587</v>
      </c>
      <c r="D1564" s="1">
        <f t="shared" si="48"/>
        <v>144.91385014481008</v>
      </c>
      <c r="E1564" s="1">
        <f t="shared" si="49"/>
        <v>0</v>
      </c>
    </row>
    <row r="1565" spans="3:5" x14ac:dyDescent="0.2">
      <c r="C1565" s="1">
        <v>0.68804323065920747</v>
      </c>
      <c r="D1565" s="1">
        <f t="shared" si="48"/>
        <v>172.68043805327542</v>
      </c>
      <c r="E1565" s="1">
        <f t="shared" si="49"/>
        <v>12.680438053275424</v>
      </c>
    </row>
    <row r="1566" spans="3:5" x14ac:dyDescent="0.2">
      <c r="C1566" s="1">
        <v>-0.21481969540938867</v>
      </c>
      <c r="D1566" s="1">
        <f t="shared" si="48"/>
        <v>151.17012455799764</v>
      </c>
      <c r="E1566" s="1">
        <f t="shared" si="49"/>
        <v>0</v>
      </c>
    </row>
    <row r="1567" spans="3:5" x14ac:dyDescent="0.2">
      <c r="C1567" s="1">
        <v>0.76279105696109273</v>
      </c>
      <c r="D1567" s="1">
        <f t="shared" si="48"/>
        <v>174.59286883147999</v>
      </c>
      <c r="E1567" s="1">
        <f t="shared" si="49"/>
        <v>14.59286883147999</v>
      </c>
    </row>
    <row r="1568" spans="3:5" x14ac:dyDescent="0.2">
      <c r="C1568" s="1">
        <v>-0.4180756076358863</v>
      </c>
      <c r="D1568" s="1">
        <f t="shared" si="48"/>
        <v>146.7097428912312</v>
      </c>
      <c r="E1568" s="1">
        <f t="shared" si="49"/>
        <v>0</v>
      </c>
    </row>
    <row r="1569" spans="3:5" x14ac:dyDescent="0.2">
      <c r="C1569" s="1">
        <v>0.35997753642040498</v>
      </c>
      <c r="D1569" s="1">
        <f t="shared" si="48"/>
        <v>164.53153063490944</v>
      </c>
      <c r="E1569" s="1">
        <f t="shared" si="49"/>
        <v>4.5315306349094442</v>
      </c>
    </row>
    <row r="1570" spans="3:5" x14ac:dyDescent="0.2">
      <c r="C1570" s="1">
        <v>0.3883803095566139</v>
      </c>
      <c r="D1570" s="1">
        <f t="shared" si="48"/>
        <v>165.22156247928473</v>
      </c>
      <c r="E1570" s="1">
        <f t="shared" si="49"/>
        <v>5.2215624792847279</v>
      </c>
    </row>
    <row r="1571" spans="3:5" x14ac:dyDescent="0.2">
      <c r="C1571" s="1">
        <v>0.38596578482562754</v>
      </c>
      <c r="D1571" s="1">
        <f t="shared" si="48"/>
        <v>165.16279037118073</v>
      </c>
      <c r="E1571" s="1">
        <f t="shared" si="49"/>
        <v>5.1627903711807335</v>
      </c>
    </row>
    <row r="1572" spans="3:5" x14ac:dyDescent="0.2">
      <c r="C1572" s="1">
        <v>0.99960008928789612</v>
      </c>
      <c r="D1572" s="1">
        <f t="shared" si="48"/>
        <v>180.79261675554673</v>
      </c>
      <c r="E1572" s="1">
        <f t="shared" si="49"/>
        <v>20.792616755546732</v>
      </c>
    </row>
    <row r="1573" spans="3:5" x14ac:dyDescent="0.2">
      <c r="C1573" s="1">
        <v>0.14387019514055127</v>
      </c>
      <c r="D1573" s="1">
        <f t="shared" si="48"/>
        <v>159.37482385564149</v>
      </c>
      <c r="E1573" s="1">
        <f t="shared" si="49"/>
        <v>0</v>
      </c>
    </row>
    <row r="1574" spans="3:5" x14ac:dyDescent="0.2">
      <c r="C1574" s="1">
        <v>-1.4003491785709887</v>
      </c>
      <c r="D1574" s="1">
        <f t="shared" si="48"/>
        <v>126.94045090410266</v>
      </c>
      <c r="E1574" s="1">
        <f t="shared" si="49"/>
        <v>0</v>
      </c>
    </row>
    <row r="1575" spans="3:5" x14ac:dyDescent="0.2">
      <c r="C1575" s="1">
        <v>0.22998506770408131</v>
      </c>
      <c r="D1575" s="1">
        <f t="shared" si="48"/>
        <v>161.41002023752625</v>
      </c>
      <c r="E1575" s="1">
        <f t="shared" si="49"/>
        <v>1.410020237526254</v>
      </c>
    </row>
    <row r="1576" spans="3:5" x14ac:dyDescent="0.2">
      <c r="C1576" s="1">
        <v>-0.51646157348924593</v>
      </c>
      <c r="D1576" s="1">
        <f t="shared" si="48"/>
        <v>144.59820911989107</v>
      </c>
      <c r="E1576" s="1">
        <f t="shared" si="49"/>
        <v>0</v>
      </c>
    </row>
    <row r="1577" spans="3:5" x14ac:dyDescent="0.2">
      <c r="C1577" s="1">
        <v>2.1483105690866311</v>
      </c>
      <c r="D1577" s="1">
        <f t="shared" si="48"/>
        <v>214.13637957920304</v>
      </c>
      <c r="E1577" s="1">
        <f t="shared" si="49"/>
        <v>54.136379579203037</v>
      </c>
    </row>
    <row r="1578" spans="3:5" x14ac:dyDescent="0.2">
      <c r="C1578" s="1">
        <v>-0.9496462716485109</v>
      </c>
      <c r="D1578" s="1">
        <f t="shared" si="48"/>
        <v>135.65693463322847</v>
      </c>
      <c r="E1578" s="1">
        <f t="shared" si="49"/>
        <v>0</v>
      </c>
    </row>
    <row r="1579" spans="3:5" x14ac:dyDescent="0.2">
      <c r="C1579" s="1">
        <v>-0.94073578252586698</v>
      </c>
      <c r="D1579" s="1">
        <f t="shared" si="48"/>
        <v>135.83516381809301</v>
      </c>
      <c r="E1579" s="1">
        <f t="shared" si="49"/>
        <v>0</v>
      </c>
    </row>
    <row r="1580" spans="3:5" x14ac:dyDescent="0.2">
      <c r="C1580" s="1">
        <v>-0.9718555281231841</v>
      </c>
      <c r="D1580" s="1">
        <f t="shared" si="48"/>
        <v>135.21371832599118</v>
      </c>
      <c r="E1580" s="1">
        <f t="shared" si="49"/>
        <v>0</v>
      </c>
    </row>
    <row r="1581" spans="3:5" x14ac:dyDescent="0.2">
      <c r="C1581" s="1">
        <v>-0.67530165483117821</v>
      </c>
      <c r="D1581" s="1">
        <f t="shared" si="48"/>
        <v>141.25317372154691</v>
      </c>
      <c r="E1581" s="1">
        <f t="shared" si="49"/>
        <v>0</v>
      </c>
    </row>
    <row r="1582" spans="3:5" x14ac:dyDescent="0.2">
      <c r="C1582" s="1">
        <v>-1.7722904604110463</v>
      </c>
      <c r="D1582" s="1">
        <f t="shared" si="48"/>
        <v>120.17061661474222</v>
      </c>
      <c r="E1582" s="1">
        <f t="shared" si="49"/>
        <v>0</v>
      </c>
    </row>
    <row r="1583" spans="3:5" x14ac:dyDescent="0.2">
      <c r="C1583" s="1">
        <v>0.12624581463655235</v>
      </c>
      <c r="D1583" s="1">
        <f t="shared" si="48"/>
        <v>158.96147197351416</v>
      </c>
      <c r="E1583" s="1">
        <f t="shared" si="49"/>
        <v>0</v>
      </c>
    </row>
    <row r="1584" spans="3:5" x14ac:dyDescent="0.2">
      <c r="C1584" s="1">
        <v>0.82958616019950826</v>
      </c>
      <c r="D1584" s="1">
        <f t="shared" si="48"/>
        <v>176.31974119407286</v>
      </c>
      <c r="E1584" s="1">
        <f t="shared" si="49"/>
        <v>16.319741194072861</v>
      </c>
    </row>
    <row r="1585" spans="3:5" x14ac:dyDescent="0.2">
      <c r="C1585" s="1">
        <v>0.28094799220322952</v>
      </c>
      <c r="D1585" s="1">
        <f t="shared" si="48"/>
        <v>162.62667297378968</v>
      </c>
      <c r="E1585" s="1">
        <f t="shared" si="49"/>
        <v>2.626672973789681</v>
      </c>
    </row>
    <row r="1586" spans="3:5" x14ac:dyDescent="0.2">
      <c r="C1586" s="1">
        <v>1.2532189292845861</v>
      </c>
      <c r="D1586" s="1">
        <f t="shared" si="48"/>
        <v>187.67680229102172</v>
      </c>
      <c r="E1586" s="1">
        <f t="shared" si="49"/>
        <v>27.676802291021716</v>
      </c>
    </row>
    <row r="1587" spans="3:5" x14ac:dyDescent="0.2">
      <c r="C1587" s="1">
        <v>1.2513033157030342</v>
      </c>
      <c r="D1587" s="1">
        <f t="shared" si="48"/>
        <v>187.62383505009166</v>
      </c>
      <c r="E1587" s="1">
        <f t="shared" si="49"/>
        <v>27.623835050091657</v>
      </c>
    </row>
    <row r="1588" spans="3:5" x14ac:dyDescent="0.2">
      <c r="C1588" s="1">
        <v>1.8225620914290406</v>
      </c>
      <c r="D1588" s="1">
        <f t="shared" si="48"/>
        <v>204.1008147269622</v>
      </c>
      <c r="E1588" s="1">
        <f t="shared" si="49"/>
        <v>44.100814726962199</v>
      </c>
    </row>
    <row r="1589" spans="3:5" x14ac:dyDescent="0.2">
      <c r="C1589" s="1">
        <v>-0.32950567247618257</v>
      </c>
      <c r="D1589" s="1">
        <f t="shared" si="48"/>
        <v>148.63696800289648</v>
      </c>
      <c r="E1589" s="1">
        <f t="shared" si="49"/>
        <v>0</v>
      </c>
    </row>
    <row r="1590" spans="3:5" x14ac:dyDescent="0.2">
      <c r="C1590" s="1">
        <v>0.15148879515435271</v>
      </c>
      <c r="D1590" s="1">
        <f t="shared" si="48"/>
        <v>159.55383860862662</v>
      </c>
      <c r="E1590" s="1">
        <f t="shared" si="49"/>
        <v>0</v>
      </c>
    </row>
    <row r="1591" spans="3:5" x14ac:dyDescent="0.2">
      <c r="C1591" s="1">
        <v>-2.2240443116560211</v>
      </c>
      <c r="D1591" s="1">
        <f t="shared" si="48"/>
        <v>112.43177667274658</v>
      </c>
      <c r="E1591" s="1">
        <f t="shared" si="49"/>
        <v>0</v>
      </c>
    </row>
    <row r="1592" spans="3:5" x14ac:dyDescent="0.2">
      <c r="C1592" s="1">
        <v>2.2903674709600796</v>
      </c>
      <c r="D1592" s="1">
        <f t="shared" si="48"/>
        <v>218.66594157108352</v>
      </c>
      <c r="E1592" s="1">
        <f t="shared" si="49"/>
        <v>58.665941571083522</v>
      </c>
    </row>
    <row r="1593" spans="3:5" x14ac:dyDescent="0.2">
      <c r="C1593" s="1">
        <v>0.40331231122142319</v>
      </c>
      <c r="D1593" s="1">
        <f t="shared" si="48"/>
        <v>165.5854882046896</v>
      </c>
      <c r="E1593" s="1">
        <f t="shared" si="49"/>
        <v>5.5854882046895966</v>
      </c>
    </row>
    <row r="1594" spans="3:5" x14ac:dyDescent="0.2">
      <c r="C1594" s="1">
        <v>0.97522869338012164</v>
      </c>
      <c r="D1594" s="1">
        <f t="shared" si="48"/>
        <v>180.14453220874447</v>
      </c>
      <c r="E1594" s="1">
        <f t="shared" si="49"/>
        <v>20.144532208744465</v>
      </c>
    </row>
    <row r="1595" spans="3:5" x14ac:dyDescent="0.2">
      <c r="C1595" s="1">
        <v>-0.89498443581940357</v>
      </c>
      <c r="D1595" s="1">
        <f t="shared" si="48"/>
        <v>136.75398488721828</v>
      </c>
      <c r="E1595" s="1">
        <f t="shared" si="49"/>
        <v>0</v>
      </c>
    </row>
    <row r="1596" spans="3:5" x14ac:dyDescent="0.2">
      <c r="C1596" s="1">
        <v>0.54650474971713103</v>
      </c>
      <c r="D1596" s="1">
        <f t="shared" si="48"/>
        <v>169.11636229963443</v>
      </c>
      <c r="E1596" s="1">
        <f t="shared" si="49"/>
        <v>9.1163622996344316</v>
      </c>
    </row>
    <row r="1597" spans="3:5" x14ac:dyDescent="0.2">
      <c r="C1597" s="1">
        <v>-0.29161393371439048</v>
      </c>
      <c r="D1597" s="1">
        <f t="shared" si="48"/>
        <v>149.4691809825861</v>
      </c>
      <c r="E1597" s="1">
        <f t="shared" si="49"/>
        <v>0</v>
      </c>
    </row>
    <row r="1598" spans="3:5" x14ac:dyDescent="0.2">
      <c r="C1598" s="1">
        <v>1.0951354553062445</v>
      </c>
      <c r="D1598" s="1">
        <f t="shared" si="48"/>
        <v>183.35565684925399</v>
      </c>
      <c r="E1598" s="1">
        <f t="shared" si="49"/>
        <v>23.35565684925399</v>
      </c>
    </row>
    <row r="1599" spans="3:5" x14ac:dyDescent="0.2">
      <c r="C1599" s="1">
        <v>-0.95004338851393366</v>
      </c>
      <c r="D1599" s="1">
        <f t="shared" si="48"/>
        <v>135.64899687686227</v>
      </c>
      <c r="E1599" s="1">
        <f t="shared" si="49"/>
        <v>0</v>
      </c>
    </row>
    <row r="1600" spans="3:5" x14ac:dyDescent="0.2">
      <c r="C1600" s="1">
        <v>-1.3334719517196756</v>
      </c>
      <c r="D1600" s="1">
        <f t="shared" si="48"/>
        <v>128.19755151442266</v>
      </c>
      <c r="E1600" s="1">
        <f t="shared" si="49"/>
        <v>0</v>
      </c>
    </row>
    <row r="1601" spans="3:5" x14ac:dyDescent="0.2">
      <c r="C1601" s="1">
        <v>3.5688185819536936E-2</v>
      </c>
      <c r="D1601" s="1">
        <f t="shared" si="48"/>
        <v>156.85443217031479</v>
      </c>
      <c r="E1601" s="1">
        <f t="shared" si="49"/>
        <v>0</v>
      </c>
    </row>
    <row r="1602" spans="3:5" x14ac:dyDescent="0.2">
      <c r="C1602" s="1">
        <v>0.25084954073626192</v>
      </c>
      <c r="D1602" s="1">
        <f t="shared" si="48"/>
        <v>161.90701958288045</v>
      </c>
      <c r="E1602" s="1">
        <f t="shared" si="49"/>
        <v>1.9070195828804515</v>
      </c>
    </row>
    <row r="1603" spans="3:5" x14ac:dyDescent="0.2">
      <c r="C1603" s="1">
        <v>0.27152739669399872</v>
      </c>
      <c r="D1603" s="1">
        <f t="shared" ref="D1603:D1666" si="50" xml:space="preserve"> $A$1 * EXP( ($A$3 - $A$6 - 0.5 * $A$5^2) * $A$4 + $A$5 * SQRT($A$4) * C1603 )</f>
        <v>162.40108347371137</v>
      </c>
      <c r="E1603" s="1">
        <f t="shared" ref="E1603:E1666" si="51">MAX(D1603 - $A$2, 0)</f>
        <v>2.4010834737113669</v>
      </c>
    </row>
    <row r="1604" spans="3:5" x14ac:dyDescent="0.2">
      <c r="C1604" s="1">
        <v>1.6689246790498447</v>
      </c>
      <c r="D1604" s="1">
        <f t="shared" si="50"/>
        <v>199.53219243415109</v>
      </c>
      <c r="E1604" s="1">
        <f t="shared" si="51"/>
        <v>39.532192434151085</v>
      </c>
    </row>
    <row r="1605" spans="3:5" x14ac:dyDescent="0.2">
      <c r="C1605" s="1">
        <v>0.30373442102795167</v>
      </c>
      <c r="D1605" s="1">
        <f t="shared" si="50"/>
        <v>163.17362278528256</v>
      </c>
      <c r="E1605" s="1">
        <f t="shared" si="51"/>
        <v>3.1736227852825607</v>
      </c>
    </row>
    <row r="1606" spans="3:5" x14ac:dyDescent="0.2">
      <c r="C1606" s="1">
        <v>-0.76625050545221007</v>
      </c>
      <c r="D1606" s="1">
        <f t="shared" si="50"/>
        <v>139.37282343188571</v>
      </c>
      <c r="E1606" s="1">
        <f t="shared" si="51"/>
        <v>0</v>
      </c>
    </row>
    <row r="1607" spans="3:5" x14ac:dyDescent="0.2">
      <c r="C1607" s="1">
        <v>1.4108884778271158</v>
      </c>
      <c r="D1607" s="1">
        <f t="shared" si="50"/>
        <v>192.0880680544787</v>
      </c>
      <c r="E1607" s="1">
        <f t="shared" si="51"/>
        <v>32.088068054478697</v>
      </c>
    </row>
    <row r="1608" spans="3:5" x14ac:dyDescent="0.2">
      <c r="C1608" s="1">
        <v>-1.3643336702139026</v>
      </c>
      <c r="D1608" s="1">
        <f t="shared" si="50"/>
        <v>127.61589997886522</v>
      </c>
      <c r="E1608" s="1">
        <f t="shared" si="51"/>
        <v>0</v>
      </c>
    </row>
    <row r="1609" spans="3:5" x14ac:dyDescent="0.2">
      <c r="C1609" s="1">
        <v>-0.31002739535524237</v>
      </c>
      <c r="D1609" s="1">
        <f t="shared" si="50"/>
        <v>149.06418734493181</v>
      </c>
      <c r="E1609" s="1">
        <f t="shared" si="51"/>
        <v>0</v>
      </c>
    </row>
    <row r="1610" spans="3:5" x14ac:dyDescent="0.2">
      <c r="C1610" s="1">
        <v>-1.1594065846930848</v>
      </c>
      <c r="D1610" s="1">
        <f t="shared" si="50"/>
        <v>131.52816052680129</v>
      </c>
      <c r="E1610" s="1">
        <f t="shared" si="51"/>
        <v>0</v>
      </c>
    </row>
    <row r="1611" spans="3:5" x14ac:dyDescent="0.2">
      <c r="C1611" s="1">
        <v>-9.4458474661169814E-2</v>
      </c>
      <c r="D1611" s="1">
        <f t="shared" si="50"/>
        <v>153.87507642860422</v>
      </c>
      <c r="E1611" s="1">
        <f t="shared" si="51"/>
        <v>0</v>
      </c>
    </row>
    <row r="1612" spans="3:5" x14ac:dyDescent="0.2">
      <c r="C1612" s="1">
        <v>0.47535635090480827</v>
      </c>
      <c r="D1612" s="1">
        <f t="shared" si="50"/>
        <v>167.35265554544586</v>
      </c>
      <c r="E1612" s="1">
        <f t="shared" si="51"/>
        <v>7.352655545445856</v>
      </c>
    </row>
    <row r="1613" spans="3:5" x14ac:dyDescent="0.2">
      <c r="C1613" s="1">
        <v>2.6201450424641379</v>
      </c>
      <c r="D1613" s="1">
        <f t="shared" si="50"/>
        <v>229.55391127849305</v>
      </c>
      <c r="E1613" s="1">
        <f t="shared" si="51"/>
        <v>69.553911278493047</v>
      </c>
    </row>
    <row r="1614" spans="3:5" x14ac:dyDescent="0.2">
      <c r="C1614" s="1">
        <v>-0.20817366120517927</v>
      </c>
      <c r="D1614" s="1">
        <f t="shared" si="50"/>
        <v>151.31823693482923</v>
      </c>
      <c r="E1614" s="1">
        <f t="shared" si="51"/>
        <v>0</v>
      </c>
    </row>
    <row r="1615" spans="3:5" x14ac:dyDescent="0.2">
      <c r="C1615" s="1">
        <v>-2.386569739451915</v>
      </c>
      <c r="D1615" s="1">
        <f t="shared" si="50"/>
        <v>109.77123147604911</v>
      </c>
      <c r="E1615" s="1">
        <f t="shared" si="51"/>
        <v>0</v>
      </c>
    </row>
    <row r="1616" spans="3:5" x14ac:dyDescent="0.2">
      <c r="C1616" s="1">
        <v>-6.6089085579019588E-2</v>
      </c>
      <c r="D1616" s="1">
        <f t="shared" si="50"/>
        <v>154.51965586587283</v>
      </c>
      <c r="E1616" s="1">
        <f t="shared" si="51"/>
        <v>0</v>
      </c>
    </row>
    <row r="1617" spans="3:5" x14ac:dyDescent="0.2">
      <c r="C1617" s="1">
        <v>-0.91919794070333261</v>
      </c>
      <c r="D1617" s="1">
        <f t="shared" si="50"/>
        <v>136.26693520146395</v>
      </c>
      <c r="E1617" s="1">
        <f t="shared" si="51"/>
        <v>0</v>
      </c>
    </row>
    <row r="1618" spans="3:5" x14ac:dyDescent="0.2">
      <c r="C1618" s="1">
        <v>0.9769500969078091</v>
      </c>
      <c r="D1618" s="1">
        <f t="shared" si="50"/>
        <v>180.19023145046614</v>
      </c>
      <c r="E1618" s="1">
        <f t="shared" si="51"/>
        <v>20.190231450466143</v>
      </c>
    </row>
    <row r="1619" spans="3:5" x14ac:dyDescent="0.2">
      <c r="C1619" s="1">
        <v>-0.72279258533739221</v>
      </c>
      <c r="D1619" s="1">
        <f t="shared" si="50"/>
        <v>140.26816433465086</v>
      </c>
      <c r="E1619" s="1">
        <f t="shared" si="51"/>
        <v>0</v>
      </c>
    </row>
    <row r="1620" spans="3:5" x14ac:dyDescent="0.2">
      <c r="C1620" s="1">
        <v>0.90469510415558108</v>
      </c>
      <c r="D1620" s="1">
        <f t="shared" si="50"/>
        <v>178.28196340088965</v>
      </c>
      <c r="E1620" s="1">
        <f t="shared" si="51"/>
        <v>18.281963400889651</v>
      </c>
    </row>
    <row r="1621" spans="3:5" x14ac:dyDescent="0.2">
      <c r="C1621" s="1">
        <v>3.1997155403471553</v>
      </c>
      <c r="D1621" s="1">
        <f t="shared" si="50"/>
        <v>250.01917684709585</v>
      </c>
      <c r="E1621" s="1">
        <f t="shared" si="51"/>
        <v>90.019176847095849</v>
      </c>
    </row>
    <row r="1622" spans="3:5" x14ac:dyDescent="0.2">
      <c r="C1622" s="1">
        <v>0.68595704792741596</v>
      </c>
      <c r="D1622" s="1">
        <f t="shared" si="50"/>
        <v>172.62736441270047</v>
      </c>
      <c r="E1622" s="1">
        <f t="shared" si="51"/>
        <v>12.627364412700473</v>
      </c>
    </row>
    <row r="1623" spans="3:5" x14ac:dyDescent="0.2">
      <c r="C1623" s="1">
        <v>1.9643066700218401</v>
      </c>
      <c r="D1623" s="1">
        <f t="shared" si="50"/>
        <v>208.40850610026484</v>
      </c>
      <c r="E1623" s="1">
        <f t="shared" si="51"/>
        <v>48.408506100264844</v>
      </c>
    </row>
    <row r="1624" spans="3:5" x14ac:dyDescent="0.2">
      <c r="C1624" s="1">
        <v>0.97604667994978511</v>
      </c>
      <c r="D1624" s="1">
        <f t="shared" si="50"/>
        <v>180.16624639562781</v>
      </c>
      <c r="E1624" s="1">
        <f t="shared" si="51"/>
        <v>20.166246395627809</v>
      </c>
    </row>
    <row r="1625" spans="3:5" x14ac:dyDescent="0.2">
      <c r="C1625" s="1">
        <v>0.48692448455203163</v>
      </c>
      <c r="D1625" s="1">
        <f t="shared" si="50"/>
        <v>167.63816220301047</v>
      </c>
      <c r="E1625" s="1">
        <f t="shared" si="51"/>
        <v>7.6381622030104666</v>
      </c>
    </row>
    <row r="1626" spans="3:5" x14ac:dyDescent="0.2">
      <c r="C1626" s="1">
        <v>-0.65869715749713931</v>
      </c>
      <c r="D1626" s="1">
        <f t="shared" si="50"/>
        <v>141.59919713336191</v>
      </c>
      <c r="E1626" s="1">
        <f t="shared" si="51"/>
        <v>0</v>
      </c>
    </row>
    <row r="1627" spans="3:5" x14ac:dyDescent="0.2">
      <c r="C1627" s="1">
        <v>-1.2108839946228274</v>
      </c>
      <c r="D1627" s="1">
        <f t="shared" si="50"/>
        <v>130.5342678042781</v>
      </c>
      <c r="E1627" s="1">
        <f t="shared" si="51"/>
        <v>0</v>
      </c>
    </row>
    <row r="1628" spans="3:5" x14ac:dyDescent="0.2">
      <c r="C1628" s="1">
        <v>-1.3090212041610672</v>
      </c>
      <c r="D1628" s="1">
        <f t="shared" si="50"/>
        <v>128.66025693718782</v>
      </c>
      <c r="E1628" s="1">
        <f t="shared" si="51"/>
        <v>0</v>
      </c>
    </row>
    <row r="1629" spans="3:5" x14ac:dyDescent="0.2">
      <c r="C1629" s="1">
        <v>0.593738992094203</v>
      </c>
      <c r="D1629" s="1">
        <f t="shared" si="50"/>
        <v>170.29751197861032</v>
      </c>
      <c r="E1629" s="1">
        <f t="shared" si="51"/>
        <v>10.297511978610316</v>
      </c>
    </row>
    <row r="1630" spans="3:5" x14ac:dyDescent="0.2">
      <c r="C1630" s="1">
        <v>-0.21781646091911844</v>
      </c>
      <c r="D1630" s="1">
        <f t="shared" si="50"/>
        <v>151.10338658838228</v>
      </c>
      <c r="E1630" s="1">
        <f t="shared" si="51"/>
        <v>0</v>
      </c>
    </row>
    <row r="1631" spans="3:5" x14ac:dyDescent="0.2">
      <c r="C1631" s="1">
        <v>1.2063146854460165</v>
      </c>
      <c r="D1631" s="1">
        <f t="shared" si="50"/>
        <v>186.38417607363053</v>
      </c>
      <c r="E1631" s="1">
        <f t="shared" si="51"/>
        <v>26.384176073630528</v>
      </c>
    </row>
    <row r="1632" spans="3:5" x14ac:dyDescent="0.2">
      <c r="C1632" s="1">
        <v>0.67950160969091777</v>
      </c>
      <c r="D1632" s="1">
        <f t="shared" si="50"/>
        <v>172.46323781209222</v>
      </c>
      <c r="E1632" s="1">
        <f t="shared" si="51"/>
        <v>12.463237812092217</v>
      </c>
    </row>
    <row r="1633" spans="3:5" x14ac:dyDescent="0.2">
      <c r="C1633" s="1">
        <v>2.0348370622501126</v>
      </c>
      <c r="D1633" s="1">
        <f t="shared" si="50"/>
        <v>210.58571735252673</v>
      </c>
      <c r="E1633" s="1">
        <f t="shared" si="51"/>
        <v>50.585717352526729</v>
      </c>
    </row>
    <row r="1634" spans="3:5" x14ac:dyDescent="0.2">
      <c r="C1634" s="1">
        <v>-0.57334417870759802</v>
      </c>
      <c r="D1634" s="1">
        <f t="shared" si="50"/>
        <v>143.39130227089714</v>
      </c>
      <c r="E1634" s="1">
        <f t="shared" si="51"/>
        <v>0</v>
      </c>
    </row>
    <row r="1635" spans="3:5" x14ac:dyDescent="0.2">
      <c r="C1635" s="1">
        <v>0.18347483112965668</v>
      </c>
      <c r="D1635" s="1">
        <f t="shared" si="50"/>
        <v>160.30761349946411</v>
      </c>
      <c r="E1635" s="1">
        <f t="shared" si="51"/>
        <v>0.30761349946411087</v>
      </c>
    </row>
    <row r="1636" spans="3:5" x14ac:dyDescent="0.2">
      <c r="C1636" s="1">
        <v>-0.88637099108990192</v>
      </c>
      <c r="D1636" s="1">
        <f t="shared" si="50"/>
        <v>136.9276620165314</v>
      </c>
      <c r="E1636" s="1">
        <f t="shared" si="51"/>
        <v>0</v>
      </c>
    </row>
    <row r="1637" spans="3:5" x14ac:dyDescent="0.2">
      <c r="C1637" s="1">
        <v>-0.44339583004492433</v>
      </c>
      <c r="D1637" s="1">
        <f t="shared" si="50"/>
        <v>146.16339823198851</v>
      </c>
      <c r="E1637" s="1">
        <f t="shared" si="51"/>
        <v>0</v>
      </c>
    </row>
    <row r="1638" spans="3:5" x14ac:dyDescent="0.2">
      <c r="C1638" s="1">
        <v>-0.12280419253140913</v>
      </c>
      <c r="D1638" s="1">
        <f t="shared" si="50"/>
        <v>153.23372032844222</v>
      </c>
      <c r="E1638" s="1">
        <f t="shared" si="51"/>
        <v>0</v>
      </c>
    </row>
    <row r="1639" spans="3:5" x14ac:dyDescent="0.2">
      <c r="C1639" s="1">
        <v>1.6169090140845324</v>
      </c>
      <c r="D1639" s="1">
        <f t="shared" si="50"/>
        <v>198.00872208605071</v>
      </c>
      <c r="E1639" s="1">
        <f t="shared" si="51"/>
        <v>38.00872208605071</v>
      </c>
    </row>
    <row r="1640" spans="3:5" x14ac:dyDescent="0.2">
      <c r="C1640" s="1">
        <v>-1.2068871752792589</v>
      </c>
      <c r="D1640" s="1">
        <f t="shared" si="50"/>
        <v>130.61116616596715</v>
      </c>
      <c r="E1640" s="1">
        <f t="shared" si="51"/>
        <v>0</v>
      </c>
    </row>
    <row r="1641" spans="3:5" x14ac:dyDescent="0.2">
      <c r="C1641" s="1">
        <v>-2.8224875938803962</v>
      </c>
      <c r="D1641" s="1">
        <f t="shared" si="50"/>
        <v>102.94202755253241</v>
      </c>
      <c r="E1641" s="1">
        <f t="shared" si="51"/>
        <v>0</v>
      </c>
    </row>
    <row r="1642" spans="3:5" x14ac:dyDescent="0.2">
      <c r="C1642" s="1">
        <v>2.5295906355282519E-2</v>
      </c>
      <c r="D1642" s="1">
        <f t="shared" si="50"/>
        <v>156.61442441428977</v>
      </c>
      <c r="E1642" s="1">
        <f t="shared" si="51"/>
        <v>0</v>
      </c>
    </row>
    <row r="1643" spans="3:5" x14ac:dyDescent="0.2">
      <c r="C1643" s="1">
        <v>1.7572162386553754</v>
      </c>
      <c r="D1643" s="1">
        <f t="shared" si="50"/>
        <v>202.14501789628844</v>
      </c>
      <c r="E1643" s="1">
        <f t="shared" si="51"/>
        <v>42.145017896288437</v>
      </c>
    </row>
    <row r="1644" spans="3:5" x14ac:dyDescent="0.2">
      <c r="C1644" s="1">
        <v>1.7504753605987284</v>
      </c>
      <c r="D1644" s="1">
        <f t="shared" si="50"/>
        <v>201.9443333248237</v>
      </c>
      <c r="E1644" s="1">
        <f t="shared" si="51"/>
        <v>41.944333324823702</v>
      </c>
    </row>
    <row r="1645" spans="3:5" x14ac:dyDescent="0.2">
      <c r="C1645" s="1">
        <v>0.5313425185222207</v>
      </c>
      <c r="D1645" s="1">
        <f t="shared" si="50"/>
        <v>168.73895192627535</v>
      </c>
      <c r="E1645" s="1">
        <f t="shared" si="51"/>
        <v>8.7389519262753481</v>
      </c>
    </row>
    <row r="1646" spans="3:5" x14ac:dyDescent="0.2">
      <c r="C1646" s="1">
        <v>-0.85450097153675175</v>
      </c>
      <c r="D1646" s="1">
        <f t="shared" si="50"/>
        <v>137.57219299467914</v>
      </c>
      <c r="E1646" s="1">
        <f t="shared" si="51"/>
        <v>0</v>
      </c>
    </row>
    <row r="1647" spans="3:5" x14ac:dyDescent="0.2">
      <c r="C1647" s="1">
        <v>0.51863317202504244</v>
      </c>
      <c r="D1647" s="1">
        <f t="shared" si="50"/>
        <v>168.42324645052005</v>
      </c>
      <c r="E1647" s="1">
        <f t="shared" si="51"/>
        <v>8.4232464505200539</v>
      </c>
    </row>
    <row r="1648" spans="3:5" x14ac:dyDescent="0.2">
      <c r="C1648" s="1">
        <v>-9.5184501359044396E-2</v>
      </c>
      <c r="D1648" s="1">
        <f t="shared" si="50"/>
        <v>153.85861574820441</v>
      </c>
      <c r="E1648" s="1">
        <f t="shared" si="51"/>
        <v>0</v>
      </c>
    </row>
    <row r="1649" spans="3:5" x14ac:dyDescent="0.2">
      <c r="C1649" s="1">
        <v>-0.11057982995497512</v>
      </c>
      <c r="D1649" s="1">
        <f t="shared" si="50"/>
        <v>153.50998280836072</v>
      </c>
      <c r="E1649" s="1">
        <f t="shared" si="51"/>
        <v>0</v>
      </c>
    </row>
    <row r="1650" spans="3:5" x14ac:dyDescent="0.2">
      <c r="C1650" s="1">
        <v>-1.2005352107863556</v>
      </c>
      <c r="D1650" s="1">
        <f t="shared" si="50"/>
        <v>130.7334704772619</v>
      </c>
      <c r="E1650" s="1">
        <f t="shared" si="51"/>
        <v>0</v>
      </c>
    </row>
    <row r="1651" spans="3:5" x14ac:dyDescent="0.2">
      <c r="C1651" s="1">
        <v>0.57282090295985155</v>
      </c>
      <c r="D1651" s="1">
        <f t="shared" si="50"/>
        <v>169.77341541071669</v>
      </c>
      <c r="E1651" s="1">
        <f t="shared" si="51"/>
        <v>9.7734154107166944</v>
      </c>
    </row>
    <row r="1652" spans="3:5" x14ac:dyDescent="0.2">
      <c r="C1652" s="1">
        <v>1.5601716615133927</v>
      </c>
      <c r="D1652" s="1">
        <f t="shared" si="50"/>
        <v>196.36022042851127</v>
      </c>
      <c r="E1652" s="1">
        <f t="shared" si="51"/>
        <v>36.360220428511269</v>
      </c>
    </row>
    <row r="1653" spans="3:5" x14ac:dyDescent="0.2">
      <c r="C1653" s="1">
        <v>0.87989825935877064</v>
      </c>
      <c r="D1653" s="1">
        <f t="shared" si="50"/>
        <v>177.63174269088722</v>
      </c>
      <c r="E1653" s="1">
        <f t="shared" si="51"/>
        <v>17.631742690887222</v>
      </c>
    </row>
    <row r="1654" spans="3:5" x14ac:dyDescent="0.2">
      <c r="C1654" s="1">
        <v>-0.527622503161564</v>
      </c>
      <c r="D1654" s="1">
        <f t="shared" si="50"/>
        <v>144.36060368925521</v>
      </c>
      <c r="E1654" s="1">
        <f t="shared" si="51"/>
        <v>0</v>
      </c>
    </row>
    <row r="1655" spans="3:5" x14ac:dyDescent="0.2">
      <c r="C1655" s="1">
        <v>-0.42912202514687559</v>
      </c>
      <c r="D1655" s="1">
        <f t="shared" si="50"/>
        <v>146.47113920458969</v>
      </c>
      <c r="E1655" s="1">
        <f t="shared" si="51"/>
        <v>0</v>
      </c>
    </row>
    <row r="1656" spans="3:5" x14ac:dyDescent="0.2">
      <c r="C1656" s="1">
        <v>-0.34026982603494205</v>
      </c>
      <c r="D1656" s="1">
        <f t="shared" si="50"/>
        <v>148.40140206594364</v>
      </c>
      <c r="E1656" s="1">
        <f t="shared" si="51"/>
        <v>0</v>
      </c>
    </row>
    <row r="1657" spans="3:5" x14ac:dyDescent="0.2">
      <c r="C1657" s="1">
        <v>-0.60178073601291426</v>
      </c>
      <c r="D1657" s="1">
        <f t="shared" si="50"/>
        <v>142.79173155984637</v>
      </c>
      <c r="E1657" s="1">
        <f t="shared" si="51"/>
        <v>0</v>
      </c>
    </row>
    <row r="1658" spans="3:5" x14ac:dyDescent="0.2">
      <c r="C1658" s="1">
        <v>0.3258925149843096</v>
      </c>
      <c r="D1658" s="1">
        <f t="shared" si="50"/>
        <v>163.70725454989079</v>
      </c>
      <c r="E1658" s="1">
        <f t="shared" si="51"/>
        <v>3.7072545498907914</v>
      </c>
    </row>
    <row r="1659" spans="3:5" x14ac:dyDescent="0.2">
      <c r="C1659" s="1">
        <v>0.26040661864511483</v>
      </c>
      <c r="D1659" s="1">
        <f t="shared" si="50"/>
        <v>162.13518340068117</v>
      </c>
      <c r="E1659" s="1">
        <f t="shared" si="51"/>
        <v>2.1351834006811714</v>
      </c>
    </row>
    <row r="1660" spans="3:5" x14ac:dyDescent="0.2">
      <c r="C1660" s="1">
        <v>-0.71146002688240184</v>
      </c>
      <c r="D1660" s="1">
        <f t="shared" si="50"/>
        <v>140.50258714918826</v>
      </c>
      <c r="E1660" s="1">
        <f t="shared" si="51"/>
        <v>0</v>
      </c>
    </row>
    <row r="1661" spans="3:5" x14ac:dyDescent="0.2">
      <c r="C1661" s="1">
        <v>-0.71969401432349711</v>
      </c>
      <c r="D1661" s="1">
        <f t="shared" si="50"/>
        <v>140.33222181546853</v>
      </c>
      <c r="E1661" s="1">
        <f t="shared" si="51"/>
        <v>0</v>
      </c>
    </row>
    <row r="1662" spans="3:5" x14ac:dyDescent="0.2">
      <c r="C1662" s="1">
        <v>-1.623547681263986</v>
      </c>
      <c r="D1662" s="1">
        <f t="shared" si="50"/>
        <v>122.83350083427317</v>
      </c>
      <c r="E1662" s="1">
        <f t="shared" si="51"/>
        <v>0</v>
      </c>
    </row>
    <row r="1663" spans="3:5" x14ac:dyDescent="0.2">
      <c r="C1663" s="1">
        <v>-0.35783811093081302</v>
      </c>
      <c r="D1663" s="1">
        <f t="shared" si="50"/>
        <v>148.0177341306821</v>
      </c>
      <c r="E1663" s="1">
        <f t="shared" si="51"/>
        <v>0</v>
      </c>
    </row>
    <row r="1664" spans="3:5" x14ac:dyDescent="0.2">
      <c r="C1664" s="1">
        <v>6.8642917283586111E-2</v>
      </c>
      <c r="D1664" s="1">
        <f t="shared" si="50"/>
        <v>157.61795069716572</v>
      </c>
      <c r="E1664" s="1">
        <f t="shared" si="51"/>
        <v>0</v>
      </c>
    </row>
    <row r="1665" spans="3:5" x14ac:dyDescent="0.2">
      <c r="C1665" s="1">
        <v>-0.28439400088962208</v>
      </c>
      <c r="D1665" s="1">
        <f t="shared" si="50"/>
        <v>149.62827944627384</v>
      </c>
      <c r="E1665" s="1">
        <f t="shared" si="51"/>
        <v>0</v>
      </c>
    </row>
    <row r="1666" spans="3:5" x14ac:dyDescent="0.2">
      <c r="C1666" s="1">
        <v>0.85756694244899712</v>
      </c>
      <c r="D1666" s="1">
        <f t="shared" si="50"/>
        <v>177.04820257106593</v>
      </c>
      <c r="E1666" s="1">
        <f t="shared" si="51"/>
        <v>17.048202571065929</v>
      </c>
    </row>
    <row r="1667" spans="3:5" x14ac:dyDescent="0.2">
      <c r="C1667" s="1">
        <v>-0.47495167255316473</v>
      </c>
      <c r="D1667" s="1">
        <f t="shared" ref="D1667:D1730" si="52" xml:space="preserve"> $A$1 * EXP( ($A$3 - $A$6 - 0.5 * $A$5^2) * $A$4 + $A$5 * SQRT($A$4) * C1667 )</f>
        <v>145.48535207038566</v>
      </c>
      <c r="E1667" s="1">
        <f t="shared" ref="E1667:E1730" si="53">MAX(D1667 - $A$2, 0)</f>
        <v>0</v>
      </c>
    </row>
    <row r="1668" spans="3:5" x14ac:dyDescent="0.2">
      <c r="C1668" s="1">
        <v>0.29303927085504167</v>
      </c>
      <c r="D1668" s="1">
        <f t="shared" si="52"/>
        <v>162.91667503531153</v>
      </c>
      <c r="E1668" s="1">
        <f t="shared" si="53"/>
        <v>2.9166750353115276</v>
      </c>
    </row>
    <row r="1669" spans="3:5" x14ac:dyDescent="0.2">
      <c r="C1669" s="1">
        <v>-1.4290011750277343</v>
      </c>
      <c r="D1669" s="1">
        <f t="shared" si="52"/>
        <v>126.40565432527528</v>
      </c>
      <c r="E1669" s="1">
        <f t="shared" si="53"/>
        <v>0</v>
      </c>
    </row>
    <row r="1670" spans="3:5" x14ac:dyDescent="0.2">
      <c r="C1670" s="1">
        <v>0.66308860563317973</v>
      </c>
      <c r="D1670" s="1">
        <f t="shared" si="52"/>
        <v>172.04664699068493</v>
      </c>
      <c r="E1670" s="1">
        <f t="shared" si="53"/>
        <v>12.046646990684934</v>
      </c>
    </row>
    <row r="1671" spans="3:5" x14ac:dyDescent="0.2">
      <c r="C1671" s="1">
        <v>-1.0588895354319967</v>
      </c>
      <c r="D1671" s="1">
        <f t="shared" si="52"/>
        <v>133.49074697542946</v>
      </c>
      <c r="E1671" s="1">
        <f t="shared" si="53"/>
        <v>0</v>
      </c>
    </row>
    <row r="1672" spans="3:5" x14ac:dyDescent="0.2">
      <c r="C1672" s="1">
        <v>-0.40164832748197116</v>
      </c>
      <c r="D1672" s="1">
        <f t="shared" si="52"/>
        <v>147.0652927281804</v>
      </c>
      <c r="E1672" s="1">
        <f t="shared" si="53"/>
        <v>0</v>
      </c>
    </row>
    <row r="1673" spans="3:5" x14ac:dyDescent="0.2">
      <c r="C1673" s="1">
        <v>0.30561269077722047</v>
      </c>
      <c r="D1673" s="1">
        <f t="shared" si="52"/>
        <v>163.21878946435075</v>
      </c>
      <c r="E1673" s="1">
        <f t="shared" si="53"/>
        <v>3.2187894643507491</v>
      </c>
    </row>
    <row r="1674" spans="3:5" x14ac:dyDescent="0.2">
      <c r="C1674" s="1">
        <v>-1.5407813523501381</v>
      </c>
      <c r="D1674" s="1">
        <f t="shared" si="52"/>
        <v>124.34070330989104</v>
      </c>
      <c r="E1674" s="1">
        <f t="shared" si="53"/>
        <v>0</v>
      </c>
    </row>
    <row r="1675" spans="3:5" x14ac:dyDescent="0.2">
      <c r="C1675" s="1">
        <v>9.2801346233151033E-2</v>
      </c>
      <c r="D1675" s="1">
        <f t="shared" si="52"/>
        <v>158.18003016726976</v>
      </c>
      <c r="E1675" s="1">
        <f t="shared" si="53"/>
        <v>0</v>
      </c>
    </row>
    <row r="1676" spans="3:5" x14ac:dyDescent="0.2">
      <c r="C1676" s="1">
        <v>-0.92675359359194065</v>
      </c>
      <c r="D1676" s="1">
        <f t="shared" si="52"/>
        <v>136.11531017374614</v>
      </c>
      <c r="E1676" s="1">
        <f t="shared" si="53"/>
        <v>0</v>
      </c>
    </row>
    <row r="1677" spans="3:5" x14ac:dyDescent="0.2">
      <c r="C1677" s="1">
        <v>-0.86056170878382088</v>
      </c>
      <c r="D1677" s="1">
        <f t="shared" si="52"/>
        <v>137.4493890413398</v>
      </c>
      <c r="E1677" s="1">
        <f t="shared" si="53"/>
        <v>0</v>
      </c>
    </row>
    <row r="1678" spans="3:5" x14ac:dyDescent="0.2">
      <c r="C1678" s="1">
        <v>1.8275868951634386</v>
      </c>
      <c r="D1678" s="1">
        <f t="shared" si="52"/>
        <v>204.25198791381956</v>
      </c>
      <c r="E1678" s="1">
        <f t="shared" si="53"/>
        <v>44.251987913819562</v>
      </c>
    </row>
    <row r="1679" spans="3:5" x14ac:dyDescent="0.2">
      <c r="C1679" s="1">
        <v>-0.3013835015123133</v>
      </c>
      <c r="D1679" s="1">
        <f t="shared" si="52"/>
        <v>149.25416804624473</v>
      </c>
      <c r="E1679" s="1">
        <f t="shared" si="53"/>
        <v>0</v>
      </c>
    </row>
    <row r="1680" spans="3:5" x14ac:dyDescent="0.2">
      <c r="C1680" s="1">
        <v>-1.3636203713753472</v>
      </c>
      <c r="D1680" s="1">
        <f t="shared" si="52"/>
        <v>127.629313699836</v>
      </c>
      <c r="E1680" s="1">
        <f t="shared" si="53"/>
        <v>0</v>
      </c>
    </row>
    <row r="1681" spans="3:5" x14ac:dyDescent="0.2">
      <c r="C1681" s="1">
        <v>1.7320885654523959</v>
      </c>
      <c r="D1681" s="1">
        <f t="shared" si="52"/>
        <v>201.3979471953576</v>
      </c>
      <c r="E1681" s="1">
        <f t="shared" si="53"/>
        <v>41.397947195357602</v>
      </c>
    </row>
    <row r="1682" spans="3:5" x14ac:dyDescent="0.2">
      <c r="C1682" s="1">
        <v>0.44731041759246337</v>
      </c>
      <c r="D1682" s="1">
        <f t="shared" si="52"/>
        <v>166.66248633855673</v>
      </c>
      <c r="E1682" s="1">
        <f t="shared" si="53"/>
        <v>6.6624863385567323</v>
      </c>
    </row>
    <row r="1683" spans="3:5" x14ac:dyDescent="0.2">
      <c r="C1683" s="1">
        <v>0.24696771854456556</v>
      </c>
      <c r="D1683" s="1">
        <f t="shared" si="52"/>
        <v>161.81443743382636</v>
      </c>
      <c r="E1683" s="1">
        <f t="shared" si="53"/>
        <v>1.814437433826356</v>
      </c>
    </row>
    <row r="1684" spans="3:5" x14ac:dyDescent="0.2">
      <c r="C1684" s="1">
        <v>-1.1124290605865579</v>
      </c>
      <c r="D1684" s="1">
        <f t="shared" si="52"/>
        <v>132.44177506311794</v>
      </c>
      <c r="E1684" s="1">
        <f t="shared" si="53"/>
        <v>0</v>
      </c>
    </row>
    <row r="1685" spans="3:5" x14ac:dyDescent="0.2">
      <c r="C1685" s="1">
        <v>0.56454788912995824</v>
      </c>
      <c r="D1685" s="1">
        <f t="shared" si="52"/>
        <v>169.56658285688798</v>
      </c>
      <c r="E1685" s="1">
        <f t="shared" si="53"/>
        <v>9.566582856887976</v>
      </c>
    </row>
    <row r="1686" spans="3:5" x14ac:dyDescent="0.2">
      <c r="C1686" s="1">
        <v>-0.89159313723645139</v>
      </c>
      <c r="D1686" s="1">
        <f t="shared" si="52"/>
        <v>136.82233900358702</v>
      </c>
      <c r="E1686" s="1">
        <f t="shared" si="53"/>
        <v>0</v>
      </c>
    </row>
    <row r="1687" spans="3:5" x14ac:dyDescent="0.2">
      <c r="C1687" s="1">
        <v>-0.16347373667781043</v>
      </c>
      <c r="D1687" s="1">
        <f t="shared" si="52"/>
        <v>152.31818912338412</v>
      </c>
      <c r="E1687" s="1">
        <f t="shared" si="53"/>
        <v>0</v>
      </c>
    </row>
    <row r="1688" spans="3:5" x14ac:dyDescent="0.2">
      <c r="C1688" s="1">
        <v>-0.21768253887268055</v>
      </c>
      <c r="D1688" s="1">
        <f t="shared" si="52"/>
        <v>151.10636840341812</v>
      </c>
      <c r="E1688" s="1">
        <f t="shared" si="53"/>
        <v>0</v>
      </c>
    </row>
    <row r="1689" spans="3:5" x14ac:dyDescent="0.2">
      <c r="C1689" s="1">
        <v>-0.89132577201875118</v>
      </c>
      <c r="D1689" s="1">
        <f t="shared" si="52"/>
        <v>136.82772939886883</v>
      </c>
      <c r="E1689" s="1">
        <f t="shared" si="53"/>
        <v>0</v>
      </c>
    </row>
    <row r="1690" spans="3:5" x14ac:dyDescent="0.2">
      <c r="C1690" s="1">
        <v>0.83604593537813088</v>
      </c>
      <c r="D1690" s="1">
        <f t="shared" si="52"/>
        <v>176.48765066407907</v>
      </c>
      <c r="E1690" s="1">
        <f t="shared" si="53"/>
        <v>16.487650664079069</v>
      </c>
    </row>
    <row r="1691" spans="3:5" x14ac:dyDescent="0.2">
      <c r="C1691" s="1">
        <v>-0.35173907209882521</v>
      </c>
      <c r="D1691" s="1">
        <f t="shared" si="52"/>
        <v>148.15081647842297</v>
      </c>
      <c r="E1691" s="1">
        <f t="shared" si="53"/>
        <v>0</v>
      </c>
    </row>
    <row r="1692" spans="3:5" x14ac:dyDescent="0.2">
      <c r="C1692" s="1">
        <v>1.126106173859593</v>
      </c>
      <c r="D1692" s="1">
        <f t="shared" si="52"/>
        <v>184.19431905302656</v>
      </c>
      <c r="E1692" s="1">
        <f t="shared" si="53"/>
        <v>24.194319053026561</v>
      </c>
    </row>
    <row r="1693" spans="3:5" x14ac:dyDescent="0.2">
      <c r="C1693" s="1">
        <v>-1.1822156356640556</v>
      </c>
      <c r="D1693" s="1">
        <f t="shared" si="52"/>
        <v>131.08684775780651</v>
      </c>
      <c r="E1693" s="1">
        <f t="shared" si="53"/>
        <v>0</v>
      </c>
    </row>
    <row r="1694" spans="3:5" x14ac:dyDescent="0.2">
      <c r="C1694" s="1">
        <v>-7.3262919524115414E-2</v>
      </c>
      <c r="D1694" s="1">
        <f t="shared" si="52"/>
        <v>154.35640493222041</v>
      </c>
      <c r="E1694" s="1">
        <f t="shared" si="53"/>
        <v>0</v>
      </c>
    </row>
    <row r="1695" spans="3:5" x14ac:dyDescent="0.2">
      <c r="C1695" s="1">
        <v>-1.0851918858669638</v>
      </c>
      <c r="D1695" s="1">
        <f t="shared" si="52"/>
        <v>132.97438465000209</v>
      </c>
      <c r="E1695" s="1">
        <f t="shared" si="53"/>
        <v>0</v>
      </c>
    </row>
    <row r="1696" spans="3:5" x14ac:dyDescent="0.2">
      <c r="C1696" s="1">
        <v>-0.85347492958464555</v>
      </c>
      <c r="D1696" s="1">
        <f t="shared" si="52"/>
        <v>137.59299373293157</v>
      </c>
      <c r="E1696" s="1">
        <f t="shared" si="53"/>
        <v>0</v>
      </c>
    </row>
    <row r="1697" spans="3:5" x14ac:dyDescent="0.2">
      <c r="C1697" s="1">
        <v>0.19577209733408563</v>
      </c>
      <c r="D1697" s="1">
        <f t="shared" si="52"/>
        <v>160.59835457601105</v>
      </c>
      <c r="E1697" s="1">
        <f t="shared" si="53"/>
        <v>0.59835457601104736</v>
      </c>
    </row>
    <row r="1698" spans="3:5" x14ac:dyDescent="0.2">
      <c r="C1698" s="1">
        <v>-1.5714879026110691</v>
      </c>
      <c r="D1698" s="1">
        <f t="shared" si="52"/>
        <v>123.77938093786867</v>
      </c>
      <c r="E1698" s="1">
        <f t="shared" si="53"/>
        <v>0</v>
      </c>
    </row>
    <row r="1699" spans="3:5" x14ac:dyDescent="0.2">
      <c r="C1699" s="1">
        <v>-4.3096315504051984E-2</v>
      </c>
      <c r="D1699" s="1">
        <f t="shared" si="52"/>
        <v>155.04405391591607</v>
      </c>
      <c r="E1699" s="1">
        <f t="shared" si="53"/>
        <v>0</v>
      </c>
    </row>
    <row r="1700" spans="3:5" x14ac:dyDescent="0.2">
      <c r="C1700" s="1">
        <v>-0.43776207873861922</v>
      </c>
      <c r="D1700" s="1">
        <f t="shared" si="52"/>
        <v>146.28478370561078</v>
      </c>
      <c r="E1700" s="1">
        <f t="shared" si="53"/>
        <v>0</v>
      </c>
    </row>
    <row r="1701" spans="3:5" x14ac:dyDescent="0.2">
      <c r="C1701" s="1">
        <v>1.3587221835147858</v>
      </c>
      <c r="D1701" s="1">
        <f t="shared" si="52"/>
        <v>190.61720432468405</v>
      </c>
      <c r="E1701" s="1">
        <f t="shared" si="53"/>
        <v>30.617204324684053</v>
      </c>
    </row>
    <row r="1702" spans="3:5" x14ac:dyDescent="0.2">
      <c r="C1702" s="1">
        <v>-0.66659467217542745</v>
      </c>
      <c r="D1702" s="1">
        <f t="shared" si="52"/>
        <v>141.43451415857137</v>
      </c>
      <c r="E1702" s="1">
        <f t="shared" si="53"/>
        <v>0</v>
      </c>
    </row>
    <row r="1703" spans="3:5" x14ac:dyDescent="0.2">
      <c r="C1703" s="1">
        <v>1.2911031017110728</v>
      </c>
      <c r="D1703" s="1">
        <f t="shared" si="52"/>
        <v>188.72738747128753</v>
      </c>
      <c r="E1703" s="1">
        <f t="shared" si="53"/>
        <v>28.727387471287528</v>
      </c>
    </row>
    <row r="1704" spans="3:5" x14ac:dyDescent="0.2">
      <c r="C1704" s="1">
        <v>-0.14277795315029052</v>
      </c>
      <c r="D1704" s="1">
        <f t="shared" si="52"/>
        <v>152.78339602069084</v>
      </c>
      <c r="E1704" s="1">
        <f t="shared" si="53"/>
        <v>0</v>
      </c>
    </row>
    <row r="1705" spans="3:5" x14ac:dyDescent="0.2">
      <c r="C1705" s="1">
        <v>-1.2676904975462657</v>
      </c>
      <c r="D1705" s="1">
        <f t="shared" si="52"/>
        <v>129.44619894136284</v>
      </c>
      <c r="E1705" s="1">
        <f t="shared" si="53"/>
        <v>0</v>
      </c>
    </row>
    <row r="1706" spans="3:5" x14ac:dyDescent="0.2">
      <c r="C1706" s="1">
        <v>-0.72562877212888888</v>
      </c>
      <c r="D1706" s="1">
        <f t="shared" si="52"/>
        <v>140.20955681545186</v>
      </c>
      <c r="E1706" s="1">
        <f t="shared" si="53"/>
        <v>0</v>
      </c>
    </row>
    <row r="1707" spans="3:5" x14ac:dyDescent="0.2">
      <c r="C1707" s="1">
        <v>0.9507889124015767</v>
      </c>
      <c r="D1707" s="1">
        <f t="shared" si="52"/>
        <v>179.49696212330835</v>
      </c>
      <c r="E1707" s="1">
        <f t="shared" si="53"/>
        <v>19.49696212330835</v>
      </c>
    </row>
    <row r="1708" spans="3:5" x14ac:dyDescent="0.2">
      <c r="C1708" s="1">
        <v>0.24364341692638383</v>
      </c>
      <c r="D1708" s="1">
        <f t="shared" si="52"/>
        <v>161.7351943320256</v>
      </c>
      <c r="E1708" s="1">
        <f t="shared" si="53"/>
        <v>1.7351943320255998</v>
      </c>
    </row>
    <row r="1709" spans="3:5" x14ac:dyDescent="0.2">
      <c r="C1709" s="1">
        <v>1.2791800956063573</v>
      </c>
      <c r="D1709" s="1">
        <f t="shared" si="52"/>
        <v>188.39611191325662</v>
      </c>
      <c r="E1709" s="1">
        <f t="shared" si="53"/>
        <v>28.396111913256618</v>
      </c>
    </row>
    <row r="1710" spans="3:5" x14ac:dyDescent="0.2">
      <c r="C1710" s="1">
        <v>1.6493426875999102</v>
      </c>
      <c r="D1710" s="1">
        <f t="shared" si="52"/>
        <v>198.95729077242865</v>
      </c>
      <c r="E1710" s="1">
        <f t="shared" si="53"/>
        <v>38.957290772428649</v>
      </c>
    </row>
    <row r="1711" spans="3:5" x14ac:dyDescent="0.2">
      <c r="C1711" s="1">
        <v>-1.0291003965065857</v>
      </c>
      <c r="D1711" s="1">
        <f t="shared" si="52"/>
        <v>134.07798308721831</v>
      </c>
      <c r="E1711" s="1">
        <f t="shared" si="53"/>
        <v>0</v>
      </c>
    </row>
    <row r="1712" spans="3:5" x14ac:dyDescent="0.2">
      <c r="C1712" s="1">
        <v>-0.57930164098125347</v>
      </c>
      <c r="D1712" s="1">
        <f t="shared" si="52"/>
        <v>143.26548401950222</v>
      </c>
      <c r="E1712" s="1">
        <f t="shared" si="53"/>
        <v>0</v>
      </c>
    </row>
    <row r="1713" spans="3:5" x14ac:dyDescent="0.2">
      <c r="C1713" s="1">
        <v>-0.81407416128013577</v>
      </c>
      <c r="D1713" s="1">
        <f t="shared" si="52"/>
        <v>138.39414118012664</v>
      </c>
      <c r="E1713" s="1">
        <f t="shared" si="53"/>
        <v>0</v>
      </c>
    </row>
    <row r="1714" spans="3:5" x14ac:dyDescent="0.2">
      <c r="C1714" s="1">
        <v>0.12283241800174678</v>
      </c>
      <c r="D1714" s="1">
        <f t="shared" si="52"/>
        <v>158.88154017974838</v>
      </c>
      <c r="E1714" s="1">
        <f t="shared" si="53"/>
        <v>0</v>
      </c>
    </row>
    <row r="1715" spans="3:5" x14ac:dyDescent="0.2">
      <c r="C1715" s="1">
        <v>1.5095973093789111E-2</v>
      </c>
      <c r="D1715" s="1">
        <f t="shared" si="52"/>
        <v>156.37921597169716</v>
      </c>
      <c r="E1715" s="1">
        <f t="shared" si="53"/>
        <v>0</v>
      </c>
    </row>
    <row r="1716" spans="3:5" x14ac:dyDescent="0.2">
      <c r="C1716" s="1">
        <v>0.38705146963227044</v>
      </c>
      <c r="D1716" s="1">
        <f t="shared" si="52"/>
        <v>165.18921451051307</v>
      </c>
      <c r="E1716" s="1">
        <f t="shared" si="53"/>
        <v>5.189214510513068</v>
      </c>
    </row>
    <row r="1717" spans="3:5" x14ac:dyDescent="0.2">
      <c r="C1717" s="1">
        <v>0.49762052898616754</v>
      </c>
      <c r="D1717" s="1">
        <f t="shared" si="52"/>
        <v>167.90257867857883</v>
      </c>
      <c r="E1717" s="1">
        <f t="shared" si="53"/>
        <v>7.9025786785788341</v>
      </c>
    </row>
    <row r="1718" spans="3:5" x14ac:dyDescent="0.2">
      <c r="C1718" s="1">
        <v>-0.13400389443884361</v>
      </c>
      <c r="D1718" s="1">
        <f t="shared" si="52"/>
        <v>152.98105093021354</v>
      </c>
      <c r="E1718" s="1">
        <f t="shared" si="53"/>
        <v>0</v>
      </c>
    </row>
    <row r="1719" spans="3:5" x14ac:dyDescent="0.2">
      <c r="C1719" s="1">
        <v>0.98856915851900062</v>
      </c>
      <c r="D1719" s="1">
        <f t="shared" si="52"/>
        <v>180.49899374661337</v>
      </c>
      <c r="E1719" s="1">
        <f t="shared" si="53"/>
        <v>20.498993746613365</v>
      </c>
    </row>
    <row r="1720" spans="3:5" x14ac:dyDescent="0.2">
      <c r="C1720" s="1">
        <v>0.67229514886066755</v>
      </c>
      <c r="D1720" s="1">
        <f t="shared" si="52"/>
        <v>172.28020112621971</v>
      </c>
      <c r="E1720" s="1">
        <f t="shared" si="53"/>
        <v>12.280201126219708</v>
      </c>
    </row>
    <row r="1721" spans="3:5" x14ac:dyDescent="0.2">
      <c r="C1721" s="1">
        <v>1.1142721456832958</v>
      </c>
      <c r="D1721" s="1">
        <f t="shared" si="52"/>
        <v>183.87341117672074</v>
      </c>
      <c r="E1721" s="1">
        <f t="shared" si="53"/>
        <v>23.873411176720737</v>
      </c>
    </row>
    <row r="1722" spans="3:5" x14ac:dyDescent="0.2">
      <c r="C1722" s="1">
        <v>5.8288206692973479E-2</v>
      </c>
      <c r="D1722" s="1">
        <f t="shared" si="52"/>
        <v>157.37764586272459</v>
      </c>
      <c r="E1722" s="1">
        <f t="shared" si="53"/>
        <v>0</v>
      </c>
    </row>
    <row r="1723" spans="3:5" x14ac:dyDescent="0.2">
      <c r="C1723" s="1">
        <v>3.1583218880328334E-2</v>
      </c>
      <c r="D1723" s="1">
        <f t="shared" si="52"/>
        <v>156.75958480745615</v>
      </c>
      <c r="E1723" s="1">
        <f t="shared" si="53"/>
        <v>0</v>
      </c>
    </row>
    <row r="1724" spans="3:5" x14ac:dyDescent="0.2">
      <c r="C1724" s="1">
        <v>0.16663427226680913</v>
      </c>
      <c r="D1724" s="1">
        <f t="shared" si="52"/>
        <v>159.91031030338195</v>
      </c>
      <c r="E1724" s="1">
        <f t="shared" si="53"/>
        <v>0</v>
      </c>
    </row>
    <row r="1725" spans="3:5" x14ac:dyDescent="0.2">
      <c r="C1725" s="1">
        <v>-0.87881563408824392</v>
      </c>
      <c r="D1725" s="1">
        <f t="shared" si="52"/>
        <v>137.0801859833208</v>
      </c>
      <c r="E1725" s="1">
        <f t="shared" si="53"/>
        <v>0</v>
      </c>
    </row>
    <row r="1726" spans="3:5" x14ac:dyDescent="0.2">
      <c r="C1726" s="1">
        <v>0.38506425321766535</v>
      </c>
      <c r="D1726" s="1">
        <f t="shared" si="52"/>
        <v>165.14085149061543</v>
      </c>
      <c r="E1726" s="1">
        <f t="shared" si="53"/>
        <v>5.1408514906154323</v>
      </c>
    </row>
    <row r="1727" spans="3:5" x14ac:dyDescent="0.2">
      <c r="C1727" s="1">
        <v>-0.80506932480986915</v>
      </c>
      <c r="D1727" s="1">
        <f t="shared" si="52"/>
        <v>138.57789307738236</v>
      </c>
      <c r="E1727" s="1">
        <f t="shared" si="53"/>
        <v>0</v>
      </c>
    </row>
    <row r="1728" spans="3:5" x14ac:dyDescent="0.2">
      <c r="C1728" s="1">
        <v>-0.23651805945009663</v>
      </c>
      <c r="D1728" s="1">
        <f t="shared" si="52"/>
        <v>150.68756712184108</v>
      </c>
      <c r="E1728" s="1">
        <f t="shared" si="53"/>
        <v>0</v>
      </c>
    </row>
    <row r="1729" spans="3:5" x14ac:dyDescent="0.2">
      <c r="C1729" s="1">
        <v>-1.4082230177018193</v>
      </c>
      <c r="D1729" s="1">
        <f t="shared" si="52"/>
        <v>126.79325870214591</v>
      </c>
      <c r="E1729" s="1">
        <f t="shared" si="53"/>
        <v>0</v>
      </c>
    </row>
    <row r="1730" spans="3:5" x14ac:dyDescent="0.2">
      <c r="C1730" s="1">
        <v>0.63898001878467003</v>
      </c>
      <c r="D1730" s="1">
        <f t="shared" si="52"/>
        <v>171.43655272620478</v>
      </c>
      <c r="E1730" s="1">
        <f t="shared" si="53"/>
        <v>11.436552726204781</v>
      </c>
    </row>
    <row r="1731" spans="3:5" x14ac:dyDescent="0.2">
      <c r="C1731" s="1">
        <v>-0.86419429801288739</v>
      </c>
      <c r="D1731" s="1">
        <f t="shared" ref="D1731:D1794" si="54" xml:space="preserve"> $A$1 * EXP( ($A$3 - $A$6 - 0.5 * $A$5^2) * $A$4 + $A$5 * SQRT($A$4) * C1731 )</f>
        <v>137.3758372898005</v>
      </c>
      <c r="E1731" s="1">
        <f t="shared" ref="E1731:E1794" si="55">MAX(D1731 - $A$2, 0)</f>
        <v>0</v>
      </c>
    </row>
    <row r="1732" spans="3:5" x14ac:dyDescent="0.2">
      <c r="C1732" s="1">
        <v>0.62855931092001782</v>
      </c>
      <c r="D1732" s="1">
        <f t="shared" si="54"/>
        <v>171.17351538778445</v>
      </c>
      <c r="E1732" s="1">
        <f t="shared" si="55"/>
        <v>11.173515387784448</v>
      </c>
    </row>
    <row r="1733" spans="3:5" x14ac:dyDescent="0.2">
      <c r="C1733" s="1">
        <v>0.66432498442285837</v>
      </c>
      <c r="D1733" s="1">
        <f t="shared" si="54"/>
        <v>172.07799337543642</v>
      </c>
      <c r="E1733" s="1">
        <f t="shared" si="55"/>
        <v>12.077993375436421</v>
      </c>
    </row>
    <row r="1734" spans="3:5" x14ac:dyDescent="0.2">
      <c r="C1734" s="1">
        <v>0.86458962752116697</v>
      </c>
      <c r="D1734" s="1">
        <f t="shared" si="54"/>
        <v>177.23150557290739</v>
      </c>
      <c r="E1734" s="1">
        <f t="shared" si="55"/>
        <v>17.231505572907395</v>
      </c>
    </row>
    <row r="1735" spans="3:5" x14ac:dyDescent="0.2">
      <c r="C1735" s="1">
        <v>-1.6612823272342261E-3</v>
      </c>
      <c r="D1735" s="1">
        <f t="shared" si="54"/>
        <v>155.99356360993585</v>
      </c>
      <c r="E1735" s="1">
        <f t="shared" si="55"/>
        <v>0</v>
      </c>
    </row>
    <row r="1736" spans="3:5" x14ac:dyDescent="0.2">
      <c r="C1736" s="1">
        <v>0.61714708169611676</v>
      </c>
      <c r="D1736" s="1">
        <f t="shared" si="54"/>
        <v>170.88591326026759</v>
      </c>
      <c r="E1736" s="1">
        <f t="shared" si="55"/>
        <v>10.885913260267586</v>
      </c>
    </row>
    <row r="1737" spans="3:5" x14ac:dyDescent="0.2">
      <c r="C1737" s="1">
        <v>0.74574185449432806</v>
      </c>
      <c r="D1737" s="1">
        <f t="shared" si="54"/>
        <v>174.15480710900161</v>
      </c>
      <c r="E1737" s="1">
        <f t="shared" si="55"/>
        <v>14.154807109001609</v>
      </c>
    </row>
    <row r="1738" spans="3:5" x14ac:dyDescent="0.2">
      <c r="C1738" s="1">
        <v>-1.1795534175549922</v>
      </c>
      <c r="D1738" s="1">
        <f t="shared" si="54"/>
        <v>131.13828031034947</v>
      </c>
      <c r="E1738" s="1">
        <f t="shared" si="55"/>
        <v>0</v>
      </c>
    </row>
    <row r="1739" spans="3:5" x14ac:dyDescent="0.2">
      <c r="C1739" s="1">
        <v>-2.2998995400961655</v>
      </c>
      <c r="D1739" s="1">
        <f t="shared" si="54"/>
        <v>111.18209361472799</v>
      </c>
      <c r="E1739" s="1">
        <f t="shared" si="55"/>
        <v>0</v>
      </c>
    </row>
    <row r="1740" spans="3:5" x14ac:dyDescent="0.2">
      <c r="C1740" s="1">
        <v>0.41959227329666654</v>
      </c>
      <c r="D1740" s="1">
        <f t="shared" si="54"/>
        <v>165.98318016387449</v>
      </c>
      <c r="E1740" s="1">
        <f t="shared" si="55"/>
        <v>5.9831801638744935</v>
      </c>
    </row>
    <row r="1741" spans="3:5" x14ac:dyDescent="0.2">
      <c r="C1741" s="1">
        <v>1.2788703183492898</v>
      </c>
      <c r="D1741" s="1">
        <f t="shared" si="54"/>
        <v>188.3875126411009</v>
      </c>
      <c r="E1741" s="1">
        <f t="shared" si="55"/>
        <v>28.387512641100898</v>
      </c>
    </row>
    <row r="1742" spans="3:5" x14ac:dyDescent="0.2">
      <c r="C1742" s="1">
        <v>-0.38188632367585135</v>
      </c>
      <c r="D1742" s="1">
        <f t="shared" si="54"/>
        <v>147.49416086568382</v>
      </c>
      <c r="E1742" s="1">
        <f t="shared" si="55"/>
        <v>0</v>
      </c>
    </row>
    <row r="1743" spans="3:5" x14ac:dyDescent="0.2">
      <c r="C1743" s="1">
        <v>0.67710525325651305</v>
      </c>
      <c r="D1743" s="1">
        <f t="shared" si="54"/>
        <v>172.40235125487962</v>
      </c>
      <c r="E1743" s="1">
        <f t="shared" si="55"/>
        <v>12.402351254879619</v>
      </c>
    </row>
    <row r="1744" spans="3:5" x14ac:dyDescent="0.2">
      <c r="C1744" s="1">
        <v>-0.26761108456801097</v>
      </c>
      <c r="D1744" s="1">
        <f t="shared" si="54"/>
        <v>149.99876250979409</v>
      </c>
      <c r="E1744" s="1">
        <f t="shared" si="55"/>
        <v>0</v>
      </c>
    </row>
    <row r="1745" spans="3:5" x14ac:dyDescent="0.2">
      <c r="C1745" s="1">
        <v>-0.86415982799643254</v>
      </c>
      <c r="D1745" s="1">
        <f t="shared" si="54"/>
        <v>137.37653504500776</v>
      </c>
      <c r="E1745" s="1">
        <f t="shared" si="55"/>
        <v>0</v>
      </c>
    </row>
    <row r="1746" spans="3:5" x14ac:dyDescent="0.2">
      <c r="C1746" s="1">
        <v>-0.68690861727240637</v>
      </c>
      <c r="D1746" s="1">
        <f t="shared" si="54"/>
        <v>141.01179687852559</v>
      </c>
      <c r="E1746" s="1">
        <f t="shared" si="55"/>
        <v>0</v>
      </c>
    </row>
    <row r="1747" spans="3:5" x14ac:dyDescent="0.2">
      <c r="C1747" s="1">
        <v>0.38398393715903983</v>
      </c>
      <c r="D1747" s="1">
        <f t="shared" si="54"/>
        <v>165.11456570717806</v>
      </c>
      <c r="E1747" s="1">
        <f t="shared" si="55"/>
        <v>5.114565707178059</v>
      </c>
    </row>
    <row r="1748" spans="3:5" x14ac:dyDescent="0.2">
      <c r="C1748" s="1">
        <v>-0.16459857657556373</v>
      </c>
      <c r="D1748" s="1">
        <f t="shared" si="54"/>
        <v>152.29294521300508</v>
      </c>
      <c r="E1748" s="1">
        <f t="shared" si="55"/>
        <v>0</v>
      </c>
    </row>
    <row r="1749" spans="3:5" x14ac:dyDescent="0.2">
      <c r="C1749" s="1">
        <v>4.1990112539955743E-2</v>
      </c>
      <c r="D1749" s="1">
        <f t="shared" si="54"/>
        <v>157.0001531022466</v>
      </c>
      <c r="E1749" s="1">
        <f t="shared" si="55"/>
        <v>0</v>
      </c>
    </row>
    <row r="1750" spans="3:5" x14ac:dyDescent="0.2">
      <c r="C1750" s="1">
        <v>0.81889959491841258</v>
      </c>
      <c r="D1750" s="1">
        <f t="shared" si="54"/>
        <v>176.04231508327851</v>
      </c>
      <c r="E1750" s="1">
        <f t="shared" si="55"/>
        <v>16.04231508327851</v>
      </c>
    </row>
    <row r="1751" spans="3:5" x14ac:dyDescent="0.2">
      <c r="C1751" s="1">
        <v>-0.24634074882811219</v>
      </c>
      <c r="D1751" s="1">
        <f t="shared" si="54"/>
        <v>150.46962372435556</v>
      </c>
      <c r="E1751" s="1">
        <f t="shared" si="55"/>
        <v>0</v>
      </c>
    </row>
    <row r="1752" spans="3:5" x14ac:dyDescent="0.2">
      <c r="C1752" s="1">
        <v>-0.32599587251749174</v>
      </c>
      <c r="D1752" s="1">
        <f t="shared" si="54"/>
        <v>148.71385831948714</v>
      </c>
      <c r="E1752" s="1">
        <f t="shared" si="55"/>
        <v>0</v>
      </c>
    </row>
    <row r="1753" spans="3:5" x14ac:dyDescent="0.2">
      <c r="C1753" s="1">
        <v>1.5348897536106625</v>
      </c>
      <c r="D1753" s="1">
        <f t="shared" si="54"/>
        <v>195.63008266541573</v>
      </c>
      <c r="E1753" s="1">
        <f t="shared" si="55"/>
        <v>35.630082665415728</v>
      </c>
    </row>
    <row r="1754" spans="3:5" x14ac:dyDescent="0.2">
      <c r="C1754" s="1">
        <v>-0.162808123444039</v>
      </c>
      <c r="D1754" s="1">
        <f t="shared" si="54"/>
        <v>152.3331289361137</v>
      </c>
      <c r="E1754" s="1">
        <f t="shared" si="55"/>
        <v>0</v>
      </c>
    </row>
    <row r="1755" spans="3:5" x14ac:dyDescent="0.2">
      <c r="C1755" s="1">
        <v>0.76795092692459022</v>
      </c>
      <c r="D1755" s="1">
        <f t="shared" si="54"/>
        <v>174.72566345964941</v>
      </c>
      <c r="E1755" s="1">
        <f t="shared" si="55"/>
        <v>14.725663459649411</v>
      </c>
    </row>
    <row r="1756" spans="3:5" x14ac:dyDescent="0.2">
      <c r="C1756" s="1">
        <v>-0.93090385311193702</v>
      </c>
      <c r="D1756" s="1">
        <f t="shared" si="54"/>
        <v>136.03209556335582</v>
      </c>
      <c r="E1756" s="1">
        <f t="shared" si="55"/>
        <v>0</v>
      </c>
    </row>
    <row r="1757" spans="3:5" x14ac:dyDescent="0.2">
      <c r="C1757" s="1">
        <v>1.0216373633226876</v>
      </c>
      <c r="D1757" s="1">
        <f t="shared" si="54"/>
        <v>181.3806393483579</v>
      </c>
      <c r="E1757" s="1">
        <f t="shared" si="55"/>
        <v>21.380639348357903</v>
      </c>
    </row>
    <row r="1758" spans="3:5" x14ac:dyDescent="0.2">
      <c r="C1758" s="1">
        <v>-0.23083468702376223</v>
      </c>
      <c r="D1758" s="1">
        <f t="shared" si="54"/>
        <v>150.81381251489617</v>
      </c>
      <c r="E1758" s="1">
        <f t="shared" si="55"/>
        <v>0</v>
      </c>
    </row>
    <row r="1759" spans="3:5" x14ac:dyDescent="0.2">
      <c r="C1759" s="1">
        <v>-0.14605006888784078</v>
      </c>
      <c r="D1759" s="1">
        <f t="shared" si="54"/>
        <v>152.70974983418023</v>
      </c>
      <c r="E1759" s="1">
        <f t="shared" si="55"/>
        <v>0</v>
      </c>
    </row>
    <row r="1760" spans="3:5" x14ac:dyDescent="0.2">
      <c r="C1760" s="1">
        <v>4.7348042610445049E-2</v>
      </c>
      <c r="D1760" s="1">
        <f t="shared" si="54"/>
        <v>157.12415225113872</v>
      </c>
      <c r="E1760" s="1">
        <f t="shared" si="55"/>
        <v>0</v>
      </c>
    </row>
    <row r="1761" spans="3:5" x14ac:dyDescent="0.2">
      <c r="C1761" s="1">
        <v>-2.1776495774473135E-2</v>
      </c>
      <c r="D1761" s="1">
        <f t="shared" si="54"/>
        <v>155.53188685937775</v>
      </c>
      <c r="E1761" s="1">
        <f t="shared" si="55"/>
        <v>0</v>
      </c>
    </row>
    <row r="1762" spans="3:5" x14ac:dyDescent="0.2">
      <c r="C1762" s="1">
        <v>0.41677802235653877</v>
      </c>
      <c r="D1762" s="1">
        <f t="shared" si="54"/>
        <v>165.91436454851296</v>
      </c>
      <c r="E1762" s="1">
        <f t="shared" si="55"/>
        <v>5.9143645485129639</v>
      </c>
    </row>
    <row r="1763" spans="3:5" x14ac:dyDescent="0.2">
      <c r="C1763" s="1">
        <v>-0.46948309243066955</v>
      </c>
      <c r="D1763" s="1">
        <f t="shared" si="54"/>
        <v>145.60263072549344</v>
      </c>
      <c r="E1763" s="1">
        <f t="shared" si="55"/>
        <v>0</v>
      </c>
    </row>
    <row r="1764" spans="3:5" x14ac:dyDescent="0.2">
      <c r="C1764" s="1">
        <v>-0.66339061077196337</v>
      </c>
      <c r="D1764" s="1">
        <f t="shared" si="54"/>
        <v>141.50130376692383</v>
      </c>
      <c r="E1764" s="1">
        <f t="shared" si="55"/>
        <v>0</v>
      </c>
    </row>
    <row r="1765" spans="3:5" x14ac:dyDescent="0.2">
      <c r="C1765" s="1">
        <v>-1.8471422293768234</v>
      </c>
      <c r="D1765" s="1">
        <f t="shared" si="54"/>
        <v>118.85248828554212</v>
      </c>
      <c r="E1765" s="1">
        <f t="shared" si="55"/>
        <v>0</v>
      </c>
    </row>
    <row r="1766" spans="3:5" x14ac:dyDescent="0.2">
      <c r="C1766" s="1">
        <v>-1.3858033728210102</v>
      </c>
      <c r="D1766" s="1">
        <f t="shared" si="54"/>
        <v>127.21281726015134</v>
      </c>
      <c r="E1766" s="1">
        <f t="shared" si="55"/>
        <v>0</v>
      </c>
    </row>
    <row r="1767" spans="3:5" x14ac:dyDescent="0.2">
      <c r="C1767" s="1">
        <v>-0.66331696235386606</v>
      </c>
      <c r="D1767" s="1">
        <f t="shared" si="54"/>
        <v>141.50283936076318</v>
      </c>
      <c r="E1767" s="1">
        <f t="shared" si="55"/>
        <v>0</v>
      </c>
    </row>
    <row r="1768" spans="3:5" x14ac:dyDescent="0.2">
      <c r="C1768" s="1">
        <v>1.1767427344788131</v>
      </c>
      <c r="D1768" s="1">
        <f t="shared" si="54"/>
        <v>185.57378752380288</v>
      </c>
      <c r="E1768" s="1">
        <f t="shared" si="55"/>
        <v>25.573787523802878</v>
      </c>
    </row>
    <row r="1769" spans="3:5" x14ac:dyDescent="0.2">
      <c r="C1769" s="1">
        <v>2.5174285825653242</v>
      </c>
      <c r="D1769" s="1">
        <f t="shared" si="54"/>
        <v>226.10571131193885</v>
      </c>
      <c r="E1769" s="1">
        <f t="shared" si="55"/>
        <v>66.105711311938848</v>
      </c>
    </row>
    <row r="1770" spans="3:5" x14ac:dyDescent="0.2">
      <c r="C1770" s="1">
        <v>0.77542317523231219</v>
      </c>
      <c r="D1770" s="1">
        <f t="shared" si="54"/>
        <v>174.9181486153025</v>
      </c>
      <c r="E1770" s="1">
        <f t="shared" si="55"/>
        <v>14.918148615302499</v>
      </c>
    </row>
    <row r="1771" spans="3:5" x14ac:dyDescent="0.2">
      <c r="C1771" s="1">
        <v>0.63427323972335714</v>
      </c>
      <c r="D1771" s="1">
        <f t="shared" si="54"/>
        <v>171.31769517296522</v>
      </c>
      <c r="E1771" s="1">
        <f t="shared" si="55"/>
        <v>11.317695172965216</v>
      </c>
    </row>
    <row r="1772" spans="3:5" x14ac:dyDescent="0.2">
      <c r="C1772" s="1">
        <v>1.2706281904590757</v>
      </c>
      <c r="D1772" s="1">
        <f t="shared" si="54"/>
        <v>188.15885911270325</v>
      </c>
      <c r="E1772" s="1">
        <f t="shared" si="55"/>
        <v>28.158859112703254</v>
      </c>
    </row>
    <row r="1773" spans="3:5" x14ac:dyDescent="0.2">
      <c r="C1773" s="1">
        <v>-1.039917252267776</v>
      </c>
      <c r="D1773" s="1">
        <f t="shared" si="54"/>
        <v>133.86445127299561</v>
      </c>
      <c r="E1773" s="1">
        <f t="shared" si="55"/>
        <v>0</v>
      </c>
    </row>
    <row r="1774" spans="3:5" x14ac:dyDescent="0.2">
      <c r="C1774" s="1">
        <v>-0.10256574729341432</v>
      </c>
      <c r="D1774" s="1">
        <f t="shared" si="54"/>
        <v>153.69136599598352</v>
      </c>
      <c r="E1774" s="1">
        <f t="shared" si="55"/>
        <v>0</v>
      </c>
    </row>
    <row r="1775" spans="3:5" x14ac:dyDescent="0.2">
      <c r="C1775" s="1">
        <v>0.35830929797062283</v>
      </c>
      <c r="D1775" s="1">
        <f t="shared" si="54"/>
        <v>164.49109129780643</v>
      </c>
      <c r="E1775" s="1">
        <f t="shared" si="55"/>
        <v>4.4910912978064346</v>
      </c>
    </row>
    <row r="1776" spans="3:5" x14ac:dyDescent="0.2">
      <c r="C1776" s="1">
        <v>-7.3867226166595967E-2</v>
      </c>
      <c r="D1776" s="1">
        <f t="shared" si="54"/>
        <v>154.34266094231407</v>
      </c>
      <c r="E1776" s="1">
        <f t="shared" si="55"/>
        <v>0</v>
      </c>
    </row>
    <row r="1777" spans="3:5" x14ac:dyDescent="0.2">
      <c r="C1777" s="1">
        <v>-0.26924236430388493</v>
      </c>
      <c r="D1777" s="1">
        <f t="shared" si="54"/>
        <v>149.96271177980009</v>
      </c>
      <c r="E1777" s="1">
        <f t="shared" si="55"/>
        <v>0</v>
      </c>
    </row>
    <row r="1778" spans="3:5" x14ac:dyDescent="0.2">
      <c r="C1778" s="1">
        <v>0.22928997821204672</v>
      </c>
      <c r="D1778" s="1">
        <f t="shared" si="54"/>
        <v>161.39348923794245</v>
      </c>
      <c r="E1778" s="1">
        <f t="shared" si="55"/>
        <v>1.3934892379424468</v>
      </c>
    </row>
    <row r="1779" spans="3:5" x14ac:dyDescent="0.2">
      <c r="C1779" s="1">
        <v>-0.58808625221529032</v>
      </c>
      <c r="D1779" s="1">
        <f t="shared" si="54"/>
        <v>143.08015936028562</v>
      </c>
      <c r="E1779" s="1">
        <f t="shared" si="55"/>
        <v>0</v>
      </c>
    </row>
    <row r="1780" spans="3:5" x14ac:dyDescent="0.2">
      <c r="C1780" s="1">
        <v>-1.8505364929011465</v>
      </c>
      <c r="D1780" s="1">
        <f t="shared" si="54"/>
        <v>118.79305970252713</v>
      </c>
      <c r="E1780" s="1">
        <f t="shared" si="55"/>
        <v>0</v>
      </c>
    </row>
    <row r="1781" spans="3:5" x14ac:dyDescent="0.2">
      <c r="C1781" s="1">
        <v>-0.61420381138148084</v>
      </c>
      <c r="D1781" s="1">
        <f t="shared" si="54"/>
        <v>142.5305846542156</v>
      </c>
      <c r="E1781" s="1">
        <f t="shared" si="55"/>
        <v>0</v>
      </c>
    </row>
    <row r="1782" spans="3:5" x14ac:dyDescent="0.2">
      <c r="C1782" s="1">
        <v>-0.12423138687216578</v>
      </c>
      <c r="D1782" s="1">
        <f t="shared" si="54"/>
        <v>153.20149911169602</v>
      </c>
      <c r="E1782" s="1">
        <f t="shared" si="55"/>
        <v>0</v>
      </c>
    </row>
    <row r="1783" spans="3:5" x14ac:dyDescent="0.2">
      <c r="C1783" s="1">
        <v>0.33652439226569159</v>
      </c>
      <c r="D1783" s="1">
        <f t="shared" si="54"/>
        <v>163.96392049489498</v>
      </c>
      <c r="E1783" s="1">
        <f t="shared" si="55"/>
        <v>3.9639204948949782</v>
      </c>
    </row>
    <row r="1784" spans="3:5" x14ac:dyDescent="0.2">
      <c r="C1784" s="1">
        <v>0.73448127807317143</v>
      </c>
      <c r="D1784" s="1">
        <f t="shared" si="54"/>
        <v>173.86608105313903</v>
      </c>
      <c r="E1784" s="1">
        <f t="shared" si="55"/>
        <v>13.866081053139027</v>
      </c>
    </row>
    <row r="1785" spans="3:5" x14ac:dyDescent="0.2">
      <c r="C1785" s="1">
        <v>0.30029410321670535</v>
      </c>
      <c r="D1785" s="1">
        <f t="shared" si="54"/>
        <v>163.09092600787753</v>
      </c>
      <c r="E1785" s="1">
        <f t="shared" si="55"/>
        <v>3.0909260078775276</v>
      </c>
    </row>
    <row r="1786" spans="3:5" x14ac:dyDescent="0.2">
      <c r="C1786" s="1">
        <v>-0.10906655470326104</v>
      </c>
      <c r="D1786" s="1">
        <f t="shared" si="54"/>
        <v>153.54421645105455</v>
      </c>
      <c r="E1786" s="1">
        <f t="shared" si="55"/>
        <v>0</v>
      </c>
    </row>
    <row r="1787" spans="3:5" x14ac:dyDescent="0.2">
      <c r="C1787" s="1">
        <v>-0.48551999815550739</v>
      </c>
      <c r="D1787" s="1">
        <f t="shared" si="54"/>
        <v>145.25897236646836</v>
      </c>
      <c r="E1787" s="1">
        <f t="shared" si="55"/>
        <v>0</v>
      </c>
    </row>
    <row r="1788" spans="3:5" x14ac:dyDescent="0.2">
      <c r="C1788" s="1">
        <v>-1.1809378358670952</v>
      </c>
      <c r="D1788" s="1">
        <f t="shared" si="54"/>
        <v>131.11153161135508</v>
      </c>
      <c r="E1788" s="1">
        <f t="shared" si="55"/>
        <v>0</v>
      </c>
    </row>
    <row r="1789" spans="3:5" x14ac:dyDescent="0.2">
      <c r="C1789" s="1">
        <v>1.2701588916424076</v>
      </c>
      <c r="D1789" s="1">
        <f t="shared" si="54"/>
        <v>188.14584815531521</v>
      </c>
      <c r="E1789" s="1">
        <f t="shared" si="55"/>
        <v>28.145848155315207</v>
      </c>
    </row>
    <row r="1790" spans="3:5" x14ac:dyDescent="0.2">
      <c r="C1790" s="1">
        <v>-0.36431481369546187</v>
      </c>
      <c r="D1790" s="1">
        <f t="shared" si="54"/>
        <v>147.8765419512431</v>
      </c>
      <c r="E1790" s="1">
        <f t="shared" si="55"/>
        <v>0</v>
      </c>
    </row>
    <row r="1791" spans="3:5" x14ac:dyDescent="0.2">
      <c r="C1791" s="1">
        <v>0.49180668237902958</v>
      </c>
      <c r="D1791" s="1">
        <f t="shared" si="54"/>
        <v>167.75880311945926</v>
      </c>
      <c r="E1791" s="1">
        <f t="shared" si="55"/>
        <v>7.7588031194592588</v>
      </c>
    </row>
    <row r="1792" spans="3:5" x14ac:dyDescent="0.2">
      <c r="C1792" s="1">
        <v>-0.35887562542167656</v>
      </c>
      <c r="D1792" s="1">
        <f t="shared" si="54"/>
        <v>147.99510724063228</v>
      </c>
      <c r="E1792" s="1">
        <f t="shared" si="55"/>
        <v>0</v>
      </c>
    </row>
    <row r="1793" spans="3:5" x14ac:dyDescent="0.2">
      <c r="C1793" s="1">
        <v>-1.2096222139486459</v>
      </c>
      <c r="D1793" s="1">
        <f t="shared" si="54"/>
        <v>130.55853943312138</v>
      </c>
      <c r="E1793" s="1">
        <f t="shared" si="55"/>
        <v>0</v>
      </c>
    </row>
    <row r="1794" spans="3:5" x14ac:dyDescent="0.2">
      <c r="C1794" s="1">
        <v>1.8796445517422287</v>
      </c>
      <c r="D1794" s="1">
        <f t="shared" si="54"/>
        <v>205.82476720245347</v>
      </c>
      <c r="E1794" s="1">
        <f t="shared" si="55"/>
        <v>45.824767202453472</v>
      </c>
    </row>
    <row r="1795" spans="3:5" x14ac:dyDescent="0.2">
      <c r="C1795" s="1">
        <v>-0.21152456261287014</v>
      </c>
      <c r="D1795" s="1">
        <f t="shared" ref="D1795:D1858" si="56" xml:space="preserve"> $A$1 * EXP( ($A$3 - $A$6 - 0.5 * $A$5^2) * $A$4 + $A$5 * SQRT($A$4) * C1795 )</f>
        <v>151.24354119219072</v>
      </c>
      <c r="E1795" s="1">
        <f t="shared" ref="E1795:E1858" si="57">MAX(D1795 - $A$2, 0)</f>
        <v>0</v>
      </c>
    </row>
    <row r="1796" spans="3:5" x14ac:dyDescent="0.2">
      <c r="C1796" s="1">
        <v>0.16773901248107967</v>
      </c>
      <c r="D1796" s="1">
        <f t="shared" si="56"/>
        <v>159.93634317747683</v>
      </c>
      <c r="E1796" s="1">
        <f t="shared" si="57"/>
        <v>0</v>
      </c>
    </row>
    <row r="1797" spans="3:5" x14ac:dyDescent="0.2">
      <c r="C1797" s="1">
        <v>-0.33209492603155955</v>
      </c>
      <c r="D1797" s="1">
        <f t="shared" si="56"/>
        <v>148.58026987563863</v>
      </c>
      <c r="E1797" s="1">
        <f t="shared" si="57"/>
        <v>0</v>
      </c>
    </row>
    <row r="1798" spans="3:5" x14ac:dyDescent="0.2">
      <c r="C1798" s="1">
        <v>-1.0500883086555814</v>
      </c>
      <c r="D1798" s="1">
        <f t="shared" si="56"/>
        <v>133.66397819184473</v>
      </c>
      <c r="E1798" s="1">
        <f t="shared" si="57"/>
        <v>0</v>
      </c>
    </row>
    <row r="1799" spans="3:5" x14ac:dyDescent="0.2">
      <c r="C1799" s="1">
        <v>-1.4058925678223315</v>
      </c>
      <c r="D1799" s="1">
        <f t="shared" si="56"/>
        <v>126.83680594263342</v>
      </c>
      <c r="E1799" s="1">
        <f t="shared" si="57"/>
        <v>0</v>
      </c>
    </row>
    <row r="1800" spans="3:5" x14ac:dyDescent="0.2">
      <c r="C1800" s="1">
        <v>1.2813669660104978</v>
      </c>
      <c r="D1800" s="1">
        <f t="shared" si="56"/>
        <v>188.4568295832452</v>
      </c>
      <c r="E1800" s="1">
        <f t="shared" si="57"/>
        <v>28.456829583245195</v>
      </c>
    </row>
    <row r="1801" spans="3:5" x14ac:dyDescent="0.2">
      <c r="C1801" s="1">
        <v>1.2474360779587241</v>
      </c>
      <c r="D1801" s="1">
        <f t="shared" si="56"/>
        <v>187.51695041276255</v>
      </c>
      <c r="E1801" s="1">
        <f t="shared" si="57"/>
        <v>27.516950412762554</v>
      </c>
    </row>
    <row r="1802" spans="3:5" x14ac:dyDescent="0.2">
      <c r="C1802" s="1">
        <v>0.68150189637937186</v>
      </c>
      <c r="D1802" s="1">
        <f t="shared" si="56"/>
        <v>172.51407750566838</v>
      </c>
      <c r="E1802" s="1">
        <f t="shared" si="57"/>
        <v>12.514077505668382</v>
      </c>
    </row>
    <row r="1803" spans="3:5" x14ac:dyDescent="0.2">
      <c r="C1803" s="1">
        <v>2.8136890096174549</v>
      </c>
      <c r="D1803" s="1">
        <f t="shared" si="56"/>
        <v>236.19473498175586</v>
      </c>
      <c r="E1803" s="1">
        <f t="shared" si="57"/>
        <v>76.194734981755857</v>
      </c>
    </row>
    <row r="1804" spans="3:5" x14ac:dyDescent="0.2">
      <c r="C1804" s="1">
        <v>-0.51904728500572272</v>
      </c>
      <c r="D1804" s="1">
        <f t="shared" si="56"/>
        <v>144.54312703215874</v>
      </c>
      <c r="E1804" s="1">
        <f t="shared" si="57"/>
        <v>0</v>
      </c>
    </row>
    <row r="1805" spans="3:5" x14ac:dyDescent="0.2">
      <c r="C1805" s="1">
        <v>-0.68425630877123611</v>
      </c>
      <c r="D1805" s="1">
        <f t="shared" si="56"/>
        <v>141.06691754904642</v>
      </c>
      <c r="E1805" s="1">
        <f t="shared" si="57"/>
        <v>0</v>
      </c>
    </row>
    <row r="1806" spans="3:5" x14ac:dyDescent="0.2">
      <c r="C1806" s="1">
        <v>-2.1973913325285936</v>
      </c>
      <c r="D1806" s="1">
        <f t="shared" si="56"/>
        <v>112.8742000411597</v>
      </c>
      <c r="E1806" s="1">
        <f t="shared" si="57"/>
        <v>0</v>
      </c>
    </row>
    <row r="1807" spans="3:5" x14ac:dyDescent="0.2">
      <c r="C1807" s="1">
        <v>1.1373026931310659</v>
      </c>
      <c r="D1807" s="1">
        <f t="shared" si="56"/>
        <v>184.49845496488953</v>
      </c>
      <c r="E1807" s="1">
        <f t="shared" si="57"/>
        <v>24.498454964889532</v>
      </c>
    </row>
    <row r="1808" spans="3:5" x14ac:dyDescent="0.2">
      <c r="C1808" s="1">
        <v>0.20827435879577377</v>
      </c>
      <c r="D1808" s="1">
        <f t="shared" si="56"/>
        <v>160.89448286719275</v>
      </c>
      <c r="E1808" s="1">
        <f t="shared" si="57"/>
        <v>0.89448286719274961</v>
      </c>
    </row>
    <row r="1809" spans="3:5" x14ac:dyDescent="0.2">
      <c r="C1809" s="1">
        <v>-1.8007123581448599</v>
      </c>
      <c r="D1809" s="1">
        <f t="shared" si="56"/>
        <v>119.66839845281172</v>
      </c>
      <c r="E1809" s="1">
        <f t="shared" si="57"/>
        <v>0</v>
      </c>
    </row>
    <row r="1810" spans="3:5" x14ac:dyDescent="0.2">
      <c r="C1810" s="1">
        <v>1.0118524222468945</v>
      </c>
      <c r="D1810" s="1">
        <f t="shared" si="56"/>
        <v>181.11931117331062</v>
      </c>
      <c r="E1810" s="1">
        <f t="shared" si="57"/>
        <v>21.119311173310621</v>
      </c>
    </row>
    <row r="1811" spans="3:5" x14ac:dyDescent="0.2">
      <c r="C1811" s="1">
        <v>1.2231432383413392</v>
      </c>
      <c r="D1811" s="1">
        <f t="shared" si="56"/>
        <v>186.84692404021368</v>
      </c>
      <c r="E1811" s="1">
        <f t="shared" si="57"/>
        <v>26.846924040213679</v>
      </c>
    </row>
    <row r="1812" spans="3:5" x14ac:dyDescent="0.2">
      <c r="C1812" s="1">
        <v>-4.0586573253209655E-2</v>
      </c>
      <c r="D1812" s="1">
        <f t="shared" si="56"/>
        <v>155.10140144142576</v>
      </c>
      <c r="E1812" s="1">
        <f t="shared" si="57"/>
        <v>0</v>
      </c>
    </row>
    <row r="1813" spans="3:5" x14ac:dyDescent="0.2">
      <c r="C1813" s="1">
        <v>0.8350353034610426</v>
      </c>
      <c r="D1813" s="1">
        <f t="shared" si="56"/>
        <v>176.46137067772071</v>
      </c>
      <c r="E1813" s="1">
        <f t="shared" si="57"/>
        <v>16.461370677720708</v>
      </c>
    </row>
    <row r="1814" spans="3:5" x14ac:dyDescent="0.2">
      <c r="C1814" s="1">
        <v>0.92692701227992758</v>
      </c>
      <c r="D1814" s="1">
        <f t="shared" si="56"/>
        <v>178.86694987983631</v>
      </c>
      <c r="E1814" s="1">
        <f t="shared" si="57"/>
        <v>18.866949879836312</v>
      </c>
    </row>
    <row r="1815" spans="3:5" x14ac:dyDescent="0.2">
      <c r="C1815" s="1">
        <v>-1.0415832271636611</v>
      </c>
      <c r="D1815" s="1">
        <f t="shared" si="56"/>
        <v>133.83159407304598</v>
      </c>
      <c r="E1815" s="1">
        <f t="shared" si="57"/>
        <v>0</v>
      </c>
    </row>
    <row r="1816" spans="3:5" x14ac:dyDescent="0.2">
      <c r="C1816" s="1">
        <v>0.67656552532249348</v>
      </c>
      <c r="D1816" s="1">
        <f t="shared" si="56"/>
        <v>172.38864082881193</v>
      </c>
      <c r="E1816" s="1">
        <f t="shared" si="57"/>
        <v>12.38864082881193</v>
      </c>
    </row>
    <row r="1817" spans="3:5" x14ac:dyDescent="0.2">
      <c r="C1817" s="1">
        <v>-1.3115326998790884</v>
      </c>
      <c r="D1817" s="1">
        <f t="shared" si="56"/>
        <v>128.61265258718271</v>
      </c>
      <c r="E1817" s="1">
        <f t="shared" si="57"/>
        <v>0</v>
      </c>
    </row>
    <row r="1818" spans="3:5" x14ac:dyDescent="0.2">
      <c r="C1818" s="1">
        <v>-0.98787222744134351</v>
      </c>
      <c r="D1818" s="1">
        <f t="shared" si="56"/>
        <v>134.89498201722225</v>
      </c>
      <c r="E1818" s="1">
        <f t="shared" si="57"/>
        <v>0</v>
      </c>
    </row>
    <row r="1819" spans="3:5" x14ac:dyDescent="0.2">
      <c r="C1819" s="1">
        <v>1.14540721940523</v>
      </c>
      <c r="D1819" s="1">
        <f t="shared" si="56"/>
        <v>184.71891498962964</v>
      </c>
      <c r="E1819" s="1">
        <f t="shared" si="57"/>
        <v>24.718914989629639</v>
      </c>
    </row>
    <row r="1820" spans="3:5" x14ac:dyDescent="0.2">
      <c r="C1820" s="1">
        <v>-0.40882299261106225</v>
      </c>
      <c r="D1820" s="1">
        <f t="shared" si="56"/>
        <v>146.90989938064672</v>
      </c>
      <c r="E1820" s="1">
        <f t="shared" si="57"/>
        <v>0</v>
      </c>
    </row>
    <row r="1821" spans="3:5" x14ac:dyDescent="0.2">
      <c r="C1821" s="1">
        <v>0.19815509973752557</v>
      </c>
      <c r="D1821" s="1">
        <f t="shared" si="56"/>
        <v>160.65475624588248</v>
      </c>
      <c r="E1821" s="1">
        <f t="shared" si="57"/>
        <v>0.65475624588248138</v>
      </c>
    </row>
    <row r="1822" spans="3:5" x14ac:dyDescent="0.2">
      <c r="C1822" s="1">
        <v>0.27034771309485395</v>
      </c>
      <c r="D1822" s="1">
        <f t="shared" si="56"/>
        <v>162.37285633491533</v>
      </c>
      <c r="E1822" s="1">
        <f t="shared" si="57"/>
        <v>2.3728563349153262</v>
      </c>
    </row>
    <row r="1823" spans="3:5" x14ac:dyDescent="0.2">
      <c r="C1823" s="1">
        <v>0.42293835863912321</v>
      </c>
      <c r="D1823" s="1">
        <f t="shared" si="56"/>
        <v>166.0650376310889</v>
      </c>
      <c r="E1823" s="1">
        <f t="shared" si="57"/>
        <v>6.0650376310888987</v>
      </c>
    </row>
    <row r="1824" spans="3:5" x14ac:dyDescent="0.2">
      <c r="C1824" s="1">
        <v>0.27873847013677433</v>
      </c>
      <c r="D1824" s="1">
        <f t="shared" si="56"/>
        <v>162.57373472565169</v>
      </c>
      <c r="E1824" s="1">
        <f t="shared" si="57"/>
        <v>2.5737347256516898</v>
      </c>
    </row>
    <row r="1825" spans="3:5" x14ac:dyDescent="0.2">
      <c r="C1825" s="1">
        <v>0.2382446642728242</v>
      </c>
      <c r="D1825" s="1">
        <f t="shared" si="56"/>
        <v>161.60658414349365</v>
      </c>
      <c r="E1825" s="1">
        <f t="shared" si="57"/>
        <v>1.6065841434936488</v>
      </c>
    </row>
    <row r="1826" spans="3:5" x14ac:dyDescent="0.2">
      <c r="C1826" s="1">
        <v>0.9805766703284402</v>
      </c>
      <c r="D1826" s="1">
        <f t="shared" si="56"/>
        <v>180.28654644424483</v>
      </c>
      <c r="E1826" s="1">
        <f t="shared" si="57"/>
        <v>20.286546444244834</v>
      </c>
    </row>
    <row r="1827" spans="3:5" x14ac:dyDescent="0.2">
      <c r="C1827" s="1">
        <v>-1.1658084919212246</v>
      </c>
      <c r="D1827" s="1">
        <f t="shared" si="56"/>
        <v>131.40414574900063</v>
      </c>
      <c r="E1827" s="1">
        <f t="shared" si="57"/>
        <v>0</v>
      </c>
    </row>
    <row r="1828" spans="3:5" x14ac:dyDescent="0.2">
      <c r="C1828" s="1">
        <v>0.83811177168015749</v>
      </c>
      <c r="D1828" s="1">
        <f t="shared" si="56"/>
        <v>176.54138185523965</v>
      </c>
      <c r="E1828" s="1">
        <f t="shared" si="57"/>
        <v>16.541381855239649</v>
      </c>
    </row>
    <row r="1829" spans="3:5" x14ac:dyDescent="0.2">
      <c r="C1829" s="1">
        <v>-0.32014813531533481</v>
      </c>
      <c r="D1829" s="1">
        <f t="shared" si="56"/>
        <v>148.84205493219031</v>
      </c>
      <c r="E1829" s="1">
        <f t="shared" si="57"/>
        <v>0</v>
      </c>
    </row>
    <row r="1830" spans="3:5" x14ac:dyDescent="0.2">
      <c r="C1830" s="1">
        <v>-1.1270469783859471</v>
      </c>
      <c r="D1830" s="1">
        <f t="shared" si="56"/>
        <v>132.15680908828861</v>
      </c>
      <c r="E1830" s="1">
        <f t="shared" si="57"/>
        <v>0</v>
      </c>
    </row>
    <row r="1831" spans="3:5" x14ac:dyDescent="0.2">
      <c r="C1831" s="1">
        <v>-0.18055386471506166</v>
      </c>
      <c r="D1831" s="1">
        <f t="shared" si="56"/>
        <v>151.93532326727467</v>
      </c>
      <c r="E1831" s="1">
        <f t="shared" si="57"/>
        <v>0</v>
      </c>
    </row>
    <row r="1832" spans="3:5" x14ac:dyDescent="0.2">
      <c r="C1832" s="1">
        <v>1.0467397614011085</v>
      </c>
      <c r="D1832" s="1">
        <f t="shared" si="56"/>
        <v>182.05277931660032</v>
      </c>
      <c r="E1832" s="1">
        <f t="shared" si="57"/>
        <v>22.052779316600322</v>
      </c>
    </row>
    <row r="1833" spans="3:5" x14ac:dyDescent="0.2">
      <c r="C1833" s="1">
        <v>-1.2277773256662994</v>
      </c>
      <c r="D1833" s="1">
        <f t="shared" si="56"/>
        <v>130.20974176271227</v>
      </c>
      <c r="E1833" s="1">
        <f t="shared" si="57"/>
        <v>0</v>
      </c>
    </row>
    <row r="1834" spans="3:5" x14ac:dyDescent="0.2">
      <c r="C1834" s="1">
        <v>0.87714512775134756</v>
      </c>
      <c r="D1834" s="1">
        <f t="shared" si="56"/>
        <v>177.55969673611395</v>
      </c>
      <c r="E1834" s="1">
        <f t="shared" si="57"/>
        <v>17.559696736113949</v>
      </c>
    </row>
    <row r="1835" spans="3:5" x14ac:dyDescent="0.2">
      <c r="C1835" s="1">
        <v>-0.71877452795775676</v>
      </c>
      <c r="D1835" s="1">
        <f t="shared" si="56"/>
        <v>140.35123619928257</v>
      </c>
      <c r="E1835" s="1">
        <f t="shared" si="57"/>
        <v>0</v>
      </c>
    </row>
    <row r="1836" spans="3:5" x14ac:dyDescent="0.2">
      <c r="C1836" s="1">
        <v>1.5937837806667294</v>
      </c>
      <c r="D1836" s="1">
        <f t="shared" si="56"/>
        <v>197.33515498572322</v>
      </c>
      <c r="E1836" s="1">
        <f t="shared" si="57"/>
        <v>37.335154985723221</v>
      </c>
    </row>
    <row r="1837" spans="3:5" x14ac:dyDescent="0.2">
      <c r="C1837" s="1">
        <v>0.91697191485427454</v>
      </c>
      <c r="D1837" s="1">
        <f t="shared" si="56"/>
        <v>178.60476522765831</v>
      </c>
      <c r="E1837" s="1">
        <f t="shared" si="57"/>
        <v>18.604765227658305</v>
      </c>
    </row>
    <row r="1838" spans="3:5" x14ac:dyDescent="0.2">
      <c r="C1838" s="1">
        <v>-3.7601949719763578E-2</v>
      </c>
      <c r="D1838" s="1">
        <f t="shared" si="56"/>
        <v>155.16962760051808</v>
      </c>
      <c r="E1838" s="1">
        <f t="shared" si="57"/>
        <v>0</v>
      </c>
    </row>
    <row r="1839" spans="3:5" x14ac:dyDescent="0.2">
      <c r="C1839" s="1">
        <v>-0.26824677361904531</v>
      </c>
      <c r="D1839" s="1">
        <f t="shared" si="56"/>
        <v>149.98471296646989</v>
      </c>
      <c r="E1839" s="1">
        <f t="shared" si="57"/>
        <v>0</v>
      </c>
    </row>
    <row r="1840" spans="3:5" x14ac:dyDescent="0.2">
      <c r="C1840" s="1">
        <v>-2.0251995218990033</v>
      </c>
      <c r="D1840" s="1">
        <f t="shared" si="56"/>
        <v>115.77473783012269</v>
      </c>
      <c r="E1840" s="1">
        <f t="shared" si="57"/>
        <v>0</v>
      </c>
    </row>
    <row r="1841" spans="3:5" x14ac:dyDescent="0.2">
      <c r="C1841" s="1">
        <v>-0.66972210605827154</v>
      </c>
      <c r="D1841" s="1">
        <f t="shared" si="56"/>
        <v>141.36935227693996</v>
      </c>
      <c r="E1841" s="1">
        <f t="shared" si="57"/>
        <v>0</v>
      </c>
    </row>
    <row r="1842" spans="3:5" x14ac:dyDescent="0.2">
      <c r="C1842" s="1">
        <v>-0.48326680479868633</v>
      </c>
      <c r="D1842" s="1">
        <f t="shared" si="56"/>
        <v>145.30720752012633</v>
      </c>
      <c r="E1842" s="1">
        <f t="shared" si="57"/>
        <v>0</v>
      </c>
    </row>
    <row r="1843" spans="3:5" x14ac:dyDescent="0.2">
      <c r="C1843" s="1">
        <v>9.7670076731852726E-2</v>
      </c>
      <c r="D1843" s="1">
        <f t="shared" si="56"/>
        <v>158.29355041287596</v>
      </c>
      <c r="E1843" s="1">
        <f t="shared" si="57"/>
        <v>0</v>
      </c>
    </row>
    <row r="1844" spans="3:5" x14ac:dyDescent="0.2">
      <c r="C1844" s="1">
        <v>0.85291001438022285</v>
      </c>
      <c r="D1844" s="1">
        <f t="shared" si="56"/>
        <v>176.92675406007535</v>
      </c>
      <c r="E1844" s="1">
        <f t="shared" si="57"/>
        <v>16.926754060075353</v>
      </c>
    </row>
    <row r="1845" spans="3:5" x14ac:dyDescent="0.2">
      <c r="C1845" s="1">
        <v>1.696623691141703</v>
      </c>
      <c r="D1845" s="1">
        <f t="shared" si="56"/>
        <v>200.34823717742981</v>
      </c>
      <c r="E1845" s="1">
        <f t="shared" si="57"/>
        <v>40.348237177429809</v>
      </c>
    </row>
    <row r="1846" spans="3:5" x14ac:dyDescent="0.2">
      <c r="C1846" s="1">
        <v>0.3751444164378937</v>
      </c>
      <c r="D1846" s="1">
        <f t="shared" si="56"/>
        <v>164.89964342642762</v>
      </c>
      <c r="E1846" s="1">
        <f t="shared" si="57"/>
        <v>4.8996434264276161</v>
      </c>
    </row>
    <row r="1847" spans="3:5" x14ac:dyDescent="0.2">
      <c r="C1847" s="1">
        <v>1.4340203471692936</v>
      </c>
      <c r="D1847" s="1">
        <f t="shared" si="56"/>
        <v>192.74391365836695</v>
      </c>
      <c r="E1847" s="1">
        <f t="shared" si="57"/>
        <v>32.743913658366949</v>
      </c>
    </row>
    <row r="1848" spans="3:5" x14ac:dyDescent="0.2">
      <c r="C1848" s="1">
        <v>-1.1087238631346914</v>
      </c>
      <c r="D1848" s="1">
        <f t="shared" si="56"/>
        <v>132.51410282875023</v>
      </c>
      <c r="E1848" s="1">
        <f t="shared" si="57"/>
        <v>0</v>
      </c>
    </row>
    <row r="1849" spans="3:5" x14ac:dyDescent="0.2">
      <c r="C1849" s="1">
        <v>-1.5893984596139197</v>
      </c>
      <c r="D1849" s="1">
        <f t="shared" si="56"/>
        <v>123.45314290705518</v>
      </c>
      <c r="E1849" s="1">
        <f t="shared" si="57"/>
        <v>0</v>
      </c>
    </row>
    <row r="1850" spans="3:5" x14ac:dyDescent="0.2">
      <c r="C1850" s="1">
        <v>1.4122260570406837</v>
      </c>
      <c r="D1850" s="1">
        <f t="shared" si="56"/>
        <v>192.12593086417226</v>
      </c>
      <c r="E1850" s="1">
        <f t="shared" si="57"/>
        <v>32.125930864172261</v>
      </c>
    </row>
    <row r="1851" spans="3:5" x14ac:dyDescent="0.2">
      <c r="C1851" s="1">
        <v>1.2430224312881528</v>
      </c>
      <c r="D1851" s="1">
        <f t="shared" si="56"/>
        <v>187.39503825426121</v>
      </c>
      <c r="E1851" s="1">
        <f t="shared" si="57"/>
        <v>27.395038254261209</v>
      </c>
    </row>
    <row r="1852" spans="3:5" x14ac:dyDescent="0.2">
      <c r="C1852" s="1">
        <v>-0.8992996565020277</v>
      </c>
      <c r="D1852" s="1">
        <f t="shared" si="56"/>
        <v>136.66705781034207</v>
      </c>
      <c r="E1852" s="1">
        <f t="shared" si="57"/>
        <v>0</v>
      </c>
    </row>
    <row r="1853" spans="3:5" x14ac:dyDescent="0.2">
      <c r="C1853" s="1">
        <v>-0.88569321626233954</v>
      </c>
      <c r="D1853" s="1">
        <f t="shared" si="56"/>
        <v>136.94133768156732</v>
      </c>
      <c r="E1853" s="1">
        <f t="shared" si="57"/>
        <v>0</v>
      </c>
    </row>
    <row r="1854" spans="3:5" x14ac:dyDescent="0.2">
      <c r="C1854" s="1">
        <v>-1.0409808029660352</v>
      </c>
      <c r="D1854" s="1">
        <f t="shared" si="56"/>
        <v>133.8434744569486</v>
      </c>
      <c r="E1854" s="1">
        <f t="shared" si="57"/>
        <v>0</v>
      </c>
    </row>
    <row r="1855" spans="3:5" x14ac:dyDescent="0.2">
      <c r="C1855" s="1">
        <v>0.11401719816010703</v>
      </c>
      <c r="D1855" s="1">
        <f t="shared" si="56"/>
        <v>158.67529932400467</v>
      </c>
      <c r="E1855" s="1">
        <f t="shared" si="57"/>
        <v>0</v>
      </c>
    </row>
    <row r="1856" spans="3:5" x14ac:dyDescent="0.2">
      <c r="C1856" s="1">
        <v>-0.85027512498715963</v>
      </c>
      <c r="D1856" s="1">
        <f t="shared" si="56"/>
        <v>137.65788291581944</v>
      </c>
      <c r="E1856" s="1">
        <f t="shared" si="57"/>
        <v>0</v>
      </c>
    </row>
    <row r="1857" spans="3:5" x14ac:dyDescent="0.2">
      <c r="C1857" s="1">
        <v>0.59984478183232315</v>
      </c>
      <c r="D1857" s="1">
        <f t="shared" si="56"/>
        <v>170.45079557002089</v>
      </c>
      <c r="E1857" s="1">
        <f t="shared" si="57"/>
        <v>10.450795570020887</v>
      </c>
    </row>
    <row r="1858" spans="3:5" x14ac:dyDescent="0.2">
      <c r="C1858" s="1">
        <v>0.17232839352514559</v>
      </c>
      <c r="D1858" s="1">
        <f t="shared" si="56"/>
        <v>160.04453595565045</v>
      </c>
      <c r="E1858" s="1">
        <f t="shared" si="57"/>
        <v>4.4535955650445658E-2</v>
      </c>
    </row>
    <row r="1859" spans="3:5" x14ac:dyDescent="0.2">
      <c r="C1859" s="1">
        <v>-2.2262850463685866</v>
      </c>
      <c r="D1859" s="1">
        <f t="shared" ref="D1859:D1922" si="58" xml:space="preserve"> $A$1 * EXP( ($A$3 - $A$6 - 0.5 * $A$5^2) * $A$4 + $A$5 * SQRT($A$4) * C1859 )</f>
        <v>112.39466094658712</v>
      </c>
      <c r="E1859" s="1">
        <f t="shared" ref="E1859:E1922" si="59">MAX(D1859 - $A$2, 0)</f>
        <v>0</v>
      </c>
    </row>
    <row r="1860" spans="3:5" x14ac:dyDescent="0.2">
      <c r="C1860" s="1">
        <v>1.3574030512060229</v>
      </c>
      <c r="D1860" s="1">
        <f t="shared" si="58"/>
        <v>190.58015686908885</v>
      </c>
      <c r="E1860" s="1">
        <f t="shared" si="59"/>
        <v>30.580156869088853</v>
      </c>
    </row>
    <row r="1861" spans="3:5" x14ac:dyDescent="0.2">
      <c r="C1861" s="1">
        <v>-0.59915462951223597</v>
      </c>
      <c r="D1861" s="1">
        <f t="shared" si="58"/>
        <v>142.84699648221877</v>
      </c>
      <c r="E1861" s="1">
        <f t="shared" si="59"/>
        <v>0</v>
      </c>
    </row>
    <row r="1862" spans="3:5" x14ac:dyDescent="0.2">
      <c r="C1862" s="1">
        <v>-0.35936274845083171</v>
      </c>
      <c r="D1862" s="1">
        <f t="shared" si="58"/>
        <v>147.98448489145531</v>
      </c>
      <c r="E1862" s="1">
        <f t="shared" si="59"/>
        <v>0</v>
      </c>
    </row>
    <row r="1863" spans="3:5" x14ac:dyDescent="0.2">
      <c r="C1863" s="1">
        <v>-8.7783884156574593E-2</v>
      </c>
      <c r="D1863" s="1">
        <f t="shared" si="58"/>
        <v>154.026487150516</v>
      </c>
      <c r="E1863" s="1">
        <f t="shared" si="59"/>
        <v>0</v>
      </c>
    </row>
    <row r="1864" spans="3:5" x14ac:dyDescent="0.2">
      <c r="C1864" s="1">
        <v>2.5371316507099877</v>
      </c>
      <c r="D1864" s="1">
        <f t="shared" si="58"/>
        <v>226.76310588827943</v>
      </c>
      <c r="E1864" s="1">
        <f t="shared" si="59"/>
        <v>66.763105888279426</v>
      </c>
    </row>
    <row r="1865" spans="3:5" x14ac:dyDescent="0.2">
      <c r="C1865" s="1">
        <v>-0.474281750980178</v>
      </c>
      <c r="D1865" s="1">
        <f t="shared" si="58"/>
        <v>145.49971406661115</v>
      </c>
      <c r="E1865" s="1">
        <f t="shared" si="59"/>
        <v>0</v>
      </c>
    </row>
    <row r="1866" spans="3:5" x14ac:dyDescent="0.2">
      <c r="C1866" s="1">
        <v>6.6560263551639673E-2</v>
      </c>
      <c r="D1866" s="1">
        <f t="shared" si="58"/>
        <v>157.56958847481005</v>
      </c>
      <c r="E1866" s="1">
        <f t="shared" si="59"/>
        <v>0</v>
      </c>
    </row>
    <row r="1867" spans="3:5" x14ac:dyDescent="0.2">
      <c r="C1867" s="1">
        <v>-1.2524825338250685</v>
      </c>
      <c r="D1867" s="1">
        <f t="shared" si="58"/>
        <v>129.73659933790785</v>
      </c>
      <c r="E1867" s="1">
        <f t="shared" si="59"/>
        <v>0</v>
      </c>
    </row>
    <row r="1868" spans="3:5" x14ac:dyDescent="0.2">
      <c r="C1868" s="1">
        <v>0.7013926071106984</v>
      </c>
      <c r="D1868" s="1">
        <f t="shared" si="58"/>
        <v>173.02044004996415</v>
      </c>
      <c r="E1868" s="1">
        <f t="shared" si="59"/>
        <v>13.020440049964151</v>
      </c>
    </row>
    <row r="1869" spans="3:5" x14ac:dyDescent="0.2">
      <c r="C1869" s="1">
        <v>1.5787246190927013</v>
      </c>
      <c r="D1869" s="1">
        <f t="shared" si="58"/>
        <v>196.89776016041654</v>
      </c>
      <c r="E1869" s="1">
        <f t="shared" si="59"/>
        <v>36.897760160416539</v>
      </c>
    </row>
    <row r="1870" spans="3:5" x14ac:dyDescent="0.2">
      <c r="C1870" s="1">
        <v>2.3366509533569721</v>
      </c>
      <c r="D1870" s="1">
        <f t="shared" si="58"/>
        <v>220.16231183981822</v>
      </c>
      <c r="E1870" s="1">
        <f t="shared" si="59"/>
        <v>60.162311839818216</v>
      </c>
    </row>
    <row r="1871" spans="3:5" x14ac:dyDescent="0.2">
      <c r="C1871" s="1">
        <v>0.3363470356087257</v>
      </c>
      <c r="D1871" s="1">
        <f t="shared" si="58"/>
        <v>163.95963559921051</v>
      </c>
      <c r="E1871" s="1">
        <f t="shared" si="59"/>
        <v>3.9596355992105146</v>
      </c>
    </row>
    <row r="1872" spans="3:5" x14ac:dyDescent="0.2">
      <c r="C1872" s="1">
        <v>0.15311257085441626</v>
      </c>
      <c r="D1872" s="1">
        <f t="shared" si="58"/>
        <v>159.59201856181207</v>
      </c>
      <c r="E1872" s="1">
        <f t="shared" si="59"/>
        <v>0</v>
      </c>
    </row>
    <row r="1873" spans="3:5" x14ac:dyDescent="0.2">
      <c r="C1873" s="1">
        <v>1.0322968795735288</v>
      </c>
      <c r="D1873" s="1">
        <f t="shared" si="58"/>
        <v>181.66575409346171</v>
      </c>
      <c r="E1873" s="1">
        <f t="shared" si="59"/>
        <v>21.665754093461715</v>
      </c>
    </row>
    <row r="1874" spans="3:5" x14ac:dyDescent="0.2">
      <c r="C1874" s="1">
        <v>-0.14325922939985478</v>
      </c>
      <c r="D1874" s="1">
        <f t="shared" si="58"/>
        <v>152.77256160908993</v>
      </c>
      <c r="E1874" s="1">
        <f t="shared" si="59"/>
        <v>0</v>
      </c>
    </row>
    <row r="1875" spans="3:5" x14ac:dyDescent="0.2">
      <c r="C1875" s="1">
        <v>0.64449665966741154</v>
      </c>
      <c r="D1875" s="1">
        <f t="shared" si="58"/>
        <v>171.5759662180526</v>
      </c>
      <c r="E1875" s="1">
        <f t="shared" si="59"/>
        <v>11.575966218052599</v>
      </c>
    </row>
    <row r="1876" spans="3:5" x14ac:dyDescent="0.2">
      <c r="C1876" s="1">
        <v>-2.6460600316273708</v>
      </c>
      <c r="D1876" s="1">
        <f t="shared" si="58"/>
        <v>105.65325911149029</v>
      </c>
      <c r="E1876" s="1">
        <f t="shared" si="59"/>
        <v>0</v>
      </c>
    </row>
    <row r="1877" spans="3:5" x14ac:dyDescent="0.2">
      <c r="C1877" s="1">
        <v>0.11274918007263397</v>
      </c>
      <c r="D1877" s="1">
        <f t="shared" si="58"/>
        <v>158.6456548094277</v>
      </c>
      <c r="E1877" s="1">
        <f t="shared" si="59"/>
        <v>0</v>
      </c>
    </row>
    <row r="1878" spans="3:5" x14ac:dyDescent="0.2">
      <c r="C1878" s="1">
        <v>0.49924036103834463</v>
      </c>
      <c r="D1878" s="1">
        <f t="shared" si="58"/>
        <v>167.94265882734342</v>
      </c>
      <c r="E1878" s="1">
        <f t="shared" si="59"/>
        <v>7.942658827343422</v>
      </c>
    </row>
    <row r="1879" spans="3:5" x14ac:dyDescent="0.2">
      <c r="C1879" s="1">
        <v>-0.13629772568037593</v>
      </c>
      <c r="D1879" s="1">
        <f t="shared" si="58"/>
        <v>152.92935267920174</v>
      </c>
      <c r="E1879" s="1">
        <f t="shared" si="59"/>
        <v>0</v>
      </c>
    </row>
    <row r="1880" spans="3:5" x14ac:dyDescent="0.2">
      <c r="C1880" s="1">
        <v>-0.76739720257450206</v>
      </c>
      <c r="D1880" s="1">
        <f t="shared" si="58"/>
        <v>139.34927617775026</v>
      </c>
      <c r="E1880" s="1">
        <f t="shared" si="59"/>
        <v>0</v>
      </c>
    </row>
    <row r="1881" spans="3:5" x14ac:dyDescent="0.2">
      <c r="C1881" s="1">
        <v>0.92759492265273702</v>
      </c>
      <c r="D1881" s="1">
        <f t="shared" si="58"/>
        <v>178.88455422198683</v>
      </c>
      <c r="E1881" s="1">
        <f t="shared" si="59"/>
        <v>18.884554221986832</v>
      </c>
    </row>
    <row r="1882" spans="3:5" x14ac:dyDescent="0.2">
      <c r="C1882" s="1">
        <v>0.42255345928877919</v>
      </c>
      <c r="D1882" s="1">
        <f t="shared" si="58"/>
        <v>166.0556195329614</v>
      </c>
      <c r="E1882" s="1">
        <f t="shared" si="59"/>
        <v>6.0556195329614013</v>
      </c>
    </row>
    <row r="1883" spans="3:5" x14ac:dyDescent="0.2">
      <c r="C1883" s="1">
        <v>2.1118243161744035</v>
      </c>
      <c r="D1883" s="1">
        <f t="shared" si="58"/>
        <v>212.98821817068566</v>
      </c>
      <c r="E1883" s="1">
        <f t="shared" si="59"/>
        <v>52.988218170685656</v>
      </c>
    </row>
    <row r="1884" spans="3:5" x14ac:dyDescent="0.2">
      <c r="C1884" s="1">
        <v>7.4045834271305649E-2</v>
      </c>
      <c r="D1884" s="1">
        <f t="shared" si="58"/>
        <v>157.74348343433007</v>
      </c>
      <c r="E1884" s="1">
        <f t="shared" si="59"/>
        <v>0</v>
      </c>
    </row>
    <row r="1885" spans="3:5" x14ac:dyDescent="0.2">
      <c r="C1885" s="1">
        <v>0.24152643562241924</v>
      </c>
      <c r="D1885" s="1">
        <f t="shared" si="58"/>
        <v>161.68475097713872</v>
      </c>
      <c r="E1885" s="1">
        <f t="shared" si="59"/>
        <v>1.6847509771387195</v>
      </c>
    </row>
    <row r="1886" spans="3:5" x14ac:dyDescent="0.2">
      <c r="C1886" s="1">
        <v>0.34484167366661411</v>
      </c>
      <c r="D1886" s="1">
        <f t="shared" si="58"/>
        <v>164.16498989484927</v>
      </c>
      <c r="E1886" s="1">
        <f t="shared" si="59"/>
        <v>4.1649898948492705</v>
      </c>
    </row>
    <row r="1887" spans="3:5" x14ac:dyDescent="0.2">
      <c r="C1887" s="1">
        <v>0.62128300860701036</v>
      </c>
      <c r="D1887" s="1">
        <f t="shared" si="58"/>
        <v>170.99008780276455</v>
      </c>
      <c r="E1887" s="1">
        <f t="shared" si="59"/>
        <v>10.990087802764549</v>
      </c>
    </row>
    <row r="1888" spans="3:5" x14ac:dyDescent="0.2">
      <c r="C1888" s="1">
        <v>0.66962560059357035</v>
      </c>
      <c r="D1888" s="1">
        <f t="shared" si="58"/>
        <v>172.21244666844225</v>
      </c>
      <c r="E1888" s="1">
        <f t="shared" si="59"/>
        <v>12.212446668442254</v>
      </c>
    </row>
    <row r="1889" spans="3:5" x14ac:dyDescent="0.2">
      <c r="C1889" s="1">
        <v>-1.5257671335768652</v>
      </c>
      <c r="D1889" s="1">
        <f t="shared" si="58"/>
        <v>124.61609237560197</v>
      </c>
      <c r="E1889" s="1">
        <f t="shared" si="59"/>
        <v>0</v>
      </c>
    </row>
    <row r="1890" spans="3:5" x14ac:dyDescent="0.2">
      <c r="C1890" s="1">
        <v>-0.21980198322272393</v>
      </c>
      <c r="D1890" s="1">
        <f t="shared" si="58"/>
        <v>151.05918523371901</v>
      </c>
      <c r="E1890" s="1">
        <f t="shared" si="59"/>
        <v>0</v>
      </c>
    </row>
    <row r="1891" spans="3:5" x14ac:dyDescent="0.2">
      <c r="C1891" s="1">
        <v>-0.73794330338154646</v>
      </c>
      <c r="D1891" s="1">
        <f t="shared" si="58"/>
        <v>139.95537078561048</v>
      </c>
      <c r="E1891" s="1">
        <f t="shared" si="59"/>
        <v>0</v>
      </c>
    </row>
    <row r="1892" spans="3:5" x14ac:dyDescent="0.2">
      <c r="C1892" s="1">
        <v>-1.7258906623515666</v>
      </c>
      <c r="D1892" s="1">
        <f t="shared" si="58"/>
        <v>120.99503943375436</v>
      </c>
      <c r="E1892" s="1">
        <f t="shared" si="59"/>
        <v>0</v>
      </c>
    </row>
    <row r="1893" spans="3:5" x14ac:dyDescent="0.2">
      <c r="C1893" s="1">
        <v>2.1886535862078785E-2</v>
      </c>
      <c r="D1893" s="1">
        <f t="shared" si="58"/>
        <v>156.53576566924204</v>
      </c>
      <c r="E1893" s="1">
        <f t="shared" si="59"/>
        <v>0</v>
      </c>
    </row>
    <row r="1894" spans="3:5" x14ac:dyDescent="0.2">
      <c r="C1894" s="1">
        <v>-1.3775819942713912</v>
      </c>
      <c r="D1894" s="1">
        <f t="shared" si="58"/>
        <v>127.36701881025634</v>
      </c>
      <c r="E1894" s="1">
        <f t="shared" si="59"/>
        <v>0</v>
      </c>
    </row>
    <row r="1895" spans="3:5" x14ac:dyDescent="0.2">
      <c r="C1895" s="1">
        <v>0.57869576902178643</v>
      </c>
      <c r="D1895" s="1">
        <f t="shared" si="58"/>
        <v>169.92044535247584</v>
      </c>
      <c r="E1895" s="1">
        <f t="shared" si="59"/>
        <v>9.9204453524758378</v>
      </c>
    </row>
    <row r="1896" spans="3:5" x14ac:dyDescent="0.2">
      <c r="C1896" s="1">
        <v>0.34133363630340557</v>
      </c>
      <c r="D1896" s="1">
        <f t="shared" si="58"/>
        <v>164.08015341221309</v>
      </c>
      <c r="E1896" s="1">
        <f t="shared" si="59"/>
        <v>4.0801534122130931</v>
      </c>
    </row>
    <row r="1897" spans="3:5" x14ac:dyDescent="0.2">
      <c r="C1897" s="1">
        <v>0.29748379788486223</v>
      </c>
      <c r="D1897" s="1">
        <f t="shared" si="58"/>
        <v>163.02340428286652</v>
      </c>
      <c r="E1897" s="1">
        <f t="shared" si="59"/>
        <v>3.0234042828665224</v>
      </c>
    </row>
    <row r="1898" spans="3:5" x14ac:dyDescent="0.2">
      <c r="C1898" s="1">
        <v>1.9261995191101449</v>
      </c>
      <c r="D1898" s="1">
        <f t="shared" si="58"/>
        <v>207.24155319354404</v>
      </c>
      <c r="E1898" s="1">
        <f t="shared" si="59"/>
        <v>47.241553193544036</v>
      </c>
    </row>
    <row r="1899" spans="3:5" x14ac:dyDescent="0.2">
      <c r="C1899" s="1">
        <v>4.397133630752454E-2</v>
      </c>
      <c r="D1899" s="1">
        <f t="shared" si="58"/>
        <v>157.04599336934515</v>
      </c>
      <c r="E1899" s="1">
        <f t="shared" si="59"/>
        <v>0</v>
      </c>
    </row>
    <row r="1900" spans="3:5" x14ac:dyDescent="0.2">
      <c r="C1900" s="1">
        <v>-0.12013460533494527</v>
      </c>
      <c r="D1900" s="1">
        <f t="shared" si="58"/>
        <v>153.29400876442213</v>
      </c>
      <c r="E1900" s="1">
        <f t="shared" si="59"/>
        <v>0</v>
      </c>
    </row>
    <row r="1901" spans="3:5" x14ac:dyDescent="0.2">
      <c r="C1901" s="1">
        <v>-0.2185237273146223</v>
      </c>
      <c r="D1901" s="1">
        <f t="shared" si="58"/>
        <v>151.08764006319811</v>
      </c>
      <c r="E1901" s="1">
        <f t="shared" si="59"/>
        <v>0</v>
      </c>
    </row>
    <row r="1902" spans="3:5" x14ac:dyDescent="0.2">
      <c r="C1902" s="1">
        <v>-0.98141325616803654</v>
      </c>
      <c r="D1902" s="1">
        <f t="shared" si="58"/>
        <v>135.02342665240371</v>
      </c>
      <c r="E1902" s="1">
        <f t="shared" si="59"/>
        <v>0</v>
      </c>
    </row>
    <row r="1903" spans="3:5" x14ac:dyDescent="0.2">
      <c r="C1903" s="1">
        <v>-1.4943511715148576</v>
      </c>
      <c r="D1903" s="1">
        <f t="shared" si="58"/>
        <v>125.19429522294175</v>
      </c>
      <c r="E1903" s="1">
        <f t="shared" si="59"/>
        <v>0</v>
      </c>
    </row>
    <row r="1904" spans="3:5" x14ac:dyDescent="0.2">
      <c r="C1904" s="1">
        <v>-1.3269373946182359</v>
      </c>
      <c r="D1904" s="1">
        <f t="shared" si="58"/>
        <v>128.3210481507092</v>
      </c>
      <c r="E1904" s="1">
        <f t="shared" si="59"/>
        <v>0</v>
      </c>
    </row>
    <row r="1905" spans="3:5" x14ac:dyDescent="0.2">
      <c r="C1905" s="1">
        <v>-1.0693833400595611</v>
      </c>
      <c r="D1905" s="1">
        <f t="shared" si="58"/>
        <v>133.28449479215863</v>
      </c>
      <c r="E1905" s="1">
        <f t="shared" si="59"/>
        <v>0</v>
      </c>
    </row>
    <row r="1906" spans="3:5" x14ac:dyDescent="0.2">
      <c r="C1906" s="1">
        <v>0.58729837135095697</v>
      </c>
      <c r="D1906" s="1">
        <f t="shared" si="58"/>
        <v>170.1359719677744</v>
      </c>
      <c r="E1906" s="1">
        <f t="shared" si="59"/>
        <v>10.135971967774395</v>
      </c>
    </row>
    <row r="1907" spans="3:5" x14ac:dyDescent="0.2">
      <c r="C1907" s="1">
        <v>-1.7511170311113473</v>
      </c>
      <c r="D1907" s="1">
        <f t="shared" si="58"/>
        <v>120.54612296666019</v>
      </c>
      <c r="E1907" s="1">
        <f t="shared" si="59"/>
        <v>0</v>
      </c>
    </row>
    <row r="1908" spans="3:5" x14ac:dyDescent="0.2">
      <c r="C1908" s="1">
        <v>0.72461118950897396</v>
      </c>
      <c r="D1908" s="1">
        <f t="shared" si="58"/>
        <v>173.61340139330542</v>
      </c>
      <c r="E1908" s="1">
        <f t="shared" si="59"/>
        <v>13.613401393305423</v>
      </c>
    </row>
    <row r="1909" spans="3:5" x14ac:dyDescent="0.2">
      <c r="C1909" s="1">
        <v>-0.96595970985199764</v>
      </c>
      <c r="D1909" s="1">
        <f t="shared" si="58"/>
        <v>135.33123612387331</v>
      </c>
      <c r="E1909" s="1">
        <f t="shared" si="59"/>
        <v>0</v>
      </c>
    </row>
    <row r="1910" spans="3:5" x14ac:dyDescent="0.2">
      <c r="C1910" s="1">
        <v>-1.3661318394189719</v>
      </c>
      <c r="D1910" s="1">
        <f t="shared" si="58"/>
        <v>127.58209131952601</v>
      </c>
      <c r="E1910" s="1">
        <f t="shared" si="59"/>
        <v>0</v>
      </c>
    </row>
    <row r="1911" spans="3:5" x14ac:dyDescent="0.2">
      <c r="C1911" s="1">
        <v>1.8526274755797465</v>
      </c>
      <c r="D1911" s="1">
        <f t="shared" si="58"/>
        <v>205.00701456951842</v>
      </c>
      <c r="E1911" s="1">
        <f t="shared" si="59"/>
        <v>45.007014569518418</v>
      </c>
    </row>
    <row r="1912" spans="3:5" x14ac:dyDescent="0.2">
      <c r="C1912" s="1">
        <v>-0.28885544506375521</v>
      </c>
      <c r="D1912" s="1">
        <f t="shared" si="58"/>
        <v>149.52994706829116</v>
      </c>
      <c r="E1912" s="1">
        <f t="shared" si="59"/>
        <v>0</v>
      </c>
    </row>
    <row r="1913" spans="3:5" x14ac:dyDescent="0.2">
      <c r="C1913" s="1">
        <v>-0.37550690877857418</v>
      </c>
      <c r="D1913" s="1">
        <f t="shared" si="58"/>
        <v>147.63287156194616</v>
      </c>
      <c r="E1913" s="1">
        <f t="shared" si="59"/>
        <v>0</v>
      </c>
    </row>
    <row r="1914" spans="3:5" x14ac:dyDescent="0.2">
      <c r="C1914" s="1">
        <v>-1.0681283187664745</v>
      </c>
      <c r="D1914" s="1">
        <f t="shared" si="58"/>
        <v>133.30914502476094</v>
      </c>
      <c r="E1914" s="1">
        <f t="shared" si="59"/>
        <v>0</v>
      </c>
    </row>
    <row r="1915" spans="3:5" x14ac:dyDescent="0.2">
      <c r="C1915" s="1">
        <v>0.9818139142144876</v>
      </c>
      <c r="D1915" s="1">
        <f t="shared" si="58"/>
        <v>180.31941709970994</v>
      </c>
      <c r="E1915" s="1">
        <f t="shared" si="59"/>
        <v>20.319417099709938</v>
      </c>
    </row>
    <row r="1916" spans="3:5" x14ac:dyDescent="0.2">
      <c r="C1916" s="1">
        <v>-1.372887826079056</v>
      </c>
      <c r="D1916" s="1">
        <f t="shared" si="58"/>
        <v>127.45514722874076</v>
      </c>
      <c r="E1916" s="1">
        <f t="shared" si="59"/>
        <v>0</v>
      </c>
    </row>
    <row r="1917" spans="3:5" x14ac:dyDescent="0.2">
      <c r="C1917" s="1">
        <v>1.1501034276415623</v>
      </c>
      <c r="D1917" s="1">
        <f t="shared" si="58"/>
        <v>184.84678218119728</v>
      </c>
      <c r="E1917" s="1">
        <f t="shared" si="59"/>
        <v>24.846782181197284</v>
      </c>
    </row>
    <row r="1918" spans="3:5" x14ac:dyDescent="0.2">
      <c r="C1918" s="1">
        <v>1.0112717359418526</v>
      </c>
      <c r="D1918" s="1">
        <f t="shared" si="58"/>
        <v>181.10381452054679</v>
      </c>
      <c r="E1918" s="1">
        <f t="shared" si="59"/>
        <v>21.103814520546791</v>
      </c>
    </row>
    <row r="1919" spans="3:5" x14ac:dyDescent="0.2">
      <c r="C1919" s="1">
        <v>0.31292448081556912</v>
      </c>
      <c r="D1919" s="1">
        <f t="shared" si="58"/>
        <v>163.39473488925748</v>
      </c>
      <c r="E1919" s="1">
        <f t="shared" si="59"/>
        <v>3.394734889257478</v>
      </c>
    </row>
    <row r="1920" spans="3:5" x14ac:dyDescent="0.2">
      <c r="C1920" s="1">
        <v>-1.4593367514022137</v>
      </c>
      <c r="D1920" s="1">
        <f t="shared" si="58"/>
        <v>125.84188866738781</v>
      </c>
      <c r="E1920" s="1">
        <f t="shared" si="59"/>
        <v>0</v>
      </c>
    </row>
    <row r="1921" spans="3:5" x14ac:dyDescent="0.2">
      <c r="C1921" s="1">
        <v>-0.92830676339116314</v>
      </c>
      <c r="D1921" s="1">
        <f t="shared" si="58"/>
        <v>136.08416244676454</v>
      </c>
      <c r="E1921" s="1">
        <f t="shared" si="59"/>
        <v>0</v>
      </c>
    </row>
    <row r="1922" spans="3:5" x14ac:dyDescent="0.2">
      <c r="C1922" s="1">
        <v>-0.85039107482109011</v>
      </c>
      <c r="D1922" s="1">
        <f t="shared" si="58"/>
        <v>137.65553102234426</v>
      </c>
      <c r="E1922" s="1">
        <f t="shared" si="59"/>
        <v>0</v>
      </c>
    </row>
    <row r="1923" spans="3:5" x14ac:dyDescent="0.2">
      <c r="C1923" s="1">
        <v>-0.4259061716075378</v>
      </c>
      <c r="D1923" s="1">
        <f t="shared" ref="D1923:D1986" si="60" xml:space="preserve"> $A$1 * EXP( ($A$3 - $A$6 - 0.5 * $A$5^2) * $A$4 + $A$5 * SQRT($A$4) * C1923 )</f>
        <v>146.54056188239252</v>
      </c>
      <c r="E1923" s="1">
        <f t="shared" ref="E1923:E1986" si="61">MAX(D1923 - $A$2, 0)</f>
        <v>0</v>
      </c>
    </row>
    <row r="1924" spans="3:5" x14ac:dyDescent="0.2">
      <c r="C1924" s="1">
        <v>-0.79065350607298734</v>
      </c>
      <c r="D1924" s="1">
        <f t="shared" si="60"/>
        <v>138.87256906425284</v>
      </c>
      <c r="E1924" s="1">
        <f t="shared" si="61"/>
        <v>0</v>
      </c>
    </row>
    <row r="1925" spans="3:5" x14ac:dyDescent="0.2">
      <c r="C1925" s="1">
        <v>0.22783834227656136</v>
      </c>
      <c r="D1925" s="1">
        <f t="shared" si="60"/>
        <v>161.35897109561489</v>
      </c>
      <c r="E1925" s="1">
        <f t="shared" si="61"/>
        <v>1.3589710956148906</v>
      </c>
    </row>
    <row r="1926" spans="3:5" x14ac:dyDescent="0.2">
      <c r="C1926" s="1">
        <v>3.0553468671446433</v>
      </c>
      <c r="D1926" s="1">
        <f t="shared" si="60"/>
        <v>244.75675933004089</v>
      </c>
      <c r="E1926" s="1">
        <f t="shared" si="61"/>
        <v>84.756759330040893</v>
      </c>
    </row>
    <row r="1927" spans="3:5" x14ac:dyDescent="0.2">
      <c r="C1927" s="1">
        <v>-0.58582609981423184</v>
      </c>
      <c r="D1927" s="1">
        <f t="shared" si="60"/>
        <v>143.12781777576765</v>
      </c>
      <c r="E1927" s="1">
        <f t="shared" si="61"/>
        <v>0</v>
      </c>
    </row>
    <row r="1928" spans="3:5" x14ac:dyDescent="0.2">
      <c r="C1928" s="1">
        <v>-0.13750010819952369</v>
      </c>
      <c r="D1928" s="1">
        <f t="shared" si="60"/>
        <v>152.90226042309348</v>
      </c>
      <c r="E1928" s="1">
        <f t="shared" si="61"/>
        <v>0</v>
      </c>
    </row>
    <row r="1929" spans="3:5" x14ac:dyDescent="0.2">
      <c r="C1929" s="1">
        <v>-1.1568991631184751</v>
      </c>
      <c r="D1929" s="1">
        <f t="shared" si="60"/>
        <v>131.57676502642133</v>
      </c>
      <c r="E1929" s="1">
        <f t="shared" si="61"/>
        <v>0</v>
      </c>
    </row>
    <row r="1930" spans="3:5" x14ac:dyDescent="0.2">
      <c r="C1930" s="1">
        <v>2.1039821196616093</v>
      </c>
      <c r="D1930" s="1">
        <f t="shared" si="60"/>
        <v>212.74224228019142</v>
      </c>
      <c r="E1930" s="1">
        <f t="shared" si="61"/>
        <v>52.742242280191419</v>
      </c>
    </row>
    <row r="1931" spans="3:5" x14ac:dyDescent="0.2">
      <c r="C1931" s="1">
        <v>0.71962776264547912</v>
      </c>
      <c r="D1931" s="1">
        <f t="shared" si="60"/>
        <v>173.48596248815153</v>
      </c>
      <c r="E1931" s="1">
        <f t="shared" si="61"/>
        <v>13.485962488151529</v>
      </c>
    </row>
    <row r="1932" spans="3:5" x14ac:dyDescent="0.2">
      <c r="C1932" s="1">
        <v>0.2749585242861497</v>
      </c>
      <c r="D1932" s="1">
        <f t="shared" si="60"/>
        <v>162.48321042855062</v>
      </c>
      <c r="E1932" s="1">
        <f t="shared" si="61"/>
        <v>2.4832104285506205</v>
      </c>
    </row>
    <row r="1933" spans="3:5" x14ac:dyDescent="0.2">
      <c r="C1933" s="1">
        <v>-0.67562841355453473</v>
      </c>
      <c r="D1933" s="1">
        <f t="shared" si="60"/>
        <v>141.24637284188776</v>
      </c>
      <c r="E1933" s="1">
        <f t="shared" si="61"/>
        <v>0</v>
      </c>
    </row>
    <row r="1934" spans="3:5" x14ac:dyDescent="0.2">
      <c r="C1934" s="1">
        <v>0.51054649928252394</v>
      </c>
      <c r="D1934" s="1">
        <f t="shared" si="60"/>
        <v>168.22267767554263</v>
      </c>
      <c r="E1934" s="1">
        <f t="shared" si="61"/>
        <v>8.2226776755426272</v>
      </c>
    </row>
    <row r="1935" spans="3:5" x14ac:dyDescent="0.2">
      <c r="C1935" s="1">
        <v>0.48300531740855907</v>
      </c>
      <c r="D1935" s="1">
        <f t="shared" si="60"/>
        <v>167.54138090942496</v>
      </c>
      <c r="E1935" s="1">
        <f t="shared" si="61"/>
        <v>7.5413809094249586</v>
      </c>
    </row>
    <row r="1936" spans="3:5" x14ac:dyDescent="0.2">
      <c r="C1936" s="1">
        <v>4.2050990899795908E-2</v>
      </c>
      <c r="D1936" s="1">
        <f t="shared" si="60"/>
        <v>157.00156146686939</v>
      </c>
      <c r="E1936" s="1">
        <f t="shared" si="61"/>
        <v>0</v>
      </c>
    </row>
    <row r="1937" spans="3:5" x14ac:dyDescent="0.2">
      <c r="C1937" s="1">
        <v>1.4767855957993439</v>
      </c>
      <c r="D1937" s="1">
        <f t="shared" si="60"/>
        <v>193.96231642816696</v>
      </c>
      <c r="E1937" s="1">
        <f t="shared" si="61"/>
        <v>33.962316428166957</v>
      </c>
    </row>
    <row r="1938" spans="3:5" x14ac:dyDescent="0.2">
      <c r="C1938" s="1">
        <v>0.26891309967397958</v>
      </c>
      <c r="D1938" s="1">
        <f t="shared" si="60"/>
        <v>162.33853591775105</v>
      </c>
      <c r="E1938" s="1">
        <f t="shared" si="61"/>
        <v>2.3385359177510452</v>
      </c>
    </row>
    <row r="1939" spans="3:5" x14ac:dyDescent="0.2">
      <c r="C1939" s="1">
        <v>0.52157674110150742</v>
      </c>
      <c r="D1939" s="1">
        <f t="shared" si="60"/>
        <v>168.49631333573618</v>
      </c>
      <c r="E1939" s="1">
        <f t="shared" si="61"/>
        <v>8.4963133357361755</v>
      </c>
    </row>
    <row r="1940" spans="3:5" x14ac:dyDescent="0.2">
      <c r="C1940" s="1">
        <v>-0.29230651389527806</v>
      </c>
      <c r="D1940" s="1">
        <f t="shared" si="60"/>
        <v>149.45392817841613</v>
      </c>
      <c r="E1940" s="1">
        <f t="shared" si="61"/>
        <v>0</v>
      </c>
    </row>
    <row r="1941" spans="3:5" x14ac:dyDescent="0.2">
      <c r="C1941" s="1">
        <v>-0.90665704259051094</v>
      </c>
      <c r="D1941" s="1">
        <f t="shared" si="60"/>
        <v>136.51897585461018</v>
      </c>
      <c r="E1941" s="1">
        <f t="shared" si="61"/>
        <v>0</v>
      </c>
    </row>
    <row r="1942" spans="3:5" x14ac:dyDescent="0.2">
      <c r="C1942" s="1">
        <v>-0.5782560185626614</v>
      </c>
      <c r="D1942" s="1">
        <f t="shared" si="60"/>
        <v>143.28755898607093</v>
      </c>
      <c r="E1942" s="1">
        <f t="shared" si="61"/>
        <v>0</v>
      </c>
    </row>
    <row r="1943" spans="3:5" x14ac:dyDescent="0.2">
      <c r="C1943" s="1">
        <v>-0.94696551829396558</v>
      </c>
      <c r="D1943" s="1">
        <f t="shared" si="60"/>
        <v>135.71053092905532</v>
      </c>
      <c r="E1943" s="1">
        <f t="shared" si="61"/>
        <v>0</v>
      </c>
    </row>
    <row r="1944" spans="3:5" x14ac:dyDescent="0.2">
      <c r="C1944" s="1">
        <v>0.61151423987261588</v>
      </c>
      <c r="D1944" s="1">
        <f t="shared" si="60"/>
        <v>170.74413692693849</v>
      </c>
      <c r="E1944" s="1">
        <f t="shared" si="61"/>
        <v>10.744136926938495</v>
      </c>
    </row>
    <row r="1945" spans="3:5" x14ac:dyDescent="0.2">
      <c r="C1945" s="1">
        <v>0.80691722798203247</v>
      </c>
      <c r="D1945" s="1">
        <f t="shared" si="60"/>
        <v>175.73176869181376</v>
      </c>
      <c r="E1945" s="1">
        <f t="shared" si="61"/>
        <v>15.731768691813755</v>
      </c>
    </row>
    <row r="1946" spans="3:5" x14ac:dyDescent="0.2">
      <c r="C1946" s="1">
        <v>2.5003382151888486E-2</v>
      </c>
      <c r="D1946" s="1">
        <f t="shared" si="60"/>
        <v>156.60767393911473</v>
      </c>
      <c r="E1946" s="1">
        <f t="shared" si="61"/>
        <v>0</v>
      </c>
    </row>
    <row r="1947" spans="3:5" x14ac:dyDescent="0.2">
      <c r="C1947" s="1">
        <v>1.1128779192101832</v>
      </c>
      <c r="D1947" s="1">
        <f t="shared" si="60"/>
        <v>183.83564023715664</v>
      </c>
      <c r="E1947" s="1">
        <f t="shared" si="61"/>
        <v>23.835640237156639</v>
      </c>
    </row>
    <row r="1948" spans="3:5" x14ac:dyDescent="0.2">
      <c r="C1948" s="1">
        <v>0.57621613743458688</v>
      </c>
      <c r="D1948" s="1">
        <f t="shared" si="60"/>
        <v>169.85837222884376</v>
      </c>
      <c r="E1948" s="1">
        <f t="shared" si="61"/>
        <v>9.8583722288437627</v>
      </c>
    </row>
    <row r="1949" spans="3:5" x14ac:dyDescent="0.2">
      <c r="C1949" s="1">
        <v>-1.9830106629515321</v>
      </c>
      <c r="D1949" s="1">
        <f t="shared" si="60"/>
        <v>116.49669648510856</v>
      </c>
      <c r="E1949" s="1">
        <f t="shared" si="61"/>
        <v>0</v>
      </c>
    </row>
    <row r="1950" spans="3:5" x14ac:dyDescent="0.2">
      <c r="C1950" s="1">
        <v>-0.87472863985382199</v>
      </c>
      <c r="D1950" s="1">
        <f t="shared" si="60"/>
        <v>137.16276308330913</v>
      </c>
      <c r="E1950" s="1">
        <f t="shared" si="61"/>
        <v>0</v>
      </c>
    </row>
    <row r="1951" spans="3:5" x14ac:dyDescent="0.2">
      <c r="C1951" s="1">
        <v>-0.47770670103423224</v>
      </c>
      <c r="D1951" s="1">
        <f t="shared" si="60"/>
        <v>145.42630377651059</v>
      </c>
      <c r="E1951" s="1">
        <f t="shared" si="61"/>
        <v>0</v>
      </c>
    </row>
    <row r="1952" spans="3:5" x14ac:dyDescent="0.2">
      <c r="C1952" s="1">
        <v>-1.0565230885756547</v>
      </c>
      <c r="D1952" s="1">
        <f t="shared" si="60"/>
        <v>133.53730277393629</v>
      </c>
      <c r="E1952" s="1">
        <f t="shared" si="61"/>
        <v>0</v>
      </c>
    </row>
    <row r="1953" spans="3:5" x14ac:dyDescent="0.2">
      <c r="C1953" s="1">
        <v>-0.31857765640107238</v>
      </c>
      <c r="D1953" s="1">
        <f t="shared" si="60"/>
        <v>148.87650246784546</v>
      </c>
      <c r="E1953" s="1">
        <f t="shared" si="61"/>
        <v>0</v>
      </c>
    </row>
    <row r="1954" spans="3:5" x14ac:dyDescent="0.2">
      <c r="C1954" s="1">
        <v>-0.22742996329260923</v>
      </c>
      <c r="D1954" s="1">
        <f t="shared" si="60"/>
        <v>150.88949268179772</v>
      </c>
      <c r="E1954" s="1">
        <f t="shared" si="61"/>
        <v>0</v>
      </c>
    </row>
    <row r="1955" spans="3:5" x14ac:dyDescent="0.2">
      <c r="C1955" s="1">
        <v>-0.32321801336652189</v>
      </c>
      <c r="D1955" s="1">
        <f t="shared" si="60"/>
        <v>148.7747419705384</v>
      </c>
      <c r="E1955" s="1">
        <f t="shared" si="61"/>
        <v>0</v>
      </c>
    </row>
    <row r="1956" spans="3:5" x14ac:dyDescent="0.2">
      <c r="C1956" s="1">
        <v>1.3113547893247368</v>
      </c>
      <c r="D1956" s="1">
        <f t="shared" si="60"/>
        <v>189.29140738158497</v>
      </c>
      <c r="E1956" s="1">
        <f t="shared" si="61"/>
        <v>29.291407381584975</v>
      </c>
    </row>
    <row r="1957" spans="3:5" x14ac:dyDescent="0.2">
      <c r="C1957" s="1">
        <v>-0.18895297473572673</v>
      </c>
      <c r="D1957" s="1">
        <f t="shared" si="60"/>
        <v>151.74740307465129</v>
      </c>
      <c r="E1957" s="1">
        <f t="shared" si="61"/>
        <v>0</v>
      </c>
    </row>
    <row r="1958" spans="3:5" x14ac:dyDescent="0.2">
      <c r="C1958" s="1">
        <v>-1.3555272478252984</v>
      </c>
      <c r="D1958" s="1">
        <f t="shared" si="60"/>
        <v>127.7816052204393</v>
      </c>
      <c r="E1958" s="1">
        <f t="shared" si="61"/>
        <v>0</v>
      </c>
    </row>
    <row r="1959" spans="3:5" x14ac:dyDescent="0.2">
      <c r="C1959" s="1">
        <v>0.28009672603763308</v>
      </c>
      <c r="D1959" s="1">
        <f t="shared" si="60"/>
        <v>162.60627532769584</v>
      </c>
      <c r="E1959" s="1">
        <f t="shared" si="61"/>
        <v>2.6062753276958404</v>
      </c>
    </row>
    <row r="1960" spans="3:5" x14ac:dyDescent="0.2">
      <c r="C1960" s="1">
        <v>-0.48134833030600799</v>
      </c>
      <c r="D1960" s="1">
        <f t="shared" si="60"/>
        <v>145.34828981660345</v>
      </c>
      <c r="E1960" s="1">
        <f t="shared" si="61"/>
        <v>0</v>
      </c>
    </row>
    <row r="1961" spans="3:5" x14ac:dyDescent="0.2">
      <c r="C1961" s="1">
        <v>0.31395663746757424</v>
      </c>
      <c r="D1961" s="1">
        <f t="shared" si="60"/>
        <v>163.4195872037096</v>
      </c>
      <c r="E1961" s="1">
        <f t="shared" si="61"/>
        <v>3.4195872037095967</v>
      </c>
    </row>
    <row r="1962" spans="3:5" x14ac:dyDescent="0.2">
      <c r="C1962" s="1">
        <v>0.17936289079244463</v>
      </c>
      <c r="D1962" s="1">
        <f t="shared" si="60"/>
        <v>160.21051343193918</v>
      </c>
      <c r="E1962" s="1">
        <f t="shared" si="61"/>
        <v>0.2105134319391766</v>
      </c>
    </row>
    <row r="1963" spans="3:5" x14ac:dyDescent="0.2">
      <c r="C1963" s="1">
        <v>0.32356659503042479</v>
      </c>
      <c r="D1963" s="1">
        <f t="shared" si="60"/>
        <v>163.65115770824278</v>
      </c>
      <c r="E1963" s="1">
        <f t="shared" si="61"/>
        <v>3.6511577082427777</v>
      </c>
    </row>
    <row r="1964" spans="3:5" x14ac:dyDescent="0.2">
      <c r="C1964" s="1">
        <v>-1.3587065129692866</v>
      </c>
      <c r="D1964" s="1">
        <f t="shared" si="60"/>
        <v>127.72175806589532</v>
      </c>
      <c r="E1964" s="1">
        <f t="shared" si="61"/>
        <v>0</v>
      </c>
    </row>
    <row r="1965" spans="3:5" x14ac:dyDescent="0.2">
      <c r="C1965" s="1">
        <v>-0.23235673989933153</v>
      </c>
      <c r="D1965" s="1">
        <f t="shared" si="60"/>
        <v>150.77999261643819</v>
      </c>
      <c r="E1965" s="1">
        <f t="shared" si="61"/>
        <v>0</v>
      </c>
    </row>
    <row r="1966" spans="3:5" x14ac:dyDescent="0.2">
      <c r="C1966" s="1">
        <v>2.0954667162595957</v>
      </c>
      <c r="D1966" s="1">
        <f t="shared" si="60"/>
        <v>212.47547248007299</v>
      </c>
      <c r="E1966" s="1">
        <f t="shared" si="61"/>
        <v>52.475472480072995</v>
      </c>
    </row>
    <row r="1967" spans="3:5" x14ac:dyDescent="0.2">
      <c r="C1967" s="1">
        <v>-0.77673446412732283</v>
      </c>
      <c r="D1967" s="1">
        <f t="shared" si="60"/>
        <v>139.15768493480954</v>
      </c>
      <c r="E1967" s="1">
        <f t="shared" si="61"/>
        <v>0</v>
      </c>
    </row>
    <row r="1968" spans="3:5" x14ac:dyDescent="0.2">
      <c r="C1968" s="1">
        <v>0.2429152828441109</v>
      </c>
      <c r="D1968" s="1">
        <f t="shared" si="60"/>
        <v>161.71784260379044</v>
      </c>
      <c r="E1968" s="1">
        <f t="shared" si="61"/>
        <v>1.7178426037904444</v>
      </c>
    </row>
    <row r="1969" spans="3:5" x14ac:dyDescent="0.2">
      <c r="C1969" s="1">
        <v>8.6713887227724537E-2</v>
      </c>
      <c r="D1969" s="1">
        <f t="shared" si="60"/>
        <v>158.03820833887505</v>
      </c>
      <c r="E1969" s="1">
        <f t="shared" si="61"/>
        <v>0</v>
      </c>
    </row>
    <row r="1970" spans="3:5" x14ac:dyDescent="0.2">
      <c r="C1970" s="1">
        <v>1.2559428834268251</v>
      </c>
      <c r="D1970" s="1">
        <f t="shared" si="60"/>
        <v>187.75214612005394</v>
      </c>
      <c r="E1970" s="1">
        <f t="shared" si="61"/>
        <v>27.752146120053936</v>
      </c>
    </row>
    <row r="1971" spans="3:5" x14ac:dyDescent="0.2">
      <c r="C1971" s="1">
        <v>0.91918324477356905</v>
      </c>
      <c r="D1971" s="1">
        <f t="shared" si="60"/>
        <v>178.66297119094287</v>
      </c>
      <c r="E1971" s="1">
        <f t="shared" si="61"/>
        <v>18.662971190942869</v>
      </c>
    </row>
    <row r="1972" spans="3:5" x14ac:dyDescent="0.2">
      <c r="C1972" s="1">
        <v>0.32629384233493897</v>
      </c>
      <c r="D1972" s="1">
        <f t="shared" si="60"/>
        <v>163.7169357604254</v>
      </c>
      <c r="E1972" s="1">
        <f t="shared" si="61"/>
        <v>3.7169357604254003</v>
      </c>
    </row>
    <row r="1973" spans="3:5" x14ac:dyDescent="0.2">
      <c r="C1973" s="1">
        <v>-1.6939904357220181</v>
      </c>
      <c r="D1973" s="1">
        <f t="shared" si="60"/>
        <v>121.56511519273631</v>
      </c>
      <c r="E1973" s="1">
        <f t="shared" si="61"/>
        <v>0</v>
      </c>
    </row>
    <row r="1974" spans="3:5" x14ac:dyDescent="0.2">
      <c r="C1974" s="1">
        <v>-1.3072005934535764</v>
      </c>
      <c r="D1974" s="1">
        <f t="shared" si="60"/>
        <v>128.69477686683109</v>
      </c>
      <c r="E1974" s="1">
        <f t="shared" si="61"/>
        <v>0</v>
      </c>
    </row>
    <row r="1975" spans="3:5" x14ac:dyDescent="0.2">
      <c r="C1975" s="1">
        <v>-0.13021248485749728</v>
      </c>
      <c r="D1975" s="1">
        <f t="shared" si="60"/>
        <v>153.06653984449829</v>
      </c>
      <c r="E1975" s="1">
        <f t="shared" si="61"/>
        <v>0</v>
      </c>
    </row>
    <row r="1976" spans="3:5" x14ac:dyDescent="0.2">
      <c r="C1976" s="1">
        <v>-0.45716459473413251</v>
      </c>
      <c r="D1976" s="1">
        <f t="shared" si="60"/>
        <v>145.86715852477295</v>
      </c>
      <c r="E1976" s="1">
        <f t="shared" si="61"/>
        <v>0</v>
      </c>
    </row>
    <row r="1977" spans="3:5" x14ac:dyDescent="0.2">
      <c r="C1977" s="1">
        <v>-0.54764782741248841</v>
      </c>
      <c r="D1977" s="1">
        <f t="shared" si="60"/>
        <v>143.93526214745731</v>
      </c>
      <c r="E1977" s="1">
        <f t="shared" si="61"/>
        <v>0</v>
      </c>
    </row>
    <row r="1978" spans="3:5" x14ac:dyDescent="0.2">
      <c r="C1978" s="1">
        <v>0.79198116859525036</v>
      </c>
      <c r="D1978" s="1">
        <f t="shared" si="60"/>
        <v>175.34543851231135</v>
      </c>
      <c r="E1978" s="1">
        <f t="shared" si="61"/>
        <v>15.345438512311347</v>
      </c>
    </row>
    <row r="1979" spans="3:5" x14ac:dyDescent="0.2">
      <c r="C1979" s="1">
        <v>0.72521342964396729</v>
      </c>
      <c r="D1979" s="1">
        <f t="shared" si="60"/>
        <v>173.62880854471558</v>
      </c>
      <c r="E1979" s="1">
        <f t="shared" si="61"/>
        <v>13.628808544715582</v>
      </c>
    </row>
    <row r="1980" spans="3:5" x14ac:dyDescent="0.2">
      <c r="C1980" s="1">
        <v>1.3212826929172214</v>
      </c>
      <c r="D1980" s="1">
        <f t="shared" si="60"/>
        <v>189.5685199923131</v>
      </c>
      <c r="E1980" s="1">
        <f t="shared" si="61"/>
        <v>29.568519992313099</v>
      </c>
    </row>
    <row r="1981" spans="3:5" x14ac:dyDescent="0.2">
      <c r="C1981" s="1">
        <v>0.8059718258238584</v>
      </c>
      <c r="D1981" s="1">
        <f t="shared" si="60"/>
        <v>175.70729008140515</v>
      </c>
      <c r="E1981" s="1">
        <f t="shared" si="61"/>
        <v>15.707290081405148</v>
      </c>
    </row>
    <row r="1982" spans="3:5" x14ac:dyDescent="0.2">
      <c r="C1982" s="1">
        <v>0.53575557357279313</v>
      </c>
      <c r="D1982" s="1">
        <f t="shared" si="60"/>
        <v>168.84871241778862</v>
      </c>
      <c r="E1982" s="1">
        <f t="shared" si="61"/>
        <v>8.8487124177886187</v>
      </c>
    </row>
    <row r="1983" spans="3:5" x14ac:dyDescent="0.2">
      <c r="C1983" s="1">
        <v>0.79406297033332496</v>
      </c>
      <c r="D1983" s="1">
        <f t="shared" si="60"/>
        <v>175.39923458749263</v>
      </c>
      <c r="E1983" s="1">
        <f t="shared" si="61"/>
        <v>15.399234587492629</v>
      </c>
    </row>
    <row r="1984" spans="3:5" x14ac:dyDescent="0.2">
      <c r="C1984" s="1">
        <v>-1.4159032038474746</v>
      </c>
      <c r="D1984" s="1">
        <f t="shared" si="60"/>
        <v>126.64985104752989</v>
      </c>
      <c r="E1984" s="1">
        <f t="shared" si="61"/>
        <v>0</v>
      </c>
    </row>
    <row r="1985" spans="3:5" x14ac:dyDescent="0.2">
      <c r="C1985" s="1">
        <v>-1.1657027327251672</v>
      </c>
      <c r="D1985" s="1">
        <f t="shared" si="60"/>
        <v>131.4061935169068</v>
      </c>
      <c r="E1985" s="1">
        <f t="shared" si="61"/>
        <v>0</v>
      </c>
    </row>
    <row r="1986" spans="3:5" x14ac:dyDescent="0.2">
      <c r="C1986" s="1">
        <v>-0.95934099398832495</v>
      </c>
      <c r="D1986" s="1">
        <f t="shared" si="60"/>
        <v>135.46328469932669</v>
      </c>
      <c r="E1986" s="1">
        <f t="shared" si="61"/>
        <v>0</v>
      </c>
    </row>
    <row r="1987" spans="3:5" x14ac:dyDescent="0.2">
      <c r="C1987" s="1">
        <v>-0.26813569144274668</v>
      </c>
      <c r="D1987" s="1">
        <f t="shared" ref="D1987:D2050" si="62" xml:space="preserve"> $A$1 * EXP( ($A$3 - $A$6 - 0.5 * $A$5^2) * $A$4 + $A$5 * SQRT($A$4) * C1987 )</f>
        <v>149.98716793014529</v>
      </c>
      <c r="E1987" s="1">
        <f t="shared" ref="E1987:E2050" si="63">MAX(D1987 - $A$2, 0)</f>
        <v>0</v>
      </c>
    </row>
    <row r="1988" spans="3:5" x14ac:dyDescent="0.2">
      <c r="C1988" s="1">
        <v>0.79109040831270094</v>
      </c>
      <c r="D1988" s="1">
        <f t="shared" si="62"/>
        <v>175.3224253152668</v>
      </c>
      <c r="E1988" s="1">
        <f t="shared" si="63"/>
        <v>15.322425315266798</v>
      </c>
    </row>
    <row r="1989" spans="3:5" x14ac:dyDescent="0.2">
      <c r="C1989" s="1">
        <v>-2.7161490010487323E-2</v>
      </c>
      <c r="D1989" s="1">
        <f t="shared" si="62"/>
        <v>155.40852453794452</v>
      </c>
      <c r="E1989" s="1">
        <f t="shared" si="63"/>
        <v>0</v>
      </c>
    </row>
    <row r="1990" spans="3:5" x14ac:dyDescent="0.2">
      <c r="C1990" s="1">
        <v>-1.6288217559335396</v>
      </c>
      <c r="D1990" s="1">
        <f t="shared" si="62"/>
        <v>122.73807971591452</v>
      </c>
      <c r="E1990" s="1">
        <f t="shared" si="63"/>
        <v>0</v>
      </c>
    </row>
    <row r="1991" spans="3:5" x14ac:dyDescent="0.2">
      <c r="C1991" s="1">
        <v>1.8142965651440408</v>
      </c>
      <c r="D1991" s="1">
        <f t="shared" si="62"/>
        <v>203.852386495567</v>
      </c>
      <c r="E1991" s="1">
        <f t="shared" si="63"/>
        <v>43.852386495567004</v>
      </c>
    </row>
    <row r="1992" spans="3:5" x14ac:dyDescent="0.2">
      <c r="C1992" s="1">
        <v>-0.77249624837430053</v>
      </c>
      <c r="D1992" s="1">
        <f t="shared" si="62"/>
        <v>139.24461620241172</v>
      </c>
      <c r="E1992" s="1">
        <f t="shared" si="63"/>
        <v>0</v>
      </c>
    </row>
    <row r="1993" spans="3:5" x14ac:dyDescent="0.2">
      <c r="C1993" s="1">
        <v>2.7864350132396114E-2</v>
      </c>
      <c r="D1993" s="1">
        <f t="shared" si="62"/>
        <v>156.67370795672045</v>
      </c>
      <c r="E1993" s="1">
        <f t="shared" si="63"/>
        <v>0</v>
      </c>
    </row>
    <row r="1994" spans="3:5" x14ac:dyDescent="0.2">
      <c r="C1994" s="1">
        <v>-0.73525318535270168</v>
      </c>
      <c r="D1994" s="1">
        <f t="shared" si="62"/>
        <v>140.01085853654021</v>
      </c>
      <c r="E1994" s="1">
        <f t="shared" si="63"/>
        <v>0</v>
      </c>
    </row>
    <row r="1995" spans="3:5" x14ac:dyDescent="0.2">
      <c r="C1995" s="1">
        <v>-0.28488170991565331</v>
      </c>
      <c r="D1995" s="1">
        <f t="shared" si="62"/>
        <v>149.61752695718664</v>
      </c>
      <c r="E1995" s="1">
        <f t="shared" si="63"/>
        <v>0</v>
      </c>
    </row>
    <row r="1996" spans="3:5" x14ac:dyDescent="0.2">
      <c r="C1996" s="1">
        <v>0.92000981407778493</v>
      </c>
      <c r="D1996" s="1">
        <f t="shared" si="62"/>
        <v>178.68473277039095</v>
      </c>
      <c r="E1996" s="1">
        <f t="shared" si="63"/>
        <v>18.684732770390951</v>
      </c>
    </row>
    <row r="1997" spans="3:5" x14ac:dyDescent="0.2">
      <c r="C1997" s="1">
        <v>-1.50310787949657</v>
      </c>
      <c r="D1997" s="1">
        <f t="shared" si="62"/>
        <v>125.03286108020731</v>
      </c>
      <c r="E1997" s="1">
        <f t="shared" si="63"/>
        <v>0</v>
      </c>
    </row>
    <row r="1998" spans="3:5" x14ac:dyDescent="0.2">
      <c r="C1998" s="1">
        <v>8.048862912231021E-2</v>
      </c>
      <c r="D1998" s="1">
        <f t="shared" si="62"/>
        <v>157.89330765741261</v>
      </c>
      <c r="E1998" s="1">
        <f t="shared" si="63"/>
        <v>0</v>
      </c>
    </row>
    <row r="1999" spans="3:5" x14ac:dyDescent="0.2">
      <c r="C1999" s="1">
        <v>-0.39455742311320002</v>
      </c>
      <c r="D1999" s="1">
        <f t="shared" si="62"/>
        <v>147.21903343207754</v>
      </c>
      <c r="E1999" s="1">
        <f t="shared" si="63"/>
        <v>0</v>
      </c>
    </row>
    <row r="2000" spans="3:5" x14ac:dyDescent="0.2">
      <c r="C2000" s="1">
        <v>5.3322708065275358E-2</v>
      </c>
      <c r="D2000" s="1">
        <f t="shared" si="62"/>
        <v>157.26254006966985</v>
      </c>
      <c r="E2000" s="1">
        <f t="shared" si="63"/>
        <v>0</v>
      </c>
    </row>
    <row r="2001" spans="3:5" x14ac:dyDescent="0.2">
      <c r="C2001" s="1">
        <v>0.33527061619377524</v>
      </c>
      <c r="D2001" s="1">
        <f t="shared" si="62"/>
        <v>163.93363195797275</v>
      </c>
      <c r="E2001" s="1">
        <f t="shared" si="63"/>
        <v>3.9336319579727501</v>
      </c>
    </row>
    <row r="2002" spans="3:5" x14ac:dyDescent="0.2">
      <c r="C2002" s="1">
        <v>1.4171075520210696</v>
      </c>
      <c r="D2002" s="1">
        <f t="shared" si="62"/>
        <v>192.26417450811317</v>
      </c>
      <c r="E2002" s="1">
        <f t="shared" si="63"/>
        <v>32.264174508113172</v>
      </c>
    </row>
    <row r="2003" spans="3:5" x14ac:dyDescent="0.2">
      <c r="C2003" s="1">
        <v>-2.935670814684022</v>
      </c>
      <c r="D2003" s="1">
        <f t="shared" si="62"/>
        <v>101.23944391227766</v>
      </c>
      <c r="E2003" s="1">
        <f t="shared" si="63"/>
        <v>0</v>
      </c>
    </row>
    <row r="2004" spans="3:5" x14ac:dyDescent="0.2">
      <c r="C2004" s="1">
        <v>0.57865203906883</v>
      </c>
      <c r="D2004" s="1">
        <f t="shared" si="62"/>
        <v>169.91935045516581</v>
      </c>
      <c r="E2004" s="1">
        <f t="shared" si="63"/>
        <v>9.9193504551658123</v>
      </c>
    </row>
    <row r="2005" spans="3:5" x14ac:dyDescent="0.2">
      <c r="C2005" s="1">
        <v>-0.33815121379128593</v>
      </c>
      <c r="D2005" s="1">
        <f t="shared" si="62"/>
        <v>148.44773687869699</v>
      </c>
      <c r="E2005" s="1">
        <f t="shared" si="63"/>
        <v>0</v>
      </c>
    </row>
    <row r="2006" spans="3:5" x14ac:dyDescent="0.2">
      <c r="C2006" s="1">
        <v>-0.62037015512272475</v>
      </c>
      <c r="D2006" s="1">
        <f t="shared" si="62"/>
        <v>142.40113864967742</v>
      </c>
      <c r="E2006" s="1">
        <f t="shared" si="63"/>
        <v>0</v>
      </c>
    </row>
    <row r="2007" spans="3:5" x14ac:dyDescent="0.2">
      <c r="C2007" s="1">
        <v>-0.43588847606695347</v>
      </c>
      <c r="D2007" s="1">
        <f t="shared" si="62"/>
        <v>146.32517490425951</v>
      </c>
      <c r="E2007" s="1">
        <f t="shared" si="63"/>
        <v>0</v>
      </c>
    </row>
    <row r="2008" spans="3:5" x14ac:dyDescent="0.2">
      <c r="C2008" s="1">
        <v>1.0871644404732239</v>
      </c>
      <c r="D2008" s="1">
        <f t="shared" si="62"/>
        <v>183.14042672819076</v>
      </c>
      <c r="E2008" s="1">
        <f t="shared" si="63"/>
        <v>23.140426728190761</v>
      </c>
    </row>
    <row r="2009" spans="3:5" x14ac:dyDescent="0.2">
      <c r="C2009" s="1">
        <v>0.31321976519251071</v>
      </c>
      <c r="D2009" s="1">
        <f t="shared" si="62"/>
        <v>163.40184437382879</v>
      </c>
      <c r="E2009" s="1">
        <f t="shared" si="63"/>
        <v>3.4018443738287942</v>
      </c>
    </row>
    <row r="2010" spans="3:5" x14ac:dyDescent="0.2">
      <c r="C2010" s="1">
        <v>0.66388434557460796</v>
      </c>
      <c r="D2010" s="1">
        <f t="shared" si="62"/>
        <v>172.06682103507777</v>
      </c>
      <c r="E2010" s="1">
        <f t="shared" si="63"/>
        <v>12.066821035077766</v>
      </c>
    </row>
    <row r="2011" spans="3:5" x14ac:dyDescent="0.2">
      <c r="C2011" s="1">
        <v>-0.57925743716293254</v>
      </c>
      <c r="D2011" s="1">
        <f t="shared" si="62"/>
        <v>143.26641717261955</v>
      </c>
      <c r="E2011" s="1">
        <f t="shared" si="63"/>
        <v>0</v>
      </c>
    </row>
    <row r="2012" spans="3:5" x14ac:dyDescent="0.2">
      <c r="C2012" s="1">
        <v>-3.9420811501333516E-2</v>
      </c>
      <c r="D2012" s="1">
        <f t="shared" si="62"/>
        <v>155.1280462721416</v>
      </c>
      <c r="E2012" s="1">
        <f t="shared" si="63"/>
        <v>0</v>
      </c>
    </row>
    <row r="2013" spans="3:5" x14ac:dyDescent="0.2">
      <c r="C2013" s="1">
        <v>-0.47847147299711434</v>
      </c>
      <c r="D2013" s="1">
        <f t="shared" si="62"/>
        <v>145.4099167334733</v>
      </c>
      <c r="E2013" s="1">
        <f t="shared" si="63"/>
        <v>0</v>
      </c>
    </row>
    <row r="2014" spans="3:5" x14ac:dyDescent="0.2">
      <c r="C2014" s="1">
        <v>-1.3982278367183014</v>
      </c>
      <c r="D2014" s="1">
        <f t="shared" si="62"/>
        <v>126.98013611702928</v>
      </c>
      <c r="E2014" s="1">
        <f t="shared" si="63"/>
        <v>0</v>
      </c>
    </row>
    <row r="2015" spans="3:5" x14ac:dyDescent="0.2">
      <c r="C2015" s="1">
        <v>-0.33601385003035267</v>
      </c>
      <c r="D2015" s="1">
        <f t="shared" si="62"/>
        <v>148.49449645347821</v>
      </c>
      <c r="E2015" s="1">
        <f t="shared" si="63"/>
        <v>0</v>
      </c>
    </row>
    <row r="2016" spans="3:5" x14ac:dyDescent="0.2">
      <c r="C2016" s="1">
        <v>-0.41963499025738976</v>
      </c>
      <c r="D2016" s="1">
        <f t="shared" si="62"/>
        <v>146.67603652835146</v>
      </c>
      <c r="E2016" s="1">
        <f t="shared" si="63"/>
        <v>0</v>
      </c>
    </row>
    <row r="2017" spans="3:5" x14ac:dyDescent="0.2">
      <c r="C2017" s="1">
        <v>0.12532981820977043</v>
      </c>
      <c r="D2017" s="1">
        <f t="shared" si="62"/>
        <v>158.94001806190948</v>
      </c>
      <c r="E2017" s="1">
        <f t="shared" si="63"/>
        <v>0</v>
      </c>
    </row>
    <row r="2018" spans="3:5" x14ac:dyDescent="0.2">
      <c r="C2018" s="1">
        <v>-1.8194267267689876</v>
      </c>
      <c r="D2018" s="1">
        <f t="shared" si="62"/>
        <v>119.33885996895509</v>
      </c>
      <c r="E2018" s="1">
        <f t="shared" si="63"/>
        <v>0</v>
      </c>
    </row>
    <row r="2019" spans="3:5" x14ac:dyDescent="0.2">
      <c r="C2019" s="1">
        <v>0.3447392753002011</v>
      </c>
      <c r="D2019" s="1">
        <f t="shared" si="62"/>
        <v>164.16251292661894</v>
      </c>
      <c r="E2019" s="1">
        <f t="shared" si="63"/>
        <v>4.1625129266189447</v>
      </c>
    </row>
    <row r="2020" spans="3:5" x14ac:dyDescent="0.2">
      <c r="C2020" s="1">
        <v>-3.2245637303036356</v>
      </c>
      <c r="D2020" s="1">
        <f t="shared" si="62"/>
        <v>97.020284168241872</v>
      </c>
      <c r="E2020" s="1">
        <f t="shared" si="63"/>
        <v>0</v>
      </c>
    </row>
    <row r="2021" spans="3:5" x14ac:dyDescent="0.2">
      <c r="C2021" s="1">
        <v>4.0296258652893525E-2</v>
      </c>
      <c r="D2021" s="1">
        <f t="shared" si="62"/>
        <v>156.96097242264727</v>
      </c>
      <c r="E2021" s="1">
        <f t="shared" si="63"/>
        <v>0</v>
      </c>
    </row>
    <row r="2022" spans="3:5" x14ac:dyDescent="0.2">
      <c r="C2022" s="1">
        <v>-0.52733126629584348</v>
      </c>
      <c r="D2022" s="1">
        <f t="shared" si="62"/>
        <v>144.36679887735261</v>
      </c>
      <c r="E2022" s="1">
        <f t="shared" si="63"/>
        <v>0</v>
      </c>
    </row>
    <row r="2023" spans="3:5" x14ac:dyDescent="0.2">
      <c r="C2023" s="1">
        <v>0.44212332617928829</v>
      </c>
      <c r="D2023" s="1">
        <f t="shared" si="62"/>
        <v>166.5351518819036</v>
      </c>
      <c r="E2023" s="1">
        <f t="shared" si="63"/>
        <v>6.5351518819036016</v>
      </c>
    </row>
    <row r="2024" spans="3:5" x14ac:dyDescent="0.2">
      <c r="C2024" s="1">
        <v>-2.011235038025549</v>
      </c>
      <c r="D2024" s="1">
        <f t="shared" si="62"/>
        <v>116.01320891557783</v>
      </c>
      <c r="E2024" s="1">
        <f t="shared" si="63"/>
        <v>0</v>
      </c>
    </row>
    <row r="2025" spans="3:5" x14ac:dyDescent="0.2">
      <c r="C2025" s="1">
        <v>0.9830676694261834</v>
      </c>
      <c r="D2025" s="1">
        <f t="shared" si="62"/>
        <v>180.35273253583594</v>
      </c>
      <c r="E2025" s="1">
        <f t="shared" si="63"/>
        <v>20.352732535835941</v>
      </c>
    </row>
    <row r="2026" spans="3:5" x14ac:dyDescent="0.2">
      <c r="C2026" s="1">
        <v>-0.51718897103595551</v>
      </c>
      <c r="D2026" s="1">
        <f t="shared" si="62"/>
        <v>144.58271162106055</v>
      </c>
      <c r="E2026" s="1">
        <f t="shared" si="63"/>
        <v>0</v>
      </c>
    </row>
    <row r="2027" spans="3:5" x14ac:dyDescent="0.2">
      <c r="C2027" s="1">
        <v>0.80993370207369653</v>
      </c>
      <c r="D2027" s="1">
        <f t="shared" si="62"/>
        <v>175.80989486292219</v>
      </c>
      <c r="E2027" s="1">
        <f t="shared" si="63"/>
        <v>15.809894862922192</v>
      </c>
    </row>
    <row r="2028" spans="3:5" x14ac:dyDescent="0.2">
      <c r="C2028" s="1">
        <v>-2.0416344161027076</v>
      </c>
      <c r="D2028" s="1">
        <f t="shared" si="62"/>
        <v>115.49470747975828</v>
      </c>
      <c r="E2028" s="1">
        <f t="shared" si="63"/>
        <v>0</v>
      </c>
    </row>
    <row r="2029" spans="3:5" x14ac:dyDescent="0.2">
      <c r="C2029" s="1">
        <v>-0.25140187254993207</v>
      </c>
      <c r="D2029" s="1">
        <f t="shared" si="62"/>
        <v>150.35745184396896</v>
      </c>
      <c r="E2029" s="1">
        <f t="shared" si="63"/>
        <v>0</v>
      </c>
    </row>
    <row r="2030" spans="3:5" x14ac:dyDescent="0.2">
      <c r="C2030" s="1">
        <v>-0.83662398364547175</v>
      </c>
      <c r="D2030" s="1">
        <f t="shared" si="62"/>
        <v>137.93505982879157</v>
      </c>
      <c r="E2030" s="1">
        <f t="shared" si="63"/>
        <v>0</v>
      </c>
    </row>
    <row r="2031" spans="3:5" x14ac:dyDescent="0.2">
      <c r="C2031" s="1">
        <v>-0.90136172722740471</v>
      </c>
      <c r="D2031" s="1">
        <f t="shared" si="62"/>
        <v>136.62553836298633</v>
      </c>
      <c r="E2031" s="1">
        <f t="shared" si="63"/>
        <v>0</v>
      </c>
    </row>
    <row r="2032" spans="3:5" x14ac:dyDescent="0.2">
      <c r="C2032" s="1">
        <v>-1.0189433442489992</v>
      </c>
      <c r="D2032" s="1">
        <f t="shared" si="62"/>
        <v>134.27880001908287</v>
      </c>
      <c r="E2032" s="1">
        <f t="shared" si="63"/>
        <v>0</v>
      </c>
    </row>
    <row r="2033" spans="3:5" x14ac:dyDescent="0.2">
      <c r="C2033" s="1">
        <v>6.2050592584967583E-2</v>
      </c>
      <c r="D2033" s="1">
        <f t="shared" si="62"/>
        <v>157.46491826113035</v>
      </c>
      <c r="E2033" s="1">
        <f t="shared" si="63"/>
        <v>0</v>
      </c>
    </row>
    <row r="2034" spans="3:5" x14ac:dyDescent="0.2">
      <c r="C2034" s="1">
        <v>0.49638908461970205</v>
      </c>
      <c r="D2034" s="1">
        <f t="shared" si="62"/>
        <v>167.87211496095384</v>
      </c>
      <c r="E2034" s="1">
        <f t="shared" si="63"/>
        <v>7.8721149609538372</v>
      </c>
    </row>
    <row r="2035" spans="3:5" x14ac:dyDescent="0.2">
      <c r="C2035" s="1">
        <v>1.1768334710969675</v>
      </c>
      <c r="D2035" s="1">
        <f t="shared" si="62"/>
        <v>185.57626866947862</v>
      </c>
      <c r="E2035" s="1">
        <f t="shared" si="63"/>
        <v>25.576268669478623</v>
      </c>
    </row>
    <row r="2036" spans="3:5" x14ac:dyDescent="0.2">
      <c r="C2036" s="1">
        <v>-0.46565604014628498</v>
      </c>
      <c r="D2036" s="1">
        <f t="shared" si="62"/>
        <v>145.68476155631424</v>
      </c>
      <c r="E2036" s="1">
        <f t="shared" si="63"/>
        <v>0</v>
      </c>
    </row>
    <row r="2037" spans="3:5" x14ac:dyDescent="0.2">
      <c r="C2037" s="1">
        <v>-0.8799340536337078</v>
      </c>
      <c r="D2037" s="1">
        <f t="shared" si="62"/>
        <v>137.05759715065901</v>
      </c>
      <c r="E2037" s="1">
        <f t="shared" si="63"/>
        <v>0</v>
      </c>
    </row>
    <row r="2038" spans="3:5" x14ac:dyDescent="0.2">
      <c r="C2038" s="1">
        <v>0.2466714173485515</v>
      </c>
      <c r="D2038" s="1">
        <f t="shared" si="62"/>
        <v>161.80737277274741</v>
      </c>
      <c r="E2038" s="1">
        <f t="shared" si="63"/>
        <v>1.8073727727474136</v>
      </c>
    </row>
    <row r="2039" spans="3:5" x14ac:dyDescent="0.2">
      <c r="C2039" s="1">
        <v>-1.6074228725494153</v>
      </c>
      <c r="D2039" s="1">
        <f t="shared" si="62"/>
        <v>123.12569906586738</v>
      </c>
      <c r="E2039" s="1">
        <f t="shared" si="63"/>
        <v>0</v>
      </c>
    </row>
    <row r="2040" spans="3:5" x14ac:dyDescent="0.2">
      <c r="C2040" s="1">
        <v>-0.30791163349237632</v>
      </c>
      <c r="D2040" s="1">
        <f t="shared" si="62"/>
        <v>149.11066646961385</v>
      </c>
      <c r="E2040" s="1">
        <f t="shared" si="63"/>
        <v>0</v>
      </c>
    </row>
    <row r="2041" spans="3:5" x14ac:dyDescent="0.2">
      <c r="C2041" s="1">
        <v>9.0828267665346477E-2</v>
      </c>
      <c r="D2041" s="1">
        <f t="shared" si="62"/>
        <v>158.13404867697076</v>
      </c>
      <c r="E2041" s="1">
        <f t="shared" si="63"/>
        <v>0</v>
      </c>
    </row>
    <row r="2042" spans="3:5" x14ac:dyDescent="0.2">
      <c r="C2042" s="1">
        <v>0.90870896983808458</v>
      </c>
      <c r="D2042" s="1">
        <f t="shared" si="62"/>
        <v>178.38743822758536</v>
      </c>
      <c r="E2042" s="1">
        <f t="shared" si="63"/>
        <v>18.387438227585363</v>
      </c>
    </row>
    <row r="2043" spans="3:5" x14ac:dyDescent="0.2">
      <c r="C2043" s="1">
        <v>0.53459331202045424</v>
      </c>
      <c r="D2043" s="1">
        <f t="shared" si="62"/>
        <v>168.81979799167135</v>
      </c>
      <c r="E2043" s="1">
        <f t="shared" si="63"/>
        <v>8.8197979916713507</v>
      </c>
    </row>
    <row r="2044" spans="3:5" x14ac:dyDescent="0.2">
      <c r="C2044" s="1">
        <v>-0.90757126012630773</v>
      </c>
      <c r="D2044" s="1">
        <f t="shared" si="62"/>
        <v>136.50058662830008</v>
      </c>
      <c r="E2044" s="1">
        <f t="shared" si="63"/>
        <v>0</v>
      </c>
    </row>
    <row r="2045" spans="3:5" x14ac:dyDescent="0.2">
      <c r="C2045" s="1">
        <v>-0.39121643519713711</v>
      </c>
      <c r="D2045" s="1">
        <f t="shared" si="62"/>
        <v>147.29152640523759</v>
      </c>
      <c r="E2045" s="1">
        <f t="shared" si="63"/>
        <v>0</v>
      </c>
    </row>
    <row r="2046" spans="3:5" x14ac:dyDescent="0.2">
      <c r="C2046" s="1">
        <v>-0.95030669122174716</v>
      </c>
      <c r="D2046" s="1">
        <f t="shared" si="62"/>
        <v>135.64373411610853</v>
      </c>
      <c r="E2046" s="1">
        <f t="shared" si="63"/>
        <v>0</v>
      </c>
    </row>
    <row r="2047" spans="3:5" x14ac:dyDescent="0.2">
      <c r="C2047" s="1">
        <v>1.2975094063556547</v>
      </c>
      <c r="D2047" s="1">
        <f t="shared" si="62"/>
        <v>188.90562438433108</v>
      </c>
      <c r="E2047" s="1">
        <f t="shared" si="63"/>
        <v>28.905624384331077</v>
      </c>
    </row>
    <row r="2048" spans="3:5" x14ac:dyDescent="0.2">
      <c r="C2048" s="1">
        <v>-0.98259697939074542</v>
      </c>
      <c r="D2048" s="1">
        <f t="shared" si="62"/>
        <v>134.9998777017949</v>
      </c>
      <c r="E2048" s="1">
        <f t="shared" si="63"/>
        <v>0</v>
      </c>
    </row>
    <row r="2049" spans="3:5" x14ac:dyDescent="0.2">
      <c r="C2049" s="1">
        <v>-2.6121719743107477</v>
      </c>
      <c r="D2049" s="1">
        <f t="shared" si="62"/>
        <v>106.18214802915392</v>
      </c>
      <c r="E2049" s="1">
        <f t="shared" si="63"/>
        <v>0</v>
      </c>
    </row>
    <row r="2050" spans="3:5" x14ac:dyDescent="0.2">
      <c r="C2050" s="1">
        <v>-0.65513084513574782</v>
      </c>
      <c r="D2050" s="1">
        <f t="shared" si="62"/>
        <v>141.67362651742781</v>
      </c>
      <c r="E2050" s="1">
        <f t="shared" si="63"/>
        <v>0</v>
      </c>
    </row>
    <row r="2051" spans="3:5" x14ac:dyDescent="0.2">
      <c r="C2051" s="1">
        <v>0.90741674933991157</v>
      </c>
      <c r="D2051" s="1">
        <f t="shared" ref="D2051:D2114" si="64" xml:space="preserve"> $A$1 * EXP( ($A$3 - $A$6 - 0.5 * $A$5^2) * $A$4 + $A$5 * SQRT($A$4) * C2051 )</f>
        <v>178.35347494264252</v>
      </c>
      <c r="E2051" s="1">
        <f t="shared" ref="E2051:E2114" si="65">MAX(D2051 - $A$2, 0)</f>
        <v>18.353474942642521</v>
      </c>
    </row>
    <row r="2052" spans="3:5" x14ac:dyDescent="0.2">
      <c r="C2052" s="1">
        <v>2.2986931677264293</v>
      </c>
      <c r="D2052" s="1">
        <f t="shared" si="64"/>
        <v>218.93436368703507</v>
      </c>
      <c r="E2052" s="1">
        <f t="shared" si="65"/>
        <v>58.934363687035074</v>
      </c>
    </row>
    <row r="2053" spans="3:5" x14ac:dyDescent="0.2">
      <c r="C2053" s="1">
        <v>2.0020129026625075</v>
      </c>
      <c r="D2053" s="1">
        <f t="shared" si="64"/>
        <v>209.56964922497917</v>
      </c>
      <c r="E2053" s="1">
        <f t="shared" si="65"/>
        <v>49.569649224979173</v>
      </c>
    </row>
    <row r="2054" spans="3:5" x14ac:dyDescent="0.2">
      <c r="C2054" s="1">
        <v>2.4261593714237328</v>
      </c>
      <c r="D2054" s="1">
        <f t="shared" si="64"/>
        <v>223.08528020916341</v>
      </c>
      <c r="E2054" s="1">
        <f t="shared" si="65"/>
        <v>63.085280209163415</v>
      </c>
    </row>
    <row r="2055" spans="3:5" x14ac:dyDescent="0.2">
      <c r="C2055" s="1">
        <v>-1.1874132218009719</v>
      </c>
      <c r="D2055" s="1">
        <f t="shared" si="64"/>
        <v>130.98649145320647</v>
      </c>
      <c r="E2055" s="1">
        <f t="shared" si="65"/>
        <v>0</v>
      </c>
    </row>
    <row r="2056" spans="3:5" x14ac:dyDescent="0.2">
      <c r="C2056" s="1">
        <v>-1.4117484738074071</v>
      </c>
      <c r="D2056" s="1">
        <f t="shared" si="64"/>
        <v>126.72740975767292</v>
      </c>
      <c r="E2056" s="1">
        <f t="shared" si="65"/>
        <v>0</v>
      </c>
    </row>
    <row r="2057" spans="3:5" x14ac:dyDescent="0.2">
      <c r="C2057" s="1">
        <v>0.20714586588112729</v>
      </c>
      <c r="D2057" s="1">
        <f t="shared" si="64"/>
        <v>160.86773100481432</v>
      </c>
      <c r="E2057" s="1">
        <f t="shared" si="65"/>
        <v>0.86773100481431698</v>
      </c>
    </row>
    <row r="2058" spans="3:5" x14ac:dyDescent="0.2">
      <c r="C2058" s="1">
        <v>-0.56781882876065548</v>
      </c>
      <c r="D2058" s="1">
        <f t="shared" si="64"/>
        <v>143.50809331554217</v>
      </c>
      <c r="E2058" s="1">
        <f t="shared" si="65"/>
        <v>0</v>
      </c>
    </row>
    <row r="2059" spans="3:5" x14ac:dyDescent="0.2">
      <c r="C2059" s="1">
        <v>0.72638315788338947</v>
      </c>
      <c r="D2059" s="1">
        <f t="shared" si="64"/>
        <v>173.65873769092752</v>
      </c>
      <c r="E2059" s="1">
        <f t="shared" si="65"/>
        <v>13.658737690927524</v>
      </c>
    </row>
    <row r="2060" spans="3:5" x14ac:dyDescent="0.2">
      <c r="C2060" s="1">
        <v>-1.6142573823971891</v>
      </c>
      <c r="D2060" s="1">
        <f t="shared" si="64"/>
        <v>123.00176589538279</v>
      </c>
      <c r="E2060" s="1">
        <f t="shared" si="65"/>
        <v>0</v>
      </c>
    </row>
    <row r="2061" spans="3:5" x14ac:dyDescent="0.2">
      <c r="C2061" s="1">
        <v>0.54781882446327079</v>
      </c>
      <c r="D2061" s="1">
        <f t="shared" si="64"/>
        <v>169.14911128765289</v>
      </c>
      <c r="E2061" s="1">
        <f t="shared" si="65"/>
        <v>9.1491112876528859</v>
      </c>
    </row>
    <row r="2062" spans="3:5" x14ac:dyDescent="0.2">
      <c r="C2062" s="1">
        <v>1.3323231971230456</v>
      </c>
      <c r="D2062" s="1">
        <f t="shared" si="64"/>
        <v>189.87716451494916</v>
      </c>
      <c r="E2062" s="1">
        <f t="shared" si="65"/>
        <v>29.877164514949158</v>
      </c>
    </row>
    <row r="2063" spans="3:5" x14ac:dyDescent="0.2">
      <c r="C2063" s="1">
        <v>1.5321949009032236E-2</v>
      </c>
      <c r="D2063" s="1">
        <f t="shared" si="64"/>
        <v>156.38442310332559</v>
      </c>
      <c r="E2063" s="1">
        <f t="shared" si="65"/>
        <v>0</v>
      </c>
    </row>
    <row r="2064" spans="3:5" x14ac:dyDescent="0.2">
      <c r="C2064" s="1">
        <v>0.55570479851899357</v>
      </c>
      <c r="D2064" s="1">
        <f t="shared" si="64"/>
        <v>169.34577650373632</v>
      </c>
      <c r="E2064" s="1">
        <f t="shared" si="65"/>
        <v>9.3457765037363174</v>
      </c>
    </row>
    <row r="2065" spans="3:5" x14ac:dyDescent="0.2">
      <c r="C2065" s="1">
        <v>-0.35430817901754852</v>
      </c>
      <c r="D2065" s="1">
        <f t="shared" si="64"/>
        <v>148.09474342990831</v>
      </c>
      <c r="E2065" s="1">
        <f t="shared" si="65"/>
        <v>0</v>
      </c>
    </row>
    <row r="2066" spans="3:5" x14ac:dyDescent="0.2">
      <c r="C2066" s="1">
        <v>-0.80618470635909512</v>
      </c>
      <c r="D2066" s="1">
        <f t="shared" si="64"/>
        <v>138.55511946825777</v>
      </c>
      <c r="E2066" s="1">
        <f t="shared" si="65"/>
        <v>0</v>
      </c>
    </row>
    <row r="2067" spans="3:5" x14ac:dyDescent="0.2">
      <c r="C2067" s="1">
        <v>-1.8475482689464355</v>
      </c>
      <c r="D2067" s="1">
        <f t="shared" si="64"/>
        <v>118.84537756213763</v>
      </c>
      <c r="E2067" s="1">
        <f t="shared" si="65"/>
        <v>0</v>
      </c>
    </row>
    <row r="2068" spans="3:5" x14ac:dyDescent="0.2">
      <c r="C2068" s="1">
        <v>-1.485947581919302</v>
      </c>
      <c r="D2068" s="1">
        <f t="shared" si="64"/>
        <v>125.34941544899941</v>
      </c>
      <c r="E2068" s="1">
        <f t="shared" si="65"/>
        <v>0</v>
      </c>
    </row>
    <row r="2069" spans="3:5" x14ac:dyDescent="0.2">
      <c r="C2069" s="1">
        <v>-0.4712918925384485</v>
      </c>
      <c r="D2069" s="1">
        <f t="shared" si="64"/>
        <v>145.56382890850429</v>
      </c>
      <c r="E2069" s="1">
        <f t="shared" si="65"/>
        <v>0</v>
      </c>
    </row>
    <row r="2070" spans="3:5" x14ac:dyDescent="0.2">
      <c r="C2070" s="1">
        <v>1.6079164131359485</v>
      </c>
      <c r="D2070" s="1">
        <f t="shared" si="64"/>
        <v>197.74652245176503</v>
      </c>
      <c r="E2070" s="1">
        <f t="shared" si="65"/>
        <v>37.746522451765031</v>
      </c>
    </row>
    <row r="2071" spans="3:5" x14ac:dyDescent="0.2">
      <c r="C2071" s="1">
        <v>0.25689458173366703</v>
      </c>
      <c r="D2071" s="1">
        <f t="shared" si="64"/>
        <v>162.05130037050225</v>
      </c>
      <c r="E2071" s="1">
        <f t="shared" si="65"/>
        <v>2.051300370502247</v>
      </c>
    </row>
    <row r="2072" spans="3:5" x14ac:dyDescent="0.2">
      <c r="C2072" s="1">
        <v>-0.38961264539015716</v>
      </c>
      <c r="D2072" s="1">
        <f t="shared" si="64"/>
        <v>147.3263382203987</v>
      </c>
      <c r="E2072" s="1">
        <f t="shared" si="65"/>
        <v>0</v>
      </c>
    </row>
    <row r="2073" spans="3:5" x14ac:dyDescent="0.2">
      <c r="C2073" s="1">
        <v>-0.54491486886164531</v>
      </c>
      <c r="D2073" s="1">
        <f t="shared" si="64"/>
        <v>143.993236757592</v>
      </c>
      <c r="E2073" s="1">
        <f t="shared" si="65"/>
        <v>0</v>
      </c>
    </row>
    <row r="2074" spans="3:5" x14ac:dyDescent="0.2">
      <c r="C2074" s="1">
        <v>0.17797244500800649</v>
      </c>
      <c r="D2074" s="1">
        <f t="shared" si="64"/>
        <v>160.17769251399858</v>
      </c>
      <c r="E2074" s="1">
        <f t="shared" si="65"/>
        <v>0.17769251399857922</v>
      </c>
    </row>
    <row r="2075" spans="3:5" x14ac:dyDescent="0.2">
      <c r="C2075" s="1">
        <v>2.0645397082392152</v>
      </c>
      <c r="D2075" s="1">
        <f t="shared" si="64"/>
        <v>211.50940454840637</v>
      </c>
      <c r="E2075" s="1">
        <f t="shared" si="65"/>
        <v>51.509404548406366</v>
      </c>
    </row>
    <row r="2076" spans="3:5" x14ac:dyDescent="0.2">
      <c r="C2076" s="1">
        <v>-0.31965073070083461</v>
      </c>
      <c r="D2076" s="1">
        <f t="shared" si="64"/>
        <v>148.85296434869713</v>
      </c>
      <c r="E2076" s="1">
        <f t="shared" si="65"/>
        <v>0</v>
      </c>
    </row>
    <row r="2077" spans="3:5" x14ac:dyDescent="0.2">
      <c r="C2077" s="1">
        <v>1.2051877653180001</v>
      </c>
      <c r="D2077" s="1">
        <f t="shared" si="64"/>
        <v>186.35322923736538</v>
      </c>
      <c r="E2077" s="1">
        <f t="shared" si="65"/>
        <v>26.353229237365383</v>
      </c>
    </row>
    <row r="2078" spans="3:5" x14ac:dyDescent="0.2">
      <c r="C2078" s="1">
        <v>-0.95316338799290279</v>
      </c>
      <c r="D2078" s="1">
        <f t="shared" si="64"/>
        <v>135.58664903538906</v>
      </c>
      <c r="E2078" s="1">
        <f t="shared" si="65"/>
        <v>0</v>
      </c>
    </row>
    <row r="2079" spans="3:5" x14ac:dyDescent="0.2">
      <c r="C2079" s="1">
        <v>-0.35887536253668023</v>
      </c>
      <c r="D2079" s="1">
        <f t="shared" si="64"/>
        <v>147.99511297338628</v>
      </c>
      <c r="E2079" s="1">
        <f t="shared" si="65"/>
        <v>0</v>
      </c>
    </row>
    <row r="2080" spans="3:5" x14ac:dyDescent="0.2">
      <c r="C2080" s="1">
        <v>0.24364237286604104</v>
      </c>
      <c r="D2080" s="1">
        <f t="shared" si="64"/>
        <v>161.73516945031463</v>
      </c>
      <c r="E2080" s="1">
        <f t="shared" si="65"/>
        <v>1.7351694503146291</v>
      </c>
    </row>
    <row r="2081" spans="3:5" x14ac:dyDescent="0.2">
      <c r="C2081" s="1">
        <v>1.2589357755013404</v>
      </c>
      <c r="D2081" s="1">
        <f t="shared" si="64"/>
        <v>187.83496357352246</v>
      </c>
      <c r="E2081" s="1">
        <f t="shared" si="65"/>
        <v>27.834963573522458</v>
      </c>
    </row>
    <row r="2082" spans="3:5" x14ac:dyDescent="0.2">
      <c r="C2082" s="1">
        <v>-1.5979422624634121</v>
      </c>
      <c r="D2082" s="1">
        <f t="shared" si="64"/>
        <v>123.29782191170936</v>
      </c>
      <c r="E2082" s="1">
        <f t="shared" si="65"/>
        <v>0</v>
      </c>
    </row>
    <row r="2083" spans="3:5" x14ac:dyDescent="0.2">
      <c r="C2083" s="1">
        <v>0.69605267302091556</v>
      </c>
      <c r="D2083" s="1">
        <f t="shared" si="64"/>
        <v>172.88435431590551</v>
      </c>
      <c r="E2083" s="1">
        <f t="shared" si="65"/>
        <v>12.884354315905512</v>
      </c>
    </row>
    <row r="2084" spans="3:5" x14ac:dyDescent="0.2">
      <c r="C2084" s="1">
        <v>-1.8041298588115426</v>
      </c>
      <c r="D2084" s="1">
        <f t="shared" si="64"/>
        <v>119.60815236048816</v>
      </c>
      <c r="E2084" s="1">
        <f t="shared" si="65"/>
        <v>0</v>
      </c>
    </row>
    <row r="2085" spans="3:5" x14ac:dyDescent="0.2">
      <c r="C2085" s="1">
        <v>0.51467413113644267</v>
      </c>
      <c r="D2085" s="1">
        <f t="shared" si="64"/>
        <v>168.32502293095425</v>
      </c>
      <c r="E2085" s="1">
        <f t="shared" si="65"/>
        <v>8.3250229309542476</v>
      </c>
    </row>
    <row r="2086" spans="3:5" x14ac:dyDescent="0.2">
      <c r="C2086" s="1">
        <v>0.47596175850494937</v>
      </c>
      <c r="D2086" s="1">
        <f t="shared" si="64"/>
        <v>167.367585207876</v>
      </c>
      <c r="E2086" s="1">
        <f t="shared" si="65"/>
        <v>7.3675852078760045</v>
      </c>
    </row>
    <row r="2087" spans="3:5" x14ac:dyDescent="0.2">
      <c r="C2087" s="1">
        <v>1.4261031330397496</v>
      </c>
      <c r="D2087" s="1">
        <f t="shared" si="64"/>
        <v>192.51918942649391</v>
      </c>
      <c r="E2087" s="1">
        <f t="shared" si="65"/>
        <v>32.519189426493909</v>
      </c>
    </row>
    <row r="2088" spans="3:5" x14ac:dyDescent="0.2">
      <c r="C2088" s="1">
        <v>-8.6288938553212E-2</v>
      </c>
      <c r="D2088" s="1">
        <f t="shared" si="64"/>
        <v>154.06041987846612</v>
      </c>
      <c r="E2088" s="1">
        <f t="shared" si="65"/>
        <v>0</v>
      </c>
    </row>
    <row r="2089" spans="3:5" x14ac:dyDescent="0.2">
      <c r="C2089" s="1">
        <v>-2.3346989181902846</v>
      </c>
      <c r="D2089" s="1">
        <f t="shared" si="64"/>
        <v>110.61344565793672</v>
      </c>
      <c r="E2089" s="1">
        <f t="shared" si="65"/>
        <v>0</v>
      </c>
    </row>
    <row r="2090" spans="3:5" x14ac:dyDescent="0.2">
      <c r="C2090" s="1">
        <v>-1.7611978656191831</v>
      </c>
      <c r="D2090" s="1">
        <f t="shared" si="64"/>
        <v>120.36719535726581</v>
      </c>
      <c r="E2090" s="1">
        <f t="shared" si="65"/>
        <v>0</v>
      </c>
    </row>
    <row r="2091" spans="3:5" x14ac:dyDescent="0.2">
      <c r="C2091" s="1">
        <v>-1.9192506564719545</v>
      </c>
      <c r="D2091" s="1">
        <f t="shared" si="64"/>
        <v>117.59634478337695</v>
      </c>
      <c r="E2091" s="1">
        <f t="shared" si="65"/>
        <v>0</v>
      </c>
    </row>
    <row r="2092" spans="3:5" x14ac:dyDescent="0.2">
      <c r="C2092" s="1">
        <v>-0.48705938753201716</v>
      </c>
      <c r="D2092" s="1">
        <f t="shared" si="64"/>
        <v>145.2260271520546</v>
      </c>
      <c r="E2092" s="1">
        <f t="shared" si="65"/>
        <v>0</v>
      </c>
    </row>
    <row r="2093" spans="3:5" x14ac:dyDescent="0.2">
      <c r="C2093" s="1">
        <v>1.2262656586480682</v>
      </c>
      <c r="D2093" s="1">
        <f t="shared" si="64"/>
        <v>186.93290996498189</v>
      </c>
      <c r="E2093" s="1">
        <f t="shared" si="65"/>
        <v>26.932909964981889</v>
      </c>
    </row>
    <row r="2094" spans="3:5" x14ac:dyDescent="0.2">
      <c r="C2094" s="1">
        <v>1.429495483893267</v>
      </c>
      <c r="D2094" s="1">
        <f t="shared" si="64"/>
        <v>192.61544668220355</v>
      </c>
      <c r="E2094" s="1">
        <f t="shared" si="65"/>
        <v>32.615446682203554</v>
      </c>
    </row>
    <row r="2095" spans="3:5" x14ac:dyDescent="0.2">
      <c r="C2095" s="1">
        <v>2.1690071168574692</v>
      </c>
      <c r="D2095" s="1">
        <f t="shared" si="64"/>
        <v>214.79041443585578</v>
      </c>
      <c r="E2095" s="1">
        <f t="shared" si="65"/>
        <v>54.79041443585578</v>
      </c>
    </row>
    <row r="2096" spans="3:5" x14ac:dyDescent="0.2">
      <c r="C2096" s="1">
        <v>-0.94098368418602352</v>
      </c>
      <c r="D2096" s="1">
        <f t="shared" si="64"/>
        <v>135.83020207979374</v>
      </c>
      <c r="E2096" s="1">
        <f t="shared" si="65"/>
        <v>0</v>
      </c>
    </row>
    <row r="2097" spans="3:5" x14ac:dyDescent="0.2">
      <c r="C2097" s="1">
        <v>-1.2799211413226439</v>
      </c>
      <c r="D2097" s="1">
        <f t="shared" si="64"/>
        <v>129.21312298278849</v>
      </c>
      <c r="E2097" s="1">
        <f t="shared" si="65"/>
        <v>0</v>
      </c>
    </row>
    <row r="2098" spans="3:5" x14ac:dyDescent="0.2">
      <c r="C2098" s="1">
        <v>-1.1279786430583876</v>
      </c>
      <c r="D2098" s="1">
        <f t="shared" si="64"/>
        <v>132.13866774245889</v>
      </c>
      <c r="E2098" s="1">
        <f t="shared" si="65"/>
        <v>0</v>
      </c>
    </row>
    <row r="2099" spans="3:5" x14ac:dyDescent="0.2">
      <c r="C2099" s="1">
        <v>1.0240458328124782</v>
      </c>
      <c r="D2099" s="1">
        <f t="shared" si="64"/>
        <v>181.44502058033109</v>
      </c>
      <c r="E2099" s="1">
        <f t="shared" si="65"/>
        <v>21.445020580331089</v>
      </c>
    </row>
    <row r="2100" spans="3:5" x14ac:dyDescent="0.2">
      <c r="C2100" s="1">
        <v>6.3066249717721637E-2</v>
      </c>
      <c r="D2100" s="1">
        <f t="shared" si="64"/>
        <v>157.48848576424319</v>
      </c>
      <c r="E2100" s="1">
        <f t="shared" si="65"/>
        <v>0</v>
      </c>
    </row>
    <row r="2101" spans="3:5" x14ac:dyDescent="0.2">
      <c r="C2101" s="1">
        <v>-0.43047505945340048</v>
      </c>
      <c r="D2101" s="1">
        <f t="shared" si="64"/>
        <v>146.44194022220432</v>
      </c>
      <c r="E2101" s="1">
        <f t="shared" si="65"/>
        <v>0</v>
      </c>
    </row>
    <row r="2102" spans="3:5" x14ac:dyDescent="0.2">
      <c r="C2102" s="1">
        <v>0.63178362380443209</v>
      </c>
      <c r="D2102" s="1">
        <f t="shared" si="64"/>
        <v>171.25485967538845</v>
      </c>
      <c r="E2102" s="1">
        <f t="shared" si="65"/>
        <v>11.254859675388445</v>
      </c>
    </row>
    <row r="2103" spans="3:5" x14ac:dyDescent="0.2">
      <c r="C2103" s="1">
        <v>-1.4277889026480051</v>
      </c>
      <c r="D2103" s="1">
        <f t="shared" si="64"/>
        <v>126.42823597366241</v>
      </c>
      <c r="E2103" s="1">
        <f t="shared" si="65"/>
        <v>0</v>
      </c>
    </row>
    <row r="2104" spans="3:5" x14ac:dyDescent="0.2">
      <c r="C2104" s="1">
        <v>-1.6742413259798659</v>
      </c>
      <c r="D2104" s="1">
        <f t="shared" si="64"/>
        <v>121.91938870893489</v>
      </c>
      <c r="E2104" s="1">
        <f t="shared" si="65"/>
        <v>0</v>
      </c>
    </row>
    <row r="2105" spans="3:5" x14ac:dyDescent="0.2">
      <c r="C2105" s="1">
        <v>0.42052990300297272</v>
      </c>
      <c r="D2105" s="1">
        <f t="shared" si="64"/>
        <v>166.00611394065538</v>
      </c>
      <c r="E2105" s="1">
        <f t="shared" si="65"/>
        <v>6.0061139406553821</v>
      </c>
    </row>
    <row r="2106" spans="3:5" x14ac:dyDescent="0.2">
      <c r="C2106" s="1">
        <v>0.95124482582380765</v>
      </c>
      <c r="D2106" s="1">
        <f t="shared" si="64"/>
        <v>179.50902092654744</v>
      </c>
      <c r="E2106" s="1">
        <f t="shared" si="65"/>
        <v>19.509020926547436</v>
      </c>
    </row>
    <row r="2107" spans="3:5" x14ac:dyDescent="0.2">
      <c r="C2107" s="1">
        <v>-1.1010987900406839</v>
      </c>
      <c r="D2107" s="1">
        <f t="shared" si="64"/>
        <v>132.66307332056383</v>
      </c>
      <c r="E2107" s="1">
        <f t="shared" si="65"/>
        <v>0</v>
      </c>
    </row>
    <row r="2108" spans="3:5" x14ac:dyDescent="0.2">
      <c r="C2108" s="1">
        <v>1.0796238751702016</v>
      </c>
      <c r="D2108" s="1">
        <f t="shared" si="64"/>
        <v>182.93705198530122</v>
      </c>
      <c r="E2108" s="1">
        <f t="shared" si="65"/>
        <v>22.937051985301224</v>
      </c>
    </row>
    <row r="2109" spans="3:5" x14ac:dyDescent="0.2">
      <c r="C2109" s="1">
        <v>-0.14418311447372431</v>
      </c>
      <c r="D2109" s="1">
        <f t="shared" si="64"/>
        <v>152.75176541362325</v>
      </c>
      <c r="E2109" s="1">
        <f t="shared" si="65"/>
        <v>0</v>
      </c>
    </row>
    <row r="2110" spans="3:5" x14ac:dyDescent="0.2">
      <c r="C2110" s="1">
        <v>1.7500299241257724</v>
      </c>
      <c r="D2110" s="1">
        <f t="shared" si="64"/>
        <v>201.93107913049761</v>
      </c>
      <c r="E2110" s="1">
        <f t="shared" si="65"/>
        <v>41.931079130497608</v>
      </c>
    </row>
    <row r="2111" spans="3:5" x14ac:dyDescent="0.2">
      <c r="C2111" s="1">
        <v>-1.1178296840750959</v>
      </c>
      <c r="D2111" s="1">
        <f t="shared" si="64"/>
        <v>132.3364222240543</v>
      </c>
      <c r="E2111" s="1">
        <f t="shared" si="65"/>
        <v>0</v>
      </c>
    </row>
    <row r="2112" spans="3:5" x14ac:dyDescent="0.2">
      <c r="C2112" s="1">
        <v>-1.0466769213428797</v>
      </c>
      <c r="D2112" s="1">
        <f t="shared" si="64"/>
        <v>133.73118367541699</v>
      </c>
      <c r="E2112" s="1">
        <f t="shared" si="65"/>
        <v>0</v>
      </c>
    </row>
    <row r="2113" spans="3:5" x14ac:dyDescent="0.2">
      <c r="C2113" s="1">
        <v>-1.7338007061609244</v>
      </c>
      <c r="D2113" s="1">
        <f t="shared" si="64"/>
        <v>120.85409642958456</v>
      </c>
      <c r="E2113" s="1">
        <f t="shared" si="65"/>
        <v>0</v>
      </c>
    </row>
    <row r="2114" spans="3:5" x14ac:dyDescent="0.2">
      <c r="C2114" s="1">
        <v>0.10882012905249638</v>
      </c>
      <c r="D2114" s="1">
        <f t="shared" si="64"/>
        <v>158.55383417700114</v>
      </c>
      <c r="E2114" s="1">
        <f t="shared" si="65"/>
        <v>0</v>
      </c>
    </row>
    <row r="2115" spans="3:5" x14ac:dyDescent="0.2">
      <c r="C2115" s="1">
        <v>-9.3463403975002024E-2</v>
      </c>
      <c r="D2115" s="1">
        <f t="shared" ref="D2115:D2178" si="66" xml:space="preserve"> $A$1 * EXP( ($A$3 - $A$6 - 0.5 * $A$5^2) * $A$4 + $A$5 * SQRT($A$4) * C2115 )</f>
        <v>153.89763981047818</v>
      </c>
      <c r="E2115" s="1">
        <f t="shared" ref="E2115:E2178" si="67">MAX(D2115 - $A$2, 0)</f>
        <v>0</v>
      </c>
    </row>
    <row r="2116" spans="3:5" x14ac:dyDescent="0.2">
      <c r="C2116" s="1">
        <v>1.3174476431327393</v>
      </c>
      <c r="D2116" s="1">
        <f t="shared" si="66"/>
        <v>189.46142610997444</v>
      </c>
      <c r="E2116" s="1">
        <f t="shared" si="67"/>
        <v>29.46142610997444</v>
      </c>
    </row>
    <row r="2117" spans="3:5" x14ac:dyDescent="0.2">
      <c r="C2117" s="1">
        <v>1.530532977018233</v>
      </c>
      <c r="D2117" s="1">
        <f t="shared" si="66"/>
        <v>195.50453412314843</v>
      </c>
      <c r="E2117" s="1">
        <f t="shared" si="67"/>
        <v>35.504534123148431</v>
      </c>
    </row>
    <row r="2118" spans="3:5" x14ac:dyDescent="0.2">
      <c r="C2118" s="1">
        <v>1.3111423855343411</v>
      </c>
      <c r="D2118" s="1">
        <f t="shared" si="66"/>
        <v>189.28548308889413</v>
      </c>
      <c r="E2118" s="1">
        <f t="shared" si="67"/>
        <v>29.285483088894125</v>
      </c>
    </row>
    <row r="2119" spans="3:5" x14ac:dyDescent="0.2">
      <c r="C2119" s="1">
        <v>-0.69343846901196582</v>
      </c>
      <c r="D2119" s="1">
        <f t="shared" si="66"/>
        <v>140.87618429458064</v>
      </c>
      <c r="E2119" s="1">
        <f t="shared" si="67"/>
        <v>0</v>
      </c>
    </row>
    <row r="2120" spans="3:5" x14ac:dyDescent="0.2">
      <c r="C2120" s="1">
        <v>1.8926188542135389E-2</v>
      </c>
      <c r="D2120" s="1">
        <f t="shared" si="66"/>
        <v>156.46749853509641</v>
      </c>
      <c r="E2120" s="1">
        <f t="shared" si="67"/>
        <v>0</v>
      </c>
    </row>
    <row r="2121" spans="3:5" x14ac:dyDescent="0.2">
      <c r="C2121" s="1">
        <v>0.40283742127162958</v>
      </c>
      <c r="D2121" s="1">
        <f t="shared" si="66"/>
        <v>165.57390175989136</v>
      </c>
      <c r="E2121" s="1">
        <f t="shared" si="67"/>
        <v>5.5739017598913563</v>
      </c>
    </row>
    <row r="2122" spans="3:5" x14ac:dyDescent="0.2">
      <c r="C2122" s="1">
        <v>-0.50759459090251902</v>
      </c>
      <c r="D2122" s="1">
        <f t="shared" si="66"/>
        <v>144.7872573668549</v>
      </c>
      <c r="E2122" s="1">
        <f t="shared" si="67"/>
        <v>0</v>
      </c>
    </row>
    <row r="2123" spans="3:5" x14ac:dyDescent="0.2">
      <c r="C2123" s="1">
        <v>-1.6296403413253735</v>
      </c>
      <c r="D2123" s="1">
        <f t="shared" si="66"/>
        <v>122.72327611860273</v>
      </c>
      <c r="E2123" s="1">
        <f t="shared" si="67"/>
        <v>0</v>
      </c>
    </row>
    <row r="2124" spans="3:5" x14ac:dyDescent="0.2">
      <c r="C2124" s="1">
        <v>1.4587713386427423</v>
      </c>
      <c r="D2124" s="1">
        <f t="shared" si="66"/>
        <v>193.448145411691</v>
      </c>
      <c r="E2124" s="1">
        <f t="shared" si="67"/>
        <v>33.448145411691002</v>
      </c>
    </row>
    <row r="2125" spans="3:5" x14ac:dyDescent="0.2">
      <c r="C2125" s="1">
        <v>-1.2088313379919104</v>
      </c>
      <c r="D2125" s="1">
        <f t="shared" si="66"/>
        <v>130.57375503378523</v>
      </c>
      <c r="E2125" s="1">
        <f t="shared" si="67"/>
        <v>0</v>
      </c>
    </row>
    <row r="2126" spans="3:5" x14ac:dyDescent="0.2">
      <c r="C2126" s="1">
        <v>-0.71392237555062255</v>
      </c>
      <c r="D2126" s="1">
        <f t="shared" si="66"/>
        <v>140.45161825329251</v>
      </c>
      <c r="E2126" s="1">
        <f t="shared" si="67"/>
        <v>0</v>
      </c>
    </row>
    <row r="2127" spans="3:5" x14ac:dyDescent="0.2">
      <c r="C2127" s="1">
        <v>-9.4759730426702285E-2</v>
      </c>
      <c r="D2127" s="1">
        <f t="shared" si="66"/>
        <v>153.86824605986158</v>
      </c>
      <c r="E2127" s="1">
        <f t="shared" si="67"/>
        <v>0</v>
      </c>
    </row>
    <row r="2128" spans="3:5" x14ac:dyDescent="0.2">
      <c r="C2128" s="1">
        <v>-0.98720850982669373</v>
      </c>
      <c r="D2128" s="1">
        <f t="shared" si="66"/>
        <v>134.90817522844009</v>
      </c>
      <c r="E2128" s="1">
        <f t="shared" si="67"/>
        <v>0</v>
      </c>
    </row>
    <row r="2129" spans="3:5" x14ac:dyDescent="0.2">
      <c r="C2129" s="1">
        <v>0.99392744632852847</v>
      </c>
      <c r="D2129" s="1">
        <f t="shared" si="66"/>
        <v>180.6415618660335</v>
      </c>
      <c r="E2129" s="1">
        <f t="shared" si="67"/>
        <v>20.641561866033499</v>
      </c>
    </row>
    <row r="2130" spans="3:5" x14ac:dyDescent="0.2">
      <c r="C2130" s="1">
        <v>0.32919251945958139</v>
      </c>
      <c r="D2130" s="1">
        <f t="shared" si="66"/>
        <v>163.78687748588837</v>
      </c>
      <c r="E2130" s="1">
        <f t="shared" si="67"/>
        <v>3.7868774858883683</v>
      </c>
    </row>
    <row r="2131" spans="3:5" x14ac:dyDescent="0.2">
      <c r="C2131" s="1">
        <v>0.68946107885740315</v>
      </c>
      <c r="D2131" s="1">
        <f t="shared" si="66"/>
        <v>172.7165182074524</v>
      </c>
      <c r="E2131" s="1">
        <f t="shared" si="67"/>
        <v>12.716518207452395</v>
      </c>
    </row>
    <row r="2132" spans="3:5" x14ac:dyDescent="0.2">
      <c r="C2132" s="1">
        <v>1.7051140447251735E-2</v>
      </c>
      <c r="D2132" s="1">
        <f t="shared" si="66"/>
        <v>156.42427436160833</v>
      </c>
      <c r="E2132" s="1">
        <f t="shared" si="67"/>
        <v>0</v>
      </c>
    </row>
    <row r="2133" spans="3:5" x14ac:dyDescent="0.2">
      <c r="C2133" s="1">
        <v>8.5255796844225309E-2</v>
      </c>
      <c r="D2133" s="1">
        <f t="shared" si="66"/>
        <v>158.0042575374716</v>
      </c>
      <c r="E2133" s="1">
        <f t="shared" si="67"/>
        <v>0</v>
      </c>
    </row>
    <row r="2134" spans="3:5" x14ac:dyDescent="0.2">
      <c r="C2134" s="1">
        <v>-0.25937692066331558</v>
      </c>
      <c r="D2134" s="1">
        <f t="shared" si="66"/>
        <v>150.18086706780497</v>
      </c>
      <c r="E2134" s="1">
        <f t="shared" si="67"/>
        <v>0</v>
      </c>
    </row>
    <row r="2135" spans="3:5" x14ac:dyDescent="0.2">
      <c r="C2135" s="1">
        <v>-1.9274509204924319E-2</v>
      </c>
      <c r="D2135" s="1">
        <f t="shared" si="66"/>
        <v>155.58923701657892</v>
      </c>
      <c r="E2135" s="1">
        <f t="shared" si="67"/>
        <v>0</v>
      </c>
    </row>
    <row r="2136" spans="3:5" x14ac:dyDescent="0.2">
      <c r="C2136" s="1">
        <v>-0.34474520818993842</v>
      </c>
      <c r="D2136" s="1">
        <f t="shared" si="66"/>
        <v>148.30357138401834</v>
      </c>
      <c r="E2136" s="1">
        <f t="shared" si="67"/>
        <v>0</v>
      </c>
    </row>
    <row r="2137" spans="3:5" x14ac:dyDescent="0.2">
      <c r="C2137" s="1">
        <v>1.7402376820104632</v>
      </c>
      <c r="D2137" s="1">
        <f t="shared" si="66"/>
        <v>201.63992552799536</v>
      </c>
      <c r="E2137" s="1">
        <f t="shared" si="67"/>
        <v>41.639925527995359</v>
      </c>
    </row>
    <row r="2138" spans="3:5" x14ac:dyDescent="0.2">
      <c r="C2138" s="1">
        <v>0.84619653133800266</v>
      </c>
      <c r="D2138" s="1">
        <f t="shared" si="66"/>
        <v>176.75181904163375</v>
      </c>
      <c r="E2138" s="1">
        <f t="shared" si="67"/>
        <v>16.751819041633752</v>
      </c>
    </row>
    <row r="2139" spans="3:5" x14ac:dyDescent="0.2">
      <c r="C2139" s="1">
        <v>0.79311619932439659</v>
      </c>
      <c r="D2139" s="1">
        <f t="shared" si="66"/>
        <v>175.3747669244018</v>
      </c>
      <c r="E2139" s="1">
        <f t="shared" si="67"/>
        <v>15.374766924401797</v>
      </c>
    </row>
    <row r="2140" spans="3:5" x14ac:dyDescent="0.2">
      <c r="C2140" s="1">
        <v>1.0692001399838731</v>
      </c>
      <c r="D2140" s="1">
        <f t="shared" si="66"/>
        <v>182.6562878023216</v>
      </c>
      <c r="E2140" s="1">
        <f t="shared" si="67"/>
        <v>22.6562878023216</v>
      </c>
    </row>
    <row r="2141" spans="3:5" x14ac:dyDescent="0.2">
      <c r="C2141" s="1">
        <v>1.7052829151758029</v>
      </c>
      <c r="D2141" s="1">
        <f t="shared" si="66"/>
        <v>200.60403199258437</v>
      </c>
      <c r="E2141" s="1">
        <f t="shared" si="67"/>
        <v>40.604031992584368</v>
      </c>
    </row>
    <row r="2142" spans="3:5" x14ac:dyDescent="0.2">
      <c r="C2142" s="1">
        <v>1.0844717579064069</v>
      </c>
      <c r="D2142" s="1">
        <f t="shared" si="66"/>
        <v>183.06777710491366</v>
      </c>
      <c r="E2142" s="1">
        <f t="shared" si="67"/>
        <v>23.06777710491366</v>
      </c>
    </row>
    <row r="2143" spans="3:5" x14ac:dyDescent="0.2">
      <c r="C2143" s="1">
        <v>0.17476155433303839</v>
      </c>
      <c r="D2143" s="1">
        <f t="shared" si="66"/>
        <v>160.10192640954349</v>
      </c>
      <c r="E2143" s="1">
        <f t="shared" si="67"/>
        <v>0.10192640954349486</v>
      </c>
    </row>
    <row r="2144" spans="3:5" x14ac:dyDescent="0.2">
      <c r="C2144" s="1">
        <v>0.60283891982322424</v>
      </c>
      <c r="D2144" s="1">
        <f t="shared" si="66"/>
        <v>170.52601270558566</v>
      </c>
      <c r="E2144" s="1">
        <f t="shared" si="67"/>
        <v>10.526012705585657</v>
      </c>
    </row>
    <row r="2145" spans="3:5" x14ac:dyDescent="0.2">
      <c r="C2145" s="1">
        <v>0.81769936140357435</v>
      </c>
      <c r="D2145" s="1">
        <f t="shared" si="66"/>
        <v>176.01118397670695</v>
      </c>
      <c r="E2145" s="1">
        <f t="shared" si="67"/>
        <v>16.011183976706945</v>
      </c>
    </row>
    <row r="2146" spans="3:5" x14ac:dyDescent="0.2">
      <c r="C2146" s="1">
        <v>9.4297264325959709E-2</v>
      </c>
      <c r="D2146" s="1">
        <f t="shared" si="66"/>
        <v>158.214900611041</v>
      </c>
      <c r="E2146" s="1">
        <f t="shared" si="67"/>
        <v>0</v>
      </c>
    </row>
    <row r="2147" spans="3:5" x14ac:dyDescent="0.2">
      <c r="C2147" s="1">
        <v>1.1011927853274883</v>
      </c>
      <c r="D2147" s="1">
        <f t="shared" si="66"/>
        <v>183.5193835528701</v>
      </c>
      <c r="E2147" s="1">
        <f t="shared" si="67"/>
        <v>23.519383552870096</v>
      </c>
    </row>
    <row r="2148" spans="3:5" x14ac:dyDescent="0.2">
      <c r="C2148" s="1">
        <v>-0.26664383300951905</v>
      </c>
      <c r="D2148" s="1">
        <f t="shared" si="66"/>
        <v>150.02014253454561</v>
      </c>
      <c r="E2148" s="1">
        <f t="shared" si="67"/>
        <v>0</v>
      </c>
    </row>
    <row r="2149" spans="3:5" x14ac:dyDescent="0.2">
      <c r="C2149" s="1">
        <v>0.8273976077661529</v>
      </c>
      <c r="D2149" s="1">
        <f t="shared" si="66"/>
        <v>176.26289020676032</v>
      </c>
      <c r="E2149" s="1">
        <f t="shared" si="67"/>
        <v>16.262890206760318</v>
      </c>
    </row>
    <row r="2150" spans="3:5" x14ac:dyDescent="0.2">
      <c r="C2150" s="1">
        <v>-0.35792184376928182</v>
      </c>
      <c r="D2150" s="1">
        <f t="shared" si="66"/>
        <v>148.01590789414914</v>
      </c>
      <c r="E2150" s="1">
        <f t="shared" si="67"/>
        <v>0</v>
      </c>
    </row>
    <row r="2151" spans="3:5" x14ac:dyDescent="0.2">
      <c r="C2151" s="1">
        <v>-0.20600511156477821</v>
      </c>
      <c r="D2151" s="1">
        <f t="shared" si="66"/>
        <v>151.36659625299092</v>
      </c>
      <c r="E2151" s="1">
        <f t="shared" si="67"/>
        <v>0</v>
      </c>
    </row>
    <row r="2152" spans="3:5" x14ac:dyDescent="0.2">
      <c r="C2152" s="1">
        <v>-8.8955299034674997E-3</v>
      </c>
      <c r="D2152" s="1">
        <f t="shared" si="66"/>
        <v>155.82736831061337</v>
      </c>
      <c r="E2152" s="1">
        <f t="shared" si="67"/>
        <v>0</v>
      </c>
    </row>
    <row r="2153" spans="3:5" x14ac:dyDescent="0.2">
      <c r="C2153" s="1">
        <v>0.17564505566853708</v>
      </c>
      <c r="D2153" s="1">
        <f t="shared" si="66"/>
        <v>160.12277046295983</v>
      </c>
      <c r="E2153" s="1">
        <f t="shared" si="67"/>
        <v>0.12277046295983496</v>
      </c>
    </row>
    <row r="2154" spans="3:5" x14ac:dyDescent="0.2">
      <c r="C2154" s="1">
        <v>-2.3151626339575215</v>
      </c>
      <c r="D2154" s="1">
        <f t="shared" si="66"/>
        <v>110.93232418249643</v>
      </c>
      <c r="E2154" s="1">
        <f t="shared" si="67"/>
        <v>0</v>
      </c>
    </row>
    <row r="2155" spans="3:5" x14ac:dyDescent="0.2">
      <c r="C2155" s="1">
        <v>-0.40417448139071249</v>
      </c>
      <c r="D2155" s="1">
        <f t="shared" si="66"/>
        <v>147.010560980913</v>
      </c>
      <c r="E2155" s="1">
        <f t="shared" si="67"/>
        <v>0</v>
      </c>
    </row>
    <row r="2156" spans="3:5" x14ac:dyDescent="0.2">
      <c r="C2156" s="1">
        <v>-0.5508335517470978</v>
      </c>
      <c r="D2156" s="1">
        <f t="shared" si="66"/>
        <v>143.86771241896903</v>
      </c>
      <c r="E2156" s="1">
        <f t="shared" si="67"/>
        <v>0</v>
      </c>
    </row>
    <row r="2157" spans="3:5" x14ac:dyDescent="0.2">
      <c r="C2157" s="1">
        <v>-0.9642545838481249</v>
      </c>
      <c r="D2157" s="1">
        <f t="shared" si="66"/>
        <v>135.36524241167126</v>
      </c>
      <c r="E2157" s="1">
        <f t="shared" si="67"/>
        <v>0</v>
      </c>
    </row>
    <row r="2158" spans="3:5" x14ac:dyDescent="0.2">
      <c r="C2158" s="1">
        <v>0.1730684597217004</v>
      </c>
      <c r="D2158" s="1">
        <f t="shared" si="66"/>
        <v>160.06198956452076</v>
      </c>
      <c r="E2158" s="1">
        <f t="shared" si="67"/>
        <v>6.1989564520757767E-2</v>
      </c>
    </row>
    <row r="2159" spans="3:5" x14ac:dyDescent="0.2">
      <c r="C2159" s="1">
        <v>0.32114182463068425</v>
      </c>
      <c r="D2159" s="1">
        <f t="shared" si="66"/>
        <v>163.59269724374806</v>
      </c>
      <c r="E2159" s="1">
        <f t="shared" si="67"/>
        <v>3.5926972437480629</v>
      </c>
    </row>
    <row r="2160" spans="3:5" x14ac:dyDescent="0.2">
      <c r="C2160" s="1">
        <v>1.116178116502865</v>
      </c>
      <c r="D2160" s="1">
        <f t="shared" si="66"/>
        <v>183.92505832023284</v>
      </c>
      <c r="E2160" s="1">
        <f t="shared" si="67"/>
        <v>23.925058320232836</v>
      </c>
    </row>
    <row r="2161" spans="3:5" x14ac:dyDescent="0.2">
      <c r="C2161" s="1">
        <v>-1.2922756465081684</v>
      </c>
      <c r="D2161" s="1">
        <f t="shared" si="66"/>
        <v>128.97811269376061</v>
      </c>
      <c r="E2161" s="1">
        <f t="shared" si="67"/>
        <v>0</v>
      </c>
    </row>
    <row r="2162" spans="3:5" x14ac:dyDescent="0.2">
      <c r="C2162" s="1">
        <v>-0.90242214191881898</v>
      </c>
      <c r="D2162" s="1">
        <f t="shared" si="66"/>
        <v>136.60419200280072</v>
      </c>
      <c r="E2162" s="1">
        <f t="shared" si="67"/>
        <v>0</v>
      </c>
    </row>
    <row r="2163" spans="3:5" x14ac:dyDescent="0.2">
      <c r="C2163" s="1">
        <v>0.58727362762345325</v>
      </c>
      <c r="D2163" s="1">
        <f t="shared" si="66"/>
        <v>170.13535165515091</v>
      </c>
      <c r="E2163" s="1">
        <f t="shared" si="67"/>
        <v>10.135351655150913</v>
      </c>
    </row>
    <row r="2164" spans="3:5" x14ac:dyDescent="0.2">
      <c r="C2164" s="1">
        <v>-0.29313806804715148</v>
      </c>
      <c r="D2164" s="1">
        <f t="shared" si="66"/>
        <v>149.43561678454986</v>
      </c>
      <c r="E2164" s="1">
        <f t="shared" si="67"/>
        <v>0</v>
      </c>
    </row>
    <row r="2165" spans="3:5" x14ac:dyDescent="0.2">
      <c r="C2165" s="1">
        <v>0.64443363817294019</v>
      </c>
      <c r="D2165" s="1">
        <f t="shared" si="66"/>
        <v>171.57437293376003</v>
      </c>
      <c r="E2165" s="1">
        <f t="shared" si="67"/>
        <v>11.574372933760031</v>
      </c>
    </row>
    <row r="2166" spans="3:5" x14ac:dyDescent="0.2">
      <c r="C2166" s="1">
        <v>-0.54545301713128636</v>
      </c>
      <c r="D2166" s="1">
        <f t="shared" si="66"/>
        <v>143.98181910134059</v>
      </c>
      <c r="E2166" s="1">
        <f t="shared" si="67"/>
        <v>0</v>
      </c>
    </row>
    <row r="2167" spans="3:5" x14ac:dyDescent="0.2">
      <c r="C2167" s="1">
        <v>1.3326637038592957</v>
      </c>
      <c r="D2167" s="1">
        <f t="shared" si="66"/>
        <v>189.8866915876859</v>
      </c>
      <c r="E2167" s="1">
        <f t="shared" si="67"/>
        <v>29.886691587685903</v>
      </c>
    </row>
    <row r="2168" spans="3:5" x14ac:dyDescent="0.2">
      <c r="C2168" s="1">
        <v>0.17787085115308152</v>
      </c>
      <c r="D2168" s="1">
        <f t="shared" si="66"/>
        <v>160.17529469519135</v>
      </c>
      <c r="E2168" s="1">
        <f t="shared" si="67"/>
        <v>0.17529469519135432</v>
      </c>
    </row>
    <row r="2169" spans="3:5" x14ac:dyDescent="0.2">
      <c r="C2169" s="1">
        <v>1.7935047366236592</v>
      </c>
      <c r="D2169" s="1">
        <f t="shared" si="66"/>
        <v>203.22880455951767</v>
      </c>
      <c r="E2169" s="1">
        <f t="shared" si="67"/>
        <v>43.22880455951767</v>
      </c>
    </row>
    <row r="2170" spans="3:5" x14ac:dyDescent="0.2">
      <c r="C2170" s="1">
        <v>0.9902689705811899</v>
      </c>
      <c r="D2170" s="1">
        <f t="shared" si="66"/>
        <v>180.54420850573203</v>
      </c>
      <c r="E2170" s="1">
        <f t="shared" si="67"/>
        <v>20.54420850573203</v>
      </c>
    </row>
    <row r="2171" spans="3:5" x14ac:dyDescent="0.2">
      <c r="C2171" s="1">
        <v>0.39036846772922462</v>
      </c>
      <c r="D2171" s="1">
        <f t="shared" si="66"/>
        <v>165.2699720703279</v>
      </c>
      <c r="E2171" s="1">
        <f t="shared" si="67"/>
        <v>5.2699720703278956</v>
      </c>
    </row>
    <row r="2172" spans="3:5" x14ac:dyDescent="0.2">
      <c r="C2172" s="1">
        <v>1.1134512957381835</v>
      </c>
      <c r="D2172" s="1">
        <f t="shared" si="66"/>
        <v>183.85117262079922</v>
      </c>
      <c r="E2172" s="1">
        <f t="shared" si="67"/>
        <v>23.851172620799218</v>
      </c>
    </row>
    <row r="2173" spans="3:5" x14ac:dyDescent="0.2">
      <c r="C2173" s="1">
        <v>-0.37903386049035176</v>
      </c>
      <c r="D2173" s="1">
        <f t="shared" si="66"/>
        <v>147.55616723291541</v>
      </c>
      <c r="E2173" s="1">
        <f t="shared" si="67"/>
        <v>0</v>
      </c>
    </row>
    <row r="2174" spans="3:5" x14ac:dyDescent="0.2">
      <c r="C2174" s="1">
        <v>-0.41598200774824157</v>
      </c>
      <c r="D2174" s="1">
        <f t="shared" si="66"/>
        <v>146.7550086466394</v>
      </c>
      <c r="E2174" s="1">
        <f t="shared" si="67"/>
        <v>0</v>
      </c>
    </row>
    <row r="2175" spans="3:5" x14ac:dyDescent="0.2">
      <c r="C2175" s="1">
        <v>1.6253441134358855</v>
      </c>
      <c r="D2175" s="1">
        <f t="shared" si="66"/>
        <v>198.25498248922963</v>
      </c>
      <c r="E2175" s="1">
        <f t="shared" si="67"/>
        <v>38.254982489229633</v>
      </c>
    </row>
    <row r="2176" spans="3:5" x14ac:dyDescent="0.2">
      <c r="C2176" s="1">
        <v>-0.8487238493889272</v>
      </c>
      <c r="D2176" s="1">
        <f t="shared" si="66"/>
        <v>137.68935241445553</v>
      </c>
      <c r="E2176" s="1">
        <f t="shared" si="67"/>
        <v>0</v>
      </c>
    </row>
    <row r="2177" spans="3:5" x14ac:dyDescent="0.2">
      <c r="C2177" s="1">
        <v>1.5470752924577738</v>
      </c>
      <c r="D2177" s="1">
        <f t="shared" si="66"/>
        <v>195.98165967827683</v>
      </c>
      <c r="E2177" s="1">
        <f t="shared" si="67"/>
        <v>35.981659678276827</v>
      </c>
    </row>
    <row r="2178" spans="3:5" x14ac:dyDescent="0.2">
      <c r="C2178" s="1">
        <v>7.1146699461970733E-2</v>
      </c>
      <c r="D2178" s="1">
        <f t="shared" si="66"/>
        <v>157.67611177895705</v>
      </c>
      <c r="E2178" s="1">
        <f t="shared" si="67"/>
        <v>0</v>
      </c>
    </row>
    <row r="2179" spans="3:5" x14ac:dyDescent="0.2">
      <c r="C2179" s="1">
        <v>0.65475728058681104</v>
      </c>
      <c r="D2179" s="1">
        <f t="shared" ref="D2179:D2242" si="68" xml:space="preserve"> $A$1 * EXP( ($A$3 - $A$6 - 0.5 * $A$5^2) * $A$4 + $A$5 * SQRT($A$4) * C2179 )</f>
        <v>171.83556854627881</v>
      </c>
      <c r="E2179" s="1">
        <f t="shared" ref="E2179:E2242" si="69">MAX(D2179 - $A$2, 0)</f>
        <v>11.835568546278807</v>
      </c>
    </row>
    <row r="2180" spans="3:5" x14ac:dyDescent="0.2">
      <c r="C2180" s="1">
        <v>0.623781396694844</v>
      </c>
      <c r="D2180" s="1">
        <f t="shared" si="68"/>
        <v>171.05304725175966</v>
      </c>
      <c r="E2180" s="1">
        <f t="shared" si="69"/>
        <v>11.053047251759665</v>
      </c>
    </row>
    <row r="2181" spans="3:5" x14ac:dyDescent="0.2">
      <c r="C2181" s="1">
        <v>-0.16051436053308746</v>
      </c>
      <c r="D2181" s="1">
        <f t="shared" si="68"/>
        <v>152.3846240975185</v>
      </c>
      <c r="E2181" s="1">
        <f t="shared" si="69"/>
        <v>0</v>
      </c>
    </row>
    <row r="2182" spans="3:5" x14ac:dyDescent="0.2">
      <c r="C2182" s="1">
        <v>-1.4623250082169157</v>
      </c>
      <c r="D2182" s="1">
        <f t="shared" si="68"/>
        <v>125.7864902094753</v>
      </c>
      <c r="E2182" s="1">
        <f t="shared" si="69"/>
        <v>0</v>
      </c>
    </row>
    <row r="2183" spans="3:5" x14ac:dyDescent="0.2">
      <c r="C2183" s="1">
        <v>-0.28214821649844546</v>
      </c>
      <c r="D2183" s="1">
        <f t="shared" si="68"/>
        <v>149.67780208085071</v>
      </c>
      <c r="E2183" s="1">
        <f t="shared" si="69"/>
        <v>0</v>
      </c>
    </row>
    <row r="2184" spans="3:5" x14ac:dyDescent="0.2">
      <c r="C2184" s="1">
        <v>0.56641796102134301</v>
      </c>
      <c r="D2184" s="1">
        <f t="shared" si="68"/>
        <v>169.61331423066829</v>
      </c>
      <c r="E2184" s="1">
        <f t="shared" si="69"/>
        <v>9.6133142306682942</v>
      </c>
    </row>
    <row r="2185" spans="3:5" x14ac:dyDescent="0.2">
      <c r="C2185" s="1">
        <v>0.37513603173740573</v>
      </c>
      <c r="D2185" s="1">
        <f t="shared" si="68"/>
        <v>164.89943969541579</v>
      </c>
      <c r="E2185" s="1">
        <f t="shared" si="69"/>
        <v>4.8994396954157935</v>
      </c>
    </row>
    <row r="2186" spans="3:5" x14ac:dyDescent="0.2">
      <c r="C2186" s="1">
        <v>1.5367734948088994</v>
      </c>
      <c r="D2186" s="1">
        <f t="shared" si="68"/>
        <v>195.68439110061021</v>
      </c>
      <c r="E2186" s="1">
        <f t="shared" si="69"/>
        <v>35.684391100610213</v>
      </c>
    </row>
    <row r="2187" spans="3:5" x14ac:dyDescent="0.2">
      <c r="C2187" s="1">
        <v>1.0858424765676482</v>
      </c>
      <c r="D2187" s="1">
        <f t="shared" si="68"/>
        <v>183.10475602574783</v>
      </c>
      <c r="E2187" s="1">
        <f t="shared" si="69"/>
        <v>23.104756025747832</v>
      </c>
    </row>
    <row r="2188" spans="3:5" x14ac:dyDescent="0.2">
      <c r="C2188" s="1">
        <v>-1.090046221772428</v>
      </c>
      <c r="D2188" s="1">
        <f t="shared" si="68"/>
        <v>132.87930389073003</v>
      </c>
      <c r="E2188" s="1">
        <f t="shared" si="69"/>
        <v>0</v>
      </c>
    </row>
    <row r="2189" spans="3:5" x14ac:dyDescent="0.2">
      <c r="C2189" s="1">
        <v>1.8419718921732999</v>
      </c>
      <c r="D2189" s="1">
        <f t="shared" si="68"/>
        <v>204.68538557283077</v>
      </c>
      <c r="E2189" s="1">
        <f t="shared" si="69"/>
        <v>44.685385572830768</v>
      </c>
    </row>
    <row r="2190" spans="3:5" x14ac:dyDescent="0.2">
      <c r="C2190" s="1">
        <v>2.9036584224989895E-2</v>
      </c>
      <c r="D2190" s="1">
        <f t="shared" si="68"/>
        <v>156.70077233893886</v>
      </c>
      <c r="E2190" s="1">
        <f t="shared" si="69"/>
        <v>0</v>
      </c>
    </row>
    <row r="2191" spans="3:5" x14ac:dyDescent="0.2">
      <c r="C2191" s="1">
        <v>0.67954795585691441</v>
      </c>
      <c r="D2191" s="1">
        <f t="shared" si="68"/>
        <v>172.46441558611488</v>
      </c>
      <c r="E2191" s="1">
        <f t="shared" si="69"/>
        <v>12.464415586114882</v>
      </c>
    </row>
    <row r="2192" spans="3:5" x14ac:dyDescent="0.2">
      <c r="C2192" s="1">
        <v>0.2710993770815705</v>
      </c>
      <c r="D2192" s="1">
        <f t="shared" si="68"/>
        <v>162.39084137312105</v>
      </c>
      <c r="E2192" s="1">
        <f t="shared" si="69"/>
        <v>2.3908413731210487</v>
      </c>
    </row>
    <row r="2193" spans="3:5" x14ac:dyDescent="0.2">
      <c r="C2193" s="1">
        <v>2.41715106834357</v>
      </c>
      <c r="D2193" s="1">
        <f t="shared" si="68"/>
        <v>222.78935917146572</v>
      </c>
      <c r="E2193" s="1">
        <f t="shared" si="69"/>
        <v>62.789359171465719</v>
      </c>
    </row>
    <row r="2194" spans="3:5" x14ac:dyDescent="0.2">
      <c r="C2194" s="1">
        <v>-1.0832329061062476</v>
      </c>
      <c r="D2194" s="1">
        <f t="shared" si="68"/>
        <v>133.01277400018094</v>
      </c>
      <c r="E2194" s="1">
        <f t="shared" si="69"/>
        <v>0</v>
      </c>
    </row>
    <row r="2195" spans="3:5" x14ac:dyDescent="0.2">
      <c r="C2195" s="1">
        <v>-0.18646418848559301</v>
      </c>
      <c r="D2195" s="1">
        <f t="shared" si="68"/>
        <v>151.80306249019844</v>
      </c>
      <c r="E2195" s="1">
        <f t="shared" si="69"/>
        <v>0</v>
      </c>
    </row>
    <row r="2196" spans="3:5" x14ac:dyDescent="0.2">
      <c r="C2196" s="1">
        <v>-1.4134331871317403</v>
      </c>
      <c r="D2196" s="1">
        <f t="shared" si="68"/>
        <v>126.69595453202277</v>
      </c>
      <c r="E2196" s="1">
        <f t="shared" si="69"/>
        <v>0</v>
      </c>
    </row>
    <row r="2197" spans="3:5" x14ac:dyDescent="0.2">
      <c r="C2197" s="1">
        <v>-0.20605112176163209</v>
      </c>
      <c r="D2197" s="1">
        <f t="shared" si="68"/>
        <v>151.36557005111419</v>
      </c>
      <c r="E2197" s="1">
        <f t="shared" si="69"/>
        <v>0</v>
      </c>
    </row>
    <row r="2198" spans="3:5" x14ac:dyDescent="0.2">
      <c r="C2198" s="1">
        <v>-2.8890250207110988</v>
      </c>
      <c r="D2198" s="1">
        <f t="shared" si="68"/>
        <v>101.93768555247432</v>
      </c>
      <c r="E2198" s="1">
        <f t="shared" si="69"/>
        <v>0</v>
      </c>
    </row>
    <row r="2199" spans="3:5" x14ac:dyDescent="0.2">
      <c r="C2199" s="1">
        <v>-0.49689388348311986</v>
      </c>
      <c r="D2199" s="1">
        <f t="shared" si="68"/>
        <v>145.01573063981104</v>
      </c>
      <c r="E2199" s="1">
        <f t="shared" si="69"/>
        <v>0</v>
      </c>
    </row>
    <row r="2200" spans="3:5" x14ac:dyDescent="0.2">
      <c r="C2200" s="1">
        <v>-0.50254535983692117</v>
      </c>
      <c r="D2200" s="1">
        <f t="shared" si="68"/>
        <v>144.89501977695446</v>
      </c>
      <c r="E2200" s="1">
        <f t="shared" si="69"/>
        <v>0</v>
      </c>
    </row>
    <row r="2201" spans="3:5" x14ac:dyDescent="0.2">
      <c r="C2201" s="1">
        <v>-0.10728161636393008</v>
      </c>
      <c r="D2201" s="1">
        <f t="shared" si="68"/>
        <v>153.58460552856906</v>
      </c>
      <c r="E2201" s="1">
        <f t="shared" si="69"/>
        <v>0</v>
      </c>
    </row>
    <row r="2202" spans="3:5" x14ac:dyDescent="0.2">
      <c r="C2202" s="1">
        <v>-1.0947895465514759</v>
      </c>
      <c r="D2202" s="1">
        <f t="shared" si="68"/>
        <v>132.78646315252323</v>
      </c>
      <c r="E2202" s="1">
        <f t="shared" si="69"/>
        <v>0</v>
      </c>
    </row>
    <row r="2203" spans="3:5" x14ac:dyDescent="0.2">
      <c r="C2203" s="1">
        <v>5.4933952057199129E-2</v>
      </c>
      <c r="D2203" s="1">
        <f t="shared" si="68"/>
        <v>157.29988127157961</v>
      </c>
      <c r="E2203" s="1">
        <f t="shared" si="69"/>
        <v>0</v>
      </c>
    </row>
    <row r="2204" spans="3:5" x14ac:dyDescent="0.2">
      <c r="C2204" s="1">
        <v>-9.3083800771916456E-2</v>
      </c>
      <c r="D2204" s="1">
        <f t="shared" si="68"/>
        <v>153.90624824368507</v>
      </c>
      <c r="E2204" s="1">
        <f t="shared" si="69"/>
        <v>0</v>
      </c>
    </row>
    <row r="2205" spans="3:5" x14ac:dyDescent="0.2">
      <c r="C2205" s="1">
        <v>0.77316697110474764</v>
      </c>
      <c r="D2205" s="1">
        <f t="shared" si="68"/>
        <v>174.86000644851427</v>
      </c>
      <c r="E2205" s="1">
        <f t="shared" si="69"/>
        <v>14.86000644851427</v>
      </c>
    </row>
    <row r="2206" spans="3:5" x14ac:dyDescent="0.2">
      <c r="C2206" s="1">
        <v>2.4398042271603795</v>
      </c>
      <c r="D2206" s="1">
        <f t="shared" si="68"/>
        <v>223.53425986900112</v>
      </c>
      <c r="E2206" s="1">
        <f t="shared" si="69"/>
        <v>63.534259869001119</v>
      </c>
    </row>
    <row r="2207" spans="3:5" x14ac:dyDescent="0.2">
      <c r="C2207" s="1">
        <v>-0.11313428703705161</v>
      </c>
      <c r="D2207" s="1">
        <f t="shared" si="68"/>
        <v>153.45221263881021</v>
      </c>
      <c r="E2207" s="1">
        <f t="shared" si="69"/>
        <v>0</v>
      </c>
    </row>
    <row r="2208" spans="3:5" x14ac:dyDescent="0.2">
      <c r="C2208" s="1">
        <v>-2.0862328561126251</v>
      </c>
      <c r="D2208" s="1">
        <f t="shared" si="68"/>
        <v>114.73821315833491</v>
      </c>
      <c r="E2208" s="1">
        <f t="shared" si="69"/>
        <v>0</v>
      </c>
    </row>
    <row r="2209" spans="3:5" x14ac:dyDescent="0.2">
      <c r="C2209" s="1">
        <v>-1.0163046591337064</v>
      </c>
      <c r="D2209" s="1">
        <f t="shared" si="68"/>
        <v>134.33101914412913</v>
      </c>
      <c r="E2209" s="1">
        <f t="shared" si="69"/>
        <v>0</v>
      </c>
    </row>
    <row r="2210" spans="3:5" x14ac:dyDescent="0.2">
      <c r="C2210" s="1">
        <v>-0.82021667491543426</v>
      </c>
      <c r="D2210" s="1">
        <f t="shared" si="68"/>
        <v>138.26893739765347</v>
      </c>
      <c r="E2210" s="1">
        <f t="shared" si="69"/>
        <v>0</v>
      </c>
    </row>
    <row r="2211" spans="3:5" x14ac:dyDescent="0.2">
      <c r="C2211" s="1">
        <v>0.46499156624869403</v>
      </c>
      <c r="D2211" s="1">
        <f t="shared" si="68"/>
        <v>167.09726110706896</v>
      </c>
      <c r="E2211" s="1">
        <f t="shared" si="69"/>
        <v>7.0972611070689595</v>
      </c>
    </row>
    <row r="2212" spans="3:5" x14ac:dyDescent="0.2">
      <c r="C2212" s="1">
        <v>0.18026989005537894</v>
      </c>
      <c r="D2212" s="1">
        <f t="shared" si="68"/>
        <v>160.23192641176345</v>
      </c>
      <c r="E2212" s="1">
        <f t="shared" si="69"/>
        <v>0.23192641176345319</v>
      </c>
    </row>
    <row r="2213" spans="3:5" x14ac:dyDescent="0.2">
      <c r="C2213" s="1">
        <v>0.35130226663061809</v>
      </c>
      <c r="D2213" s="1">
        <f t="shared" si="68"/>
        <v>164.32134418358444</v>
      </c>
      <c r="E2213" s="1">
        <f t="shared" si="69"/>
        <v>4.3213441835844435</v>
      </c>
    </row>
    <row r="2214" spans="3:5" x14ac:dyDescent="0.2">
      <c r="C2214" s="1">
        <v>-0.55644350532902997</v>
      </c>
      <c r="D2214" s="1">
        <f t="shared" si="68"/>
        <v>143.74883667202741</v>
      </c>
      <c r="E2214" s="1">
        <f t="shared" si="69"/>
        <v>0</v>
      </c>
    </row>
    <row r="2215" spans="3:5" x14ac:dyDescent="0.2">
      <c r="C2215" s="1">
        <v>-1.2666092548766819</v>
      </c>
      <c r="D2215" s="1">
        <f t="shared" si="68"/>
        <v>129.46682409608974</v>
      </c>
      <c r="E2215" s="1">
        <f t="shared" si="69"/>
        <v>0</v>
      </c>
    </row>
    <row r="2216" spans="3:5" x14ac:dyDescent="0.2">
      <c r="C2216" s="1">
        <v>-0.95235583933416401</v>
      </c>
      <c r="D2216" s="1">
        <f t="shared" si="68"/>
        <v>135.60278376184587</v>
      </c>
      <c r="E2216" s="1">
        <f t="shared" si="69"/>
        <v>0</v>
      </c>
    </row>
    <row r="2217" spans="3:5" x14ac:dyDescent="0.2">
      <c r="C2217" s="1">
        <v>1.5307098212383043</v>
      </c>
      <c r="D2217" s="1">
        <f t="shared" si="68"/>
        <v>195.5096286458591</v>
      </c>
      <c r="E2217" s="1">
        <f t="shared" si="69"/>
        <v>35.509628645859095</v>
      </c>
    </row>
    <row r="2218" spans="3:5" x14ac:dyDescent="0.2">
      <c r="C2218" s="1">
        <v>-1.930938926738188</v>
      </c>
      <c r="D2218" s="1">
        <f t="shared" si="68"/>
        <v>117.39398683087732</v>
      </c>
      <c r="E2218" s="1">
        <f t="shared" si="69"/>
        <v>0</v>
      </c>
    </row>
    <row r="2219" spans="3:5" x14ac:dyDescent="0.2">
      <c r="C2219" s="1">
        <v>0.42868634495343066</v>
      </c>
      <c r="D2219" s="1">
        <f t="shared" si="68"/>
        <v>166.20574861606684</v>
      </c>
      <c r="E2219" s="1">
        <f t="shared" si="69"/>
        <v>6.2057486160668418</v>
      </c>
    </row>
    <row r="2220" spans="3:5" x14ac:dyDescent="0.2">
      <c r="C2220" s="1">
        <v>-0.19826402187977962</v>
      </c>
      <c r="D2220" s="1">
        <f t="shared" si="68"/>
        <v>151.53935100275964</v>
      </c>
      <c r="E2220" s="1">
        <f t="shared" si="69"/>
        <v>0</v>
      </c>
    </row>
    <row r="2221" spans="3:5" x14ac:dyDescent="0.2">
      <c r="C2221" s="1">
        <v>-0.23646758185901776</v>
      </c>
      <c r="D2221" s="1">
        <f t="shared" si="68"/>
        <v>150.68868792100307</v>
      </c>
      <c r="E2221" s="1">
        <f t="shared" si="69"/>
        <v>0</v>
      </c>
    </row>
    <row r="2222" spans="3:5" x14ac:dyDescent="0.2">
      <c r="C2222" s="1">
        <v>-0.77193703403799641</v>
      </c>
      <c r="D2222" s="1">
        <f t="shared" si="68"/>
        <v>139.25609046388925</v>
      </c>
      <c r="E2222" s="1">
        <f t="shared" si="69"/>
        <v>0</v>
      </c>
    </row>
    <row r="2223" spans="3:5" x14ac:dyDescent="0.2">
      <c r="C2223" s="1">
        <v>1.8596315988469194E-2</v>
      </c>
      <c r="D2223" s="1">
        <f t="shared" si="68"/>
        <v>156.45989334791668</v>
      </c>
      <c r="E2223" s="1">
        <f t="shared" si="69"/>
        <v>0</v>
      </c>
    </row>
    <row r="2224" spans="3:5" x14ac:dyDescent="0.2">
      <c r="C2224" s="1">
        <v>0.55628738791770249</v>
      </c>
      <c r="D2224" s="1">
        <f t="shared" si="68"/>
        <v>169.36031453935561</v>
      </c>
      <c r="E2224" s="1">
        <f t="shared" si="69"/>
        <v>9.3603145393556133</v>
      </c>
    </row>
    <row r="2225" spans="3:5" x14ac:dyDescent="0.2">
      <c r="C2225" s="1">
        <v>-0.77566025932581817</v>
      </c>
      <c r="D2225" s="1">
        <f t="shared" si="68"/>
        <v>139.17971312390651</v>
      </c>
      <c r="E2225" s="1">
        <f t="shared" si="69"/>
        <v>0</v>
      </c>
    </row>
    <row r="2226" spans="3:5" x14ac:dyDescent="0.2">
      <c r="C2226" s="1">
        <v>2.1637312268492574</v>
      </c>
      <c r="D2226" s="1">
        <f t="shared" si="68"/>
        <v>214.62350074170101</v>
      </c>
      <c r="E2226" s="1">
        <f t="shared" si="69"/>
        <v>54.623500741701008</v>
      </c>
    </row>
    <row r="2227" spans="3:5" x14ac:dyDescent="0.2">
      <c r="C2227" s="1">
        <v>-0.17928293723765137</v>
      </c>
      <c r="D2227" s="1">
        <f t="shared" si="68"/>
        <v>151.96377903647405</v>
      </c>
      <c r="E2227" s="1">
        <f t="shared" si="69"/>
        <v>0</v>
      </c>
    </row>
    <row r="2228" spans="3:5" x14ac:dyDescent="0.2">
      <c r="C2228" s="1">
        <v>1.4695717751491679</v>
      </c>
      <c r="D2228" s="1">
        <f t="shared" si="68"/>
        <v>193.75625246635292</v>
      </c>
      <c r="E2228" s="1">
        <f t="shared" si="69"/>
        <v>33.756252466352919</v>
      </c>
    </row>
    <row r="2229" spans="3:5" x14ac:dyDescent="0.2">
      <c r="C2229" s="1">
        <v>-2.2733531838187364</v>
      </c>
      <c r="D2229" s="1">
        <f t="shared" si="68"/>
        <v>111.61784580419472</v>
      </c>
      <c r="E2229" s="1">
        <f t="shared" si="69"/>
        <v>0</v>
      </c>
    </row>
    <row r="2230" spans="3:5" x14ac:dyDescent="0.2">
      <c r="C2230" s="1">
        <v>1.092472852998585</v>
      </c>
      <c r="D2230" s="1">
        <f t="shared" si="68"/>
        <v>183.28373421824898</v>
      </c>
      <c r="E2230" s="1">
        <f t="shared" si="69"/>
        <v>23.283734218248981</v>
      </c>
    </row>
    <row r="2231" spans="3:5" x14ac:dyDescent="0.2">
      <c r="C2231" s="1">
        <v>2.9723687308835798E-3</v>
      </c>
      <c r="D2231" s="1">
        <f t="shared" si="68"/>
        <v>156.10010746703898</v>
      </c>
      <c r="E2231" s="1">
        <f t="shared" si="69"/>
        <v>0</v>
      </c>
    </row>
    <row r="2232" spans="3:5" x14ac:dyDescent="0.2">
      <c r="C2232" s="1">
        <v>-0.34125900812371729</v>
      </c>
      <c r="D2232" s="1">
        <f t="shared" si="68"/>
        <v>148.37977325033916</v>
      </c>
      <c r="E2232" s="1">
        <f t="shared" si="69"/>
        <v>0</v>
      </c>
    </row>
    <row r="2233" spans="3:5" x14ac:dyDescent="0.2">
      <c r="C2233" s="1">
        <v>-1.060060778007867</v>
      </c>
      <c r="D2233" s="1">
        <f t="shared" si="68"/>
        <v>133.46771078398092</v>
      </c>
      <c r="E2233" s="1">
        <f t="shared" si="69"/>
        <v>0</v>
      </c>
    </row>
    <row r="2234" spans="3:5" x14ac:dyDescent="0.2">
      <c r="C2234" s="1">
        <v>-0.97508265247606862</v>
      </c>
      <c r="D2234" s="1">
        <f t="shared" si="68"/>
        <v>135.14943721951715</v>
      </c>
      <c r="E2234" s="1">
        <f t="shared" si="69"/>
        <v>0</v>
      </c>
    </row>
    <row r="2235" spans="3:5" x14ac:dyDescent="0.2">
      <c r="C2235" s="1">
        <v>0.71898843647771127</v>
      </c>
      <c r="D2235" s="1">
        <f t="shared" si="68"/>
        <v>173.46962006300271</v>
      </c>
      <c r="E2235" s="1">
        <f t="shared" si="69"/>
        <v>13.469620063002708</v>
      </c>
    </row>
    <row r="2236" spans="3:5" x14ac:dyDescent="0.2">
      <c r="C2236" s="1">
        <v>-1.4341997003058411</v>
      </c>
      <c r="D2236" s="1">
        <f t="shared" si="68"/>
        <v>126.30886432823333</v>
      </c>
      <c r="E2236" s="1">
        <f t="shared" si="69"/>
        <v>0</v>
      </c>
    </row>
    <row r="2237" spans="3:5" x14ac:dyDescent="0.2">
      <c r="C2237" s="1">
        <v>1.6082758318484229</v>
      </c>
      <c r="D2237" s="1">
        <f t="shared" si="68"/>
        <v>197.75699545359257</v>
      </c>
      <c r="E2237" s="1">
        <f t="shared" si="69"/>
        <v>37.756995453592566</v>
      </c>
    </row>
    <row r="2238" spans="3:5" x14ac:dyDescent="0.2">
      <c r="C2238" s="1">
        <v>0.58906795329465655</v>
      </c>
      <c r="D2238" s="1">
        <f t="shared" si="68"/>
        <v>170.18034034930784</v>
      </c>
      <c r="E2238" s="1">
        <f t="shared" si="69"/>
        <v>10.180340349307841</v>
      </c>
    </row>
    <row r="2239" spans="3:5" x14ac:dyDescent="0.2">
      <c r="C2239" s="1">
        <v>-0.52590985044073535</v>
      </c>
      <c r="D2239" s="1">
        <f t="shared" si="68"/>
        <v>144.39703903867741</v>
      </c>
      <c r="E2239" s="1">
        <f t="shared" si="69"/>
        <v>0</v>
      </c>
    </row>
    <row r="2240" spans="3:5" x14ac:dyDescent="0.2">
      <c r="C2240" s="1">
        <v>0.75578499025133894</v>
      </c>
      <c r="D2240" s="1">
        <f t="shared" si="68"/>
        <v>174.41272194594694</v>
      </c>
      <c r="E2240" s="1">
        <f t="shared" si="69"/>
        <v>14.412721945946942</v>
      </c>
    </row>
    <row r="2241" spans="3:5" x14ac:dyDescent="0.2">
      <c r="C2241" s="1">
        <v>-0.84740073861166165</v>
      </c>
      <c r="D2241" s="1">
        <f t="shared" si="68"/>
        <v>137.71619899888952</v>
      </c>
      <c r="E2241" s="1">
        <f t="shared" si="69"/>
        <v>0</v>
      </c>
    </row>
    <row r="2242" spans="3:5" x14ac:dyDescent="0.2">
      <c r="C2242" s="1">
        <v>1.177715686288942</v>
      </c>
      <c r="D2242" s="1">
        <f t="shared" si="68"/>
        <v>185.6003941148154</v>
      </c>
      <c r="E2242" s="1">
        <f t="shared" si="69"/>
        <v>25.600394114815401</v>
      </c>
    </row>
    <row r="2243" spans="3:5" x14ac:dyDescent="0.2">
      <c r="C2243" s="1">
        <v>1.1816429819355856</v>
      </c>
      <c r="D2243" s="1">
        <f t="shared" ref="D2243:D2306" si="70" xml:space="preserve"> $A$1 * EXP( ($A$3 - $A$6 - 0.5 * $A$5^2) * $A$4 + $A$5 * SQRT($A$4) * C2243 )</f>
        <v>185.7078297353973</v>
      </c>
      <c r="E2243" s="1">
        <f t="shared" ref="E2243:E2306" si="71">MAX(D2243 - $A$2, 0)</f>
        <v>25.707829735397297</v>
      </c>
    </row>
    <row r="2244" spans="3:5" x14ac:dyDescent="0.2">
      <c r="C2244" s="1">
        <v>-0.92698934051706861</v>
      </c>
      <c r="D2244" s="1">
        <f t="shared" si="70"/>
        <v>136.11058197622307</v>
      </c>
      <c r="E2244" s="1">
        <f t="shared" si="71"/>
        <v>0</v>
      </c>
    </row>
    <row r="2245" spans="3:5" x14ac:dyDescent="0.2">
      <c r="C2245" s="1">
        <v>0.93607422216072333</v>
      </c>
      <c r="D2245" s="1">
        <f t="shared" si="70"/>
        <v>179.1081967003727</v>
      </c>
      <c r="E2245" s="1">
        <f t="shared" si="71"/>
        <v>19.108196700372702</v>
      </c>
    </row>
    <row r="2246" spans="3:5" x14ac:dyDescent="0.2">
      <c r="C2246" s="1">
        <v>0.58861419854218699</v>
      </c>
      <c r="D2246" s="1">
        <f t="shared" si="70"/>
        <v>170.16896234231791</v>
      </c>
      <c r="E2246" s="1">
        <f t="shared" si="71"/>
        <v>10.168962342317911</v>
      </c>
    </row>
    <row r="2247" spans="3:5" x14ac:dyDescent="0.2">
      <c r="C2247" s="1">
        <v>-1.1097471079449936</v>
      </c>
      <c r="D2247" s="1">
        <f t="shared" si="70"/>
        <v>132.49412450477871</v>
      </c>
      <c r="E2247" s="1">
        <f t="shared" si="71"/>
        <v>0</v>
      </c>
    </row>
    <row r="2248" spans="3:5" x14ac:dyDescent="0.2">
      <c r="C2248" s="1">
        <v>0.64965275247075505</v>
      </c>
      <c r="D2248" s="1">
        <f t="shared" si="70"/>
        <v>171.70637063662056</v>
      </c>
      <c r="E2248" s="1">
        <f t="shared" si="71"/>
        <v>11.706370636620562</v>
      </c>
    </row>
    <row r="2249" spans="3:5" x14ac:dyDescent="0.2">
      <c r="C2249" s="1">
        <v>-2.3470208057265922</v>
      </c>
      <c r="D2249" s="1">
        <f t="shared" si="70"/>
        <v>110.41279476241205</v>
      </c>
      <c r="E2249" s="1">
        <f t="shared" si="71"/>
        <v>0</v>
      </c>
    </row>
    <row r="2250" spans="3:5" x14ac:dyDescent="0.2">
      <c r="C2250" s="1">
        <v>-0.34174833589610409</v>
      </c>
      <c r="D2250" s="1">
        <f t="shared" si="70"/>
        <v>148.36907509125012</v>
      </c>
      <c r="E2250" s="1">
        <f t="shared" si="71"/>
        <v>0</v>
      </c>
    </row>
    <row r="2251" spans="3:5" x14ac:dyDescent="0.2">
      <c r="C2251" s="1">
        <v>0.48649904294836493</v>
      </c>
      <c r="D2251" s="1">
        <f t="shared" si="70"/>
        <v>167.62765349377736</v>
      </c>
      <c r="E2251" s="1">
        <f t="shared" si="71"/>
        <v>7.627653493777359</v>
      </c>
    </row>
    <row r="2252" spans="3:5" x14ac:dyDescent="0.2">
      <c r="C2252" s="1">
        <v>-1.6819308579160932</v>
      </c>
      <c r="D2252" s="1">
        <f t="shared" si="70"/>
        <v>121.78132586800044</v>
      </c>
      <c r="E2252" s="1">
        <f t="shared" si="71"/>
        <v>0</v>
      </c>
    </row>
    <row r="2253" spans="3:5" x14ac:dyDescent="0.2">
      <c r="C2253" s="1">
        <v>-1.738958987748344</v>
      </c>
      <c r="D2253" s="1">
        <f t="shared" si="70"/>
        <v>120.7622734196044</v>
      </c>
      <c r="E2253" s="1">
        <f t="shared" si="71"/>
        <v>0</v>
      </c>
    </row>
    <row r="2254" spans="3:5" x14ac:dyDescent="0.2">
      <c r="C2254" s="1">
        <v>0.13655909237538019</v>
      </c>
      <c r="D2254" s="1">
        <f t="shared" si="70"/>
        <v>159.20322324197252</v>
      </c>
      <c r="E2254" s="1">
        <f t="shared" si="71"/>
        <v>0</v>
      </c>
    </row>
    <row r="2255" spans="3:5" x14ac:dyDescent="0.2">
      <c r="C2255" s="1">
        <v>1.2309347107322026</v>
      </c>
      <c r="D2255" s="1">
        <f t="shared" si="70"/>
        <v>187.0615612202368</v>
      </c>
      <c r="E2255" s="1">
        <f t="shared" si="71"/>
        <v>27.061561220236797</v>
      </c>
    </row>
    <row r="2256" spans="3:5" x14ac:dyDescent="0.2">
      <c r="C2256" s="1">
        <v>0.45434998068894633</v>
      </c>
      <c r="D2256" s="1">
        <f t="shared" si="70"/>
        <v>166.83545163060995</v>
      </c>
      <c r="E2256" s="1">
        <f t="shared" si="71"/>
        <v>6.8354516306099526</v>
      </c>
    </row>
    <row r="2257" spans="3:5" x14ac:dyDescent="0.2">
      <c r="C2257" s="1">
        <v>-1.7017382614243808</v>
      </c>
      <c r="D2257" s="1">
        <f t="shared" si="70"/>
        <v>121.42641052785345</v>
      </c>
      <c r="E2257" s="1">
        <f t="shared" si="71"/>
        <v>0</v>
      </c>
    </row>
    <row r="2258" spans="3:5" x14ac:dyDescent="0.2">
      <c r="C2258" s="1">
        <v>-0.6977427306947892</v>
      </c>
      <c r="D2258" s="1">
        <f t="shared" si="70"/>
        <v>140.78686430320326</v>
      </c>
      <c r="E2258" s="1">
        <f t="shared" si="71"/>
        <v>0</v>
      </c>
    </row>
    <row r="2259" spans="3:5" x14ac:dyDescent="0.2">
      <c r="C2259" s="1">
        <v>3.8676551533612234E-2</v>
      </c>
      <c r="D2259" s="1">
        <f t="shared" si="70"/>
        <v>156.92351598353343</v>
      </c>
      <c r="E2259" s="1">
        <f t="shared" si="71"/>
        <v>0</v>
      </c>
    </row>
    <row r="2260" spans="3:5" x14ac:dyDescent="0.2">
      <c r="C2260" s="1">
        <v>0.29518505308381132</v>
      </c>
      <c r="D2260" s="1">
        <f t="shared" si="70"/>
        <v>162.96819433868313</v>
      </c>
      <c r="E2260" s="1">
        <f t="shared" si="71"/>
        <v>2.9681943386831335</v>
      </c>
    </row>
    <row r="2261" spans="3:5" x14ac:dyDescent="0.2">
      <c r="C2261" s="1">
        <v>0.765345349142737</v>
      </c>
      <c r="D2261" s="1">
        <f t="shared" si="70"/>
        <v>174.65859358207362</v>
      </c>
      <c r="E2261" s="1">
        <f t="shared" si="71"/>
        <v>14.658593582073621</v>
      </c>
    </row>
    <row r="2262" spans="3:5" x14ac:dyDescent="0.2">
      <c r="C2262" s="1">
        <v>-0.15888966341973229</v>
      </c>
      <c r="D2262" s="1">
        <f t="shared" si="70"/>
        <v>152.42110920945368</v>
      </c>
      <c r="E2262" s="1">
        <f t="shared" si="71"/>
        <v>0</v>
      </c>
    </row>
    <row r="2263" spans="3:5" x14ac:dyDescent="0.2">
      <c r="C2263" s="1">
        <v>1.4349861118654228</v>
      </c>
      <c r="D2263" s="1">
        <f t="shared" si="70"/>
        <v>192.77134411519475</v>
      </c>
      <c r="E2263" s="1">
        <f t="shared" si="71"/>
        <v>32.771344115194751</v>
      </c>
    </row>
    <row r="2264" spans="3:5" x14ac:dyDescent="0.2">
      <c r="C2264" s="1">
        <v>1.0304494510696469</v>
      </c>
      <c r="D2264" s="1">
        <f t="shared" si="70"/>
        <v>181.61630802839699</v>
      </c>
      <c r="E2264" s="1">
        <f t="shared" si="71"/>
        <v>21.616308028396986</v>
      </c>
    </row>
    <row r="2265" spans="3:5" x14ac:dyDescent="0.2">
      <c r="C2265" s="1">
        <v>-0.80795575936251529</v>
      </c>
      <c r="D2265" s="1">
        <f t="shared" si="70"/>
        <v>138.51896619617537</v>
      </c>
      <c r="E2265" s="1">
        <f t="shared" si="71"/>
        <v>0</v>
      </c>
    </row>
    <row r="2266" spans="3:5" x14ac:dyDescent="0.2">
      <c r="C2266" s="1">
        <v>0.5260517214104915</v>
      </c>
      <c r="D2266" s="1">
        <f t="shared" si="70"/>
        <v>168.60745448008069</v>
      </c>
      <c r="E2266" s="1">
        <f t="shared" si="71"/>
        <v>8.6074544800806905</v>
      </c>
    </row>
    <row r="2267" spans="3:5" x14ac:dyDescent="0.2">
      <c r="C2267" s="1">
        <v>0.6432619402198364</v>
      </c>
      <c r="D2267" s="1">
        <f t="shared" si="70"/>
        <v>171.54475322786959</v>
      </c>
      <c r="E2267" s="1">
        <f t="shared" si="71"/>
        <v>11.544753227869592</v>
      </c>
    </row>
    <row r="2268" spans="3:5" x14ac:dyDescent="0.2">
      <c r="C2268" s="1">
        <v>-2.095428015054082</v>
      </c>
      <c r="D2268" s="1">
        <f t="shared" si="70"/>
        <v>114.58285885707586</v>
      </c>
      <c r="E2268" s="1">
        <f t="shared" si="71"/>
        <v>0</v>
      </c>
    </row>
    <row r="2269" spans="3:5" x14ac:dyDescent="0.2">
      <c r="C2269" s="1">
        <v>-9.6005478071042663E-2</v>
      </c>
      <c r="D2269" s="1">
        <f t="shared" si="70"/>
        <v>153.84000445587148</v>
      </c>
      <c r="E2269" s="1">
        <f t="shared" si="71"/>
        <v>0</v>
      </c>
    </row>
    <row r="2270" spans="3:5" x14ac:dyDescent="0.2">
      <c r="C2270" s="1">
        <v>0.11920689435916292</v>
      </c>
      <c r="D2270" s="1">
        <f t="shared" si="70"/>
        <v>158.7966850066943</v>
      </c>
      <c r="E2270" s="1">
        <f t="shared" si="71"/>
        <v>0</v>
      </c>
    </row>
    <row r="2271" spans="3:5" x14ac:dyDescent="0.2">
      <c r="C2271" s="1">
        <v>1.1915788776041087</v>
      </c>
      <c r="D2271" s="1">
        <f t="shared" si="70"/>
        <v>185.97991519379573</v>
      </c>
      <c r="E2271" s="1">
        <f t="shared" si="71"/>
        <v>25.979915193795733</v>
      </c>
    </row>
    <row r="2272" spans="3:5" x14ac:dyDescent="0.2">
      <c r="C2272" s="1">
        <v>0.11476359115609741</v>
      </c>
      <c r="D2272" s="1">
        <f t="shared" si="70"/>
        <v>158.69275155305186</v>
      </c>
      <c r="E2272" s="1">
        <f t="shared" si="71"/>
        <v>0</v>
      </c>
    </row>
    <row r="2273" spans="3:5" x14ac:dyDescent="0.2">
      <c r="C2273" s="1">
        <v>6.8291364161637474E-2</v>
      </c>
      <c r="D2273" s="1">
        <f t="shared" si="70"/>
        <v>157.6097860856091</v>
      </c>
      <c r="E2273" s="1">
        <f t="shared" si="71"/>
        <v>0</v>
      </c>
    </row>
    <row r="2274" spans="3:5" x14ac:dyDescent="0.2">
      <c r="C2274" s="1">
        <v>-0.59056826025355669</v>
      </c>
      <c r="D2274" s="1">
        <f t="shared" si="70"/>
        <v>143.02784109622081</v>
      </c>
      <c r="E2274" s="1">
        <f t="shared" si="71"/>
        <v>0</v>
      </c>
    </row>
    <row r="2275" spans="3:5" x14ac:dyDescent="0.2">
      <c r="C2275" s="1">
        <v>0.36355518078457744</v>
      </c>
      <c r="D2275" s="1">
        <f t="shared" si="70"/>
        <v>164.61828891284486</v>
      </c>
      <c r="E2275" s="1">
        <f t="shared" si="71"/>
        <v>4.6182889128448608</v>
      </c>
    </row>
    <row r="2276" spans="3:5" x14ac:dyDescent="0.2">
      <c r="C2276" s="1">
        <v>-1.0239422726705107</v>
      </c>
      <c r="D2276" s="1">
        <f t="shared" si="70"/>
        <v>134.17992773414315</v>
      </c>
      <c r="E2276" s="1">
        <f t="shared" si="71"/>
        <v>0</v>
      </c>
    </row>
    <row r="2277" spans="3:5" x14ac:dyDescent="0.2">
      <c r="C2277" s="1">
        <v>1.6327924804215082</v>
      </c>
      <c r="D2277" s="1">
        <f t="shared" si="70"/>
        <v>198.4726901251791</v>
      </c>
      <c r="E2277" s="1">
        <f t="shared" si="71"/>
        <v>38.472690125179099</v>
      </c>
    </row>
    <row r="2278" spans="3:5" x14ac:dyDescent="0.2">
      <c r="C2278" s="1">
        <v>-1.1172868401686831</v>
      </c>
      <c r="D2278" s="1">
        <f t="shared" si="70"/>
        <v>132.3470079797217</v>
      </c>
      <c r="E2278" s="1">
        <f t="shared" si="71"/>
        <v>0</v>
      </c>
    </row>
    <row r="2279" spans="3:5" x14ac:dyDescent="0.2">
      <c r="C2279" s="1">
        <v>-0.8168033615922502</v>
      </c>
      <c r="D2279" s="1">
        <f t="shared" si="70"/>
        <v>138.3384974885046</v>
      </c>
      <c r="E2279" s="1">
        <f t="shared" si="71"/>
        <v>0</v>
      </c>
    </row>
    <row r="2280" spans="3:5" x14ac:dyDescent="0.2">
      <c r="C2280" s="1">
        <v>0.9884047356125556</v>
      </c>
      <c r="D2280" s="1">
        <f t="shared" si="70"/>
        <v>180.49462072136171</v>
      </c>
      <c r="E2280" s="1">
        <f t="shared" si="71"/>
        <v>20.494620721361713</v>
      </c>
    </row>
    <row r="2281" spans="3:5" x14ac:dyDescent="0.2">
      <c r="C2281" s="1">
        <v>0.27913491745804736</v>
      </c>
      <c r="D2281" s="1">
        <f t="shared" si="70"/>
        <v>162.58323199370147</v>
      </c>
      <c r="E2281" s="1">
        <f t="shared" si="71"/>
        <v>2.5832319937014745</v>
      </c>
    </row>
    <row r="2282" spans="3:5" x14ac:dyDescent="0.2">
      <c r="C2282" s="1">
        <v>-0.11944645051657772</v>
      </c>
      <c r="D2282" s="1">
        <f t="shared" si="70"/>
        <v>153.30955350560939</v>
      </c>
      <c r="E2282" s="1">
        <f t="shared" si="71"/>
        <v>0</v>
      </c>
    </row>
    <row r="2283" spans="3:5" x14ac:dyDescent="0.2">
      <c r="C2283" s="1">
        <v>-1.0111618852629793</v>
      </c>
      <c r="D2283" s="1">
        <f t="shared" si="70"/>
        <v>134.43285212119221</v>
      </c>
      <c r="E2283" s="1">
        <f t="shared" si="71"/>
        <v>0</v>
      </c>
    </row>
    <row r="2284" spans="3:5" x14ac:dyDescent="0.2">
      <c r="C2284" s="1">
        <v>-0.82027740020512252</v>
      </c>
      <c r="D2284" s="1">
        <f t="shared" si="70"/>
        <v>138.26770019051332</v>
      </c>
      <c r="E2284" s="1">
        <f t="shared" si="71"/>
        <v>0</v>
      </c>
    </row>
    <row r="2285" spans="3:5" x14ac:dyDescent="0.2">
      <c r="C2285" s="1">
        <v>0.17534064885565265</v>
      </c>
      <c r="D2285" s="1">
        <f t="shared" si="70"/>
        <v>160.11558842222476</v>
      </c>
      <c r="E2285" s="1">
        <f t="shared" si="71"/>
        <v>0.11558842222476073</v>
      </c>
    </row>
    <row r="2286" spans="3:5" x14ac:dyDescent="0.2">
      <c r="C2286" s="1">
        <v>1.5919169321128916</v>
      </c>
      <c r="D2286" s="1">
        <f t="shared" si="70"/>
        <v>197.28087947016664</v>
      </c>
      <c r="E2286" s="1">
        <f t="shared" si="71"/>
        <v>37.280879470166639</v>
      </c>
    </row>
    <row r="2287" spans="3:5" x14ac:dyDescent="0.2">
      <c r="C2287" s="1">
        <v>-0.34250017865798743</v>
      </c>
      <c r="D2287" s="1">
        <f t="shared" si="70"/>
        <v>148.35263907748191</v>
      </c>
      <c r="E2287" s="1">
        <f t="shared" si="71"/>
        <v>0</v>
      </c>
    </row>
    <row r="2288" spans="3:5" x14ac:dyDescent="0.2">
      <c r="C2288" s="1">
        <v>0.21860805577266684</v>
      </c>
      <c r="D2288" s="1">
        <f t="shared" si="70"/>
        <v>161.13965872319099</v>
      </c>
      <c r="E2288" s="1">
        <f t="shared" si="71"/>
        <v>1.1396587231909905</v>
      </c>
    </row>
    <row r="2289" spans="3:5" x14ac:dyDescent="0.2">
      <c r="C2289" s="1">
        <v>-1.4522254430490649</v>
      </c>
      <c r="D2289" s="1">
        <f t="shared" si="70"/>
        <v>125.97382136309069</v>
      </c>
      <c r="E2289" s="1">
        <f t="shared" si="71"/>
        <v>0</v>
      </c>
    </row>
    <row r="2290" spans="3:5" x14ac:dyDescent="0.2">
      <c r="C2290" s="1">
        <v>0.90595658931582446</v>
      </c>
      <c r="D2290" s="1">
        <f t="shared" si="70"/>
        <v>178.31510550355836</v>
      </c>
      <c r="E2290" s="1">
        <f t="shared" si="71"/>
        <v>18.315105503558357</v>
      </c>
    </row>
    <row r="2291" spans="3:5" x14ac:dyDescent="0.2">
      <c r="C2291" s="1">
        <v>-3.3960713000534787E-3</v>
      </c>
      <c r="D2291" s="1">
        <f t="shared" si="70"/>
        <v>155.95369345105584</v>
      </c>
      <c r="E2291" s="1">
        <f t="shared" si="71"/>
        <v>0</v>
      </c>
    </row>
    <row r="2292" spans="3:5" x14ac:dyDescent="0.2">
      <c r="C2292" s="1">
        <v>-0.28211527828952965</v>
      </c>
      <c r="D2292" s="1">
        <f t="shared" si="70"/>
        <v>149.67852853560626</v>
      </c>
      <c r="E2292" s="1">
        <f t="shared" si="71"/>
        <v>0</v>
      </c>
    </row>
    <row r="2293" spans="3:5" x14ac:dyDescent="0.2">
      <c r="C2293" s="1">
        <v>-0.61992636640220944</v>
      </c>
      <c r="D2293" s="1">
        <f t="shared" si="70"/>
        <v>142.41045088756582</v>
      </c>
      <c r="E2293" s="1">
        <f t="shared" si="71"/>
        <v>0</v>
      </c>
    </row>
    <row r="2294" spans="3:5" x14ac:dyDescent="0.2">
      <c r="C2294" s="1">
        <v>0.11477899203343016</v>
      </c>
      <c r="D2294" s="1">
        <f t="shared" si="70"/>
        <v>158.69311167798037</v>
      </c>
      <c r="E2294" s="1">
        <f t="shared" si="71"/>
        <v>0</v>
      </c>
    </row>
    <row r="2295" spans="3:5" x14ac:dyDescent="0.2">
      <c r="C2295" s="1">
        <v>-1.8989398845868382</v>
      </c>
      <c r="D2295" s="1">
        <f t="shared" si="70"/>
        <v>117.94881338073453</v>
      </c>
      <c r="E2295" s="1">
        <f t="shared" si="71"/>
        <v>0</v>
      </c>
    </row>
    <row r="2296" spans="3:5" x14ac:dyDescent="0.2">
      <c r="C2296" s="1">
        <v>-1.2019848225516281</v>
      </c>
      <c r="D2296" s="1">
        <f t="shared" si="70"/>
        <v>130.70554875173349</v>
      </c>
      <c r="E2296" s="1">
        <f t="shared" si="71"/>
        <v>0</v>
      </c>
    </row>
    <row r="2297" spans="3:5" x14ac:dyDescent="0.2">
      <c r="C2297" s="1">
        <v>1.403873863318023</v>
      </c>
      <c r="D2297" s="1">
        <f t="shared" si="70"/>
        <v>191.88962773699922</v>
      </c>
      <c r="E2297" s="1">
        <f t="shared" si="71"/>
        <v>31.889627736999216</v>
      </c>
    </row>
    <row r="2298" spans="3:5" x14ac:dyDescent="0.2">
      <c r="C2298" s="1">
        <v>-0.58892494802083573</v>
      </c>
      <c r="D2298" s="1">
        <f t="shared" si="70"/>
        <v>143.06247834534054</v>
      </c>
      <c r="E2298" s="1">
        <f t="shared" si="71"/>
        <v>0</v>
      </c>
    </row>
    <row r="2299" spans="3:5" x14ac:dyDescent="0.2">
      <c r="C2299" s="1">
        <v>-0.81422237236755057</v>
      </c>
      <c r="D2299" s="1">
        <f t="shared" si="70"/>
        <v>138.39111883680297</v>
      </c>
      <c r="E2299" s="1">
        <f t="shared" si="71"/>
        <v>0</v>
      </c>
    </row>
    <row r="2300" spans="3:5" x14ac:dyDescent="0.2">
      <c r="C2300" s="1">
        <v>-1.3080525703112769</v>
      </c>
      <c r="D2300" s="1">
        <f t="shared" si="70"/>
        <v>128.67862169433783</v>
      </c>
      <c r="E2300" s="1">
        <f t="shared" si="71"/>
        <v>0</v>
      </c>
    </row>
    <row r="2301" spans="3:5" x14ac:dyDescent="0.2">
      <c r="C2301" s="1">
        <v>0.52323607103994818</v>
      </c>
      <c r="D2301" s="1">
        <f t="shared" si="70"/>
        <v>168.53751610311147</v>
      </c>
      <c r="E2301" s="1">
        <f t="shared" si="71"/>
        <v>8.5375161031114715</v>
      </c>
    </row>
    <row r="2302" spans="3:5" x14ac:dyDescent="0.2">
      <c r="C2302" s="1">
        <v>-2.0040185956123597</v>
      </c>
      <c r="D2302" s="1">
        <f t="shared" si="70"/>
        <v>116.13663633597348</v>
      </c>
      <c r="E2302" s="1">
        <f t="shared" si="71"/>
        <v>0</v>
      </c>
    </row>
    <row r="2303" spans="3:5" x14ac:dyDescent="0.2">
      <c r="C2303" s="1">
        <v>4.9499746030409436E-2</v>
      </c>
      <c r="D2303" s="1">
        <f t="shared" si="70"/>
        <v>157.17397691150069</v>
      </c>
      <c r="E2303" s="1">
        <f t="shared" si="71"/>
        <v>0</v>
      </c>
    </row>
    <row r="2304" spans="3:5" x14ac:dyDescent="0.2">
      <c r="C2304" s="1">
        <v>1.1852649174928558</v>
      </c>
      <c r="D2304" s="1">
        <f t="shared" si="70"/>
        <v>185.8069670084582</v>
      </c>
      <c r="E2304" s="1">
        <f t="shared" si="71"/>
        <v>25.806967008458201</v>
      </c>
    </row>
    <row r="2305" spans="3:5" x14ac:dyDescent="0.2">
      <c r="C2305" s="1">
        <v>-0.42989755825601628</v>
      </c>
      <c r="D2305" s="1">
        <f t="shared" si="70"/>
        <v>146.45440220024648</v>
      </c>
      <c r="E2305" s="1">
        <f t="shared" si="71"/>
        <v>0</v>
      </c>
    </row>
    <row r="2306" spans="3:5" x14ac:dyDescent="0.2">
      <c r="C2306" s="1">
        <v>0.36613563122396159</v>
      </c>
      <c r="D2306" s="1">
        <f t="shared" si="70"/>
        <v>164.68089352279947</v>
      </c>
      <c r="E2306" s="1">
        <f t="shared" si="71"/>
        <v>4.6808935227994652</v>
      </c>
    </row>
    <row r="2307" spans="3:5" x14ac:dyDescent="0.2">
      <c r="C2307" s="1">
        <v>-0.94033411784741483</v>
      </c>
      <c r="D2307" s="1">
        <f t="shared" ref="D2307:D2370" si="72" xml:space="preserve"> $A$1 * EXP( ($A$3 - $A$6 - 0.5 * $A$5^2) * $A$4 + $A$5 * SQRT($A$4) * C2307 )</f>
        <v>135.84320349961911</v>
      </c>
      <c r="E2307" s="1">
        <f t="shared" ref="E2307:E2370" si="73">MAX(D2307 - $A$2, 0)</f>
        <v>0</v>
      </c>
    </row>
    <row r="2308" spans="3:5" x14ac:dyDescent="0.2">
      <c r="C2308" s="1">
        <v>2.1293497654361224</v>
      </c>
      <c r="D2308" s="1">
        <f t="shared" si="72"/>
        <v>213.53894439441231</v>
      </c>
      <c r="E2308" s="1">
        <f t="shared" si="73"/>
        <v>53.538944394412312</v>
      </c>
    </row>
    <row r="2309" spans="3:5" x14ac:dyDescent="0.2">
      <c r="C2309" s="1">
        <v>2.1964047741037165</v>
      </c>
      <c r="D2309" s="1">
        <f t="shared" si="72"/>
        <v>215.65928561640686</v>
      </c>
      <c r="E2309" s="1">
        <f t="shared" si="73"/>
        <v>55.659285616406862</v>
      </c>
    </row>
    <row r="2310" spans="3:5" x14ac:dyDescent="0.2">
      <c r="C2310" s="1">
        <v>0.50122592175975111</v>
      </c>
      <c r="D2310" s="1">
        <f t="shared" si="72"/>
        <v>167.99180139797545</v>
      </c>
      <c r="E2310" s="1">
        <f t="shared" si="73"/>
        <v>7.9918013979754505</v>
      </c>
    </row>
    <row r="2311" spans="3:5" x14ac:dyDescent="0.2">
      <c r="C2311" s="1">
        <v>-1.0936698972602625</v>
      </c>
      <c r="D2311" s="1">
        <f t="shared" si="72"/>
        <v>132.80837211333619</v>
      </c>
      <c r="E2311" s="1">
        <f t="shared" si="73"/>
        <v>0</v>
      </c>
    </row>
    <row r="2312" spans="3:5" x14ac:dyDescent="0.2">
      <c r="C2312" s="1">
        <v>-0.41003656680089701</v>
      </c>
      <c r="D2312" s="1">
        <f t="shared" si="72"/>
        <v>146.88363127809649</v>
      </c>
      <c r="E2312" s="1">
        <f t="shared" si="73"/>
        <v>0</v>
      </c>
    </row>
    <row r="2313" spans="3:5" x14ac:dyDescent="0.2">
      <c r="C2313" s="1">
        <v>1.2557916082756466</v>
      </c>
      <c r="D2313" s="1">
        <f t="shared" si="72"/>
        <v>187.74796109747462</v>
      </c>
      <c r="E2313" s="1">
        <f t="shared" si="73"/>
        <v>27.747961097474615</v>
      </c>
    </row>
    <row r="2314" spans="3:5" x14ac:dyDescent="0.2">
      <c r="C2314" s="1">
        <v>0.98897566960395511</v>
      </c>
      <c r="D2314" s="1">
        <f t="shared" si="72"/>
        <v>180.50980585336598</v>
      </c>
      <c r="E2314" s="1">
        <f t="shared" si="73"/>
        <v>20.509805853365975</v>
      </c>
    </row>
    <row r="2315" spans="3:5" x14ac:dyDescent="0.2">
      <c r="C2315" s="1">
        <v>-1.469722901016719</v>
      </c>
      <c r="D2315" s="1">
        <f t="shared" si="72"/>
        <v>125.64944764182887</v>
      </c>
      <c r="E2315" s="1">
        <f t="shared" si="73"/>
        <v>0</v>
      </c>
    </row>
    <row r="2316" spans="3:5" x14ac:dyDescent="0.2">
      <c r="C2316" s="1">
        <v>9.0096241201126581E-2</v>
      </c>
      <c r="D2316" s="1">
        <f t="shared" si="72"/>
        <v>158.11699261009468</v>
      </c>
      <c r="E2316" s="1">
        <f t="shared" si="73"/>
        <v>0</v>
      </c>
    </row>
    <row r="2317" spans="3:5" x14ac:dyDescent="0.2">
      <c r="C2317" s="1">
        <v>0.78447272772671106</v>
      </c>
      <c r="D2317" s="1">
        <f t="shared" si="72"/>
        <v>175.15154907297281</v>
      </c>
      <c r="E2317" s="1">
        <f t="shared" si="73"/>
        <v>15.151549072972813</v>
      </c>
    </row>
    <row r="2318" spans="3:5" x14ac:dyDescent="0.2">
      <c r="C2318" s="1">
        <v>2.3049569200573772</v>
      </c>
      <c r="D2318" s="1">
        <f t="shared" si="72"/>
        <v>219.13652548216254</v>
      </c>
      <c r="E2318" s="1">
        <f t="shared" si="73"/>
        <v>59.13652548216254</v>
      </c>
    </row>
    <row r="2319" spans="3:5" x14ac:dyDescent="0.2">
      <c r="C2319" s="1">
        <v>-1.0398569599526872</v>
      </c>
      <c r="D2319" s="1">
        <f t="shared" si="72"/>
        <v>133.86564053978583</v>
      </c>
      <c r="E2319" s="1">
        <f t="shared" si="73"/>
        <v>0</v>
      </c>
    </row>
    <row r="2320" spans="3:5" x14ac:dyDescent="0.2">
      <c r="C2320" s="1">
        <v>-4.4706631895790529E-2</v>
      </c>
      <c r="D2320" s="1">
        <f t="shared" si="72"/>
        <v>155.00726940843634</v>
      </c>
      <c r="E2320" s="1">
        <f t="shared" si="73"/>
        <v>0</v>
      </c>
    </row>
    <row r="2321" spans="3:5" x14ac:dyDescent="0.2">
      <c r="C2321" s="1">
        <v>-0.25573531489791773</v>
      </c>
      <c r="D2321" s="1">
        <f t="shared" si="72"/>
        <v>150.26147433542215</v>
      </c>
      <c r="E2321" s="1">
        <f t="shared" si="73"/>
        <v>0</v>
      </c>
    </row>
    <row r="2322" spans="3:5" x14ac:dyDescent="0.2">
      <c r="C2322" s="1">
        <v>0.91002979873686218</v>
      </c>
      <c r="D2322" s="1">
        <f t="shared" si="72"/>
        <v>178.42216010777074</v>
      </c>
      <c r="E2322" s="1">
        <f t="shared" si="73"/>
        <v>18.422160107770736</v>
      </c>
    </row>
    <row r="2323" spans="3:5" x14ac:dyDescent="0.2">
      <c r="C2323" s="1">
        <v>-0.10239145760554956</v>
      </c>
      <c r="D2323" s="1">
        <f t="shared" si="72"/>
        <v>153.69531308462453</v>
      </c>
      <c r="E2323" s="1">
        <f t="shared" si="73"/>
        <v>0</v>
      </c>
    </row>
    <row r="2324" spans="3:5" x14ac:dyDescent="0.2">
      <c r="C2324" s="1">
        <v>-0.49766270173339699</v>
      </c>
      <c r="D2324" s="1">
        <f t="shared" si="72"/>
        <v>144.99930340972884</v>
      </c>
      <c r="E2324" s="1">
        <f t="shared" si="73"/>
        <v>0</v>
      </c>
    </row>
    <row r="2325" spans="3:5" x14ac:dyDescent="0.2">
      <c r="C2325" s="1">
        <v>-0.50926663957764096</v>
      </c>
      <c r="D2325" s="1">
        <f t="shared" si="72"/>
        <v>144.75158960166033</v>
      </c>
      <c r="E2325" s="1">
        <f t="shared" si="73"/>
        <v>0</v>
      </c>
    </row>
    <row r="2326" spans="3:5" x14ac:dyDescent="0.2">
      <c r="C2326" s="1">
        <v>1.1901586009142489</v>
      </c>
      <c r="D2326" s="1">
        <f t="shared" si="72"/>
        <v>185.94099780424685</v>
      </c>
      <c r="E2326" s="1">
        <f t="shared" si="73"/>
        <v>25.940997804246848</v>
      </c>
    </row>
    <row r="2327" spans="3:5" x14ac:dyDescent="0.2">
      <c r="C2327" s="1">
        <v>-0.38779651472777571</v>
      </c>
      <c r="D2327" s="1">
        <f t="shared" si="72"/>
        <v>147.36576903389152</v>
      </c>
      <c r="E2327" s="1">
        <f t="shared" si="73"/>
        <v>0</v>
      </c>
    </row>
    <row r="2328" spans="3:5" x14ac:dyDescent="0.2">
      <c r="C2328" s="1">
        <v>-0.47130281109261851</v>
      </c>
      <c r="D2328" s="1">
        <f t="shared" si="72"/>
        <v>145.56359471847838</v>
      </c>
      <c r="E2328" s="1">
        <f t="shared" si="73"/>
        <v>0</v>
      </c>
    </row>
    <row r="2329" spans="3:5" x14ac:dyDescent="0.2">
      <c r="C2329" s="1">
        <v>-0.20176553548909715</v>
      </c>
      <c r="D2329" s="1">
        <f t="shared" si="72"/>
        <v>151.46118473969057</v>
      </c>
      <c r="E2329" s="1">
        <f t="shared" si="73"/>
        <v>0</v>
      </c>
    </row>
    <row r="2330" spans="3:5" x14ac:dyDescent="0.2">
      <c r="C2330" s="1">
        <v>0.8901207745791293</v>
      </c>
      <c r="D2330" s="1">
        <f t="shared" si="72"/>
        <v>177.89950880117678</v>
      </c>
      <c r="E2330" s="1">
        <f t="shared" si="73"/>
        <v>17.899508801176779</v>
      </c>
    </row>
    <row r="2331" spans="3:5" x14ac:dyDescent="0.2">
      <c r="C2331" s="1">
        <v>-0.27205076450675225</v>
      </c>
      <c r="D2331" s="1">
        <f t="shared" si="72"/>
        <v>149.90066738326664</v>
      </c>
      <c r="E2331" s="1">
        <f t="shared" si="73"/>
        <v>0</v>
      </c>
    </row>
    <row r="2332" spans="3:5" x14ac:dyDescent="0.2">
      <c r="C2332" s="1">
        <v>-1.0396507785748854</v>
      </c>
      <c r="D2332" s="1">
        <f t="shared" si="72"/>
        <v>133.86970755030026</v>
      </c>
      <c r="E2332" s="1">
        <f t="shared" si="73"/>
        <v>0</v>
      </c>
    </row>
    <row r="2333" spans="3:5" x14ac:dyDescent="0.2">
      <c r="C2333" s="1">
        <v>1.1851192494465472</v>
      </c>
      <c r="D2333" s="1">
        <f t="shared" si="72"/>
        <v>185.80297885584375</v>
      </c>
      <c r="E2333" s="1">
        <f t="shared" si="73"/>
        <v>25.802978855843747</v>
      </c>
    </row>
    <row r="2334" spans="3:5" x14ac:dyDescent="0.2">
      <c r="C2334" s="1">
        <v>0.18011661885375999</v>
      </c>
      <c r="D2334" s="1">
        <f t="shared" si="72"/>
        <v>160.228307692833</v>
      </c>
      <c r="E2334" s="1">
        <f t="shared" si="73"/>
        <v>0.22830769283299901</v>
      </c>
    </row>
    <row r="2335" spans="3:5" x14ac:dyDescent="0.2">
      <c r="C2335" s="1">
        <v>0.60778543405816576</v>
      </c>
      <c r="D2335" s="1">
        <f t="shared" si="72"/>
        <v>170.65034911516634</v>
      </c>
      <c r="E2335" s="1">
        <f t="shared" si="73"/>
        <v>10.650349115166335</v>
      </c>
    </row>
    <row r="2336" spans="3:5" x14ac:dyDescent="0.2">
      <c r="C2336" s="1">
        <v>0.75888642234830161</v>
      </c>
      <c r="D2336" s="1">
        <f t="shared" si="72"/>
        <v>174.49244608104291</v>
      </c>
      <c r="E2336" s="1">
        <f t="shared" si="73"/>
        <v>14.492446081042914</v>
      </c>
    </row>
    <row r="2337" spans="3:5" x14ac:dyDescent="0.2">
      <c r="C2337" s="1">
        <v>-0.59954589403720915</v>
      </c>
      <c r="D2337" s="1">
        <f t="shared" si="72"/>
        <v>142.83876118633165</v>
      </c>
      <c r="E2337" s="1">
        <f t="shared" si="73"/>
        <v>0</v>
      </c>
    </row>
    <row r="2338" spans="3:5" x14ac:dyDescent="0.2">
      <c r="C2338" s="1">
        <v>-1.0983263227612763</v>
      </c>
      <c r="D2338" s="1">
        <f t="shared" si="72"/>
        <v>132.71728031602922</v>
      </c>
      <c r="E2338" s="1">
        <f t="shared" si="73"/>
        <v>0</v>
      </c>
    </row>
    <row r="2339" spans="3:5" x14ac:dyDescent="0.2">
      <c r="C2339" s="1">
        <v>1.7284698781242542</v>
      </c>
      <c r="D2339" s="1">
        <f t="shared" si="72"/>
        <v>201.29058770068548</v>
      </c>
      <c r="E2339" s="1">
        <f t="shared" si="73"/>
        <v>41.290587700685478</v>
      </c>
    </row>
    <row r="2340" spans="3:5" x14ac:dyDescent="0.2">
      <c r="C2340" s="1">
        <v>1.206686069555676</v>
      </c>
      <c r="D2340" s="1">
        <f t="shared" si="72"/>
        <v>186.39437593758532</v>
      </c>
      <c r="E2340" s="1">
        <f t="shared" si="73"/>
        <v>26.394375937585323</v>
      </c>
    </row>
    <row r="2341" spans="3:5" x14ac:dyDescent="0.2">
      <c r="C2341" s="1">
        <v>-2.1324722325320895</v>
      </c>
      <c r="D2341" s="1">
        <f t="shared" si="72"/>
        <v>113.95911616901823</v>
      </c>
      <c r="E2341" s="1">
        <f t="shared" si="73"/>
        <v>0</v>
      </c>
    </row>
    <row r="2342" spans="3:5" x14ac:dyDescent="0.2">
      <c r="C2342" s="1">
        <v>0.13556244254024402</v>
      </c>
      <c r="D2342" s="1">
        <f t="shared" si="72"/>
        <v>159.17984495385545</v>
      </c>
      <c r="E2342" s="1">
        <f t="shared" si="73"/>
        <v>0</v>
      </c>
    </row>
    <row r="2343" spans="3:5" x14ac:dyDescent="0.2">
      <c r="C2343" s="1">
        <v>-1.0901013550725447</v>
      </c>
      <c r="D2343" s="1">
        <f t="shared" si="72"/>
        <v>132.87822439803128</v>
      </c>
      <c r="E2343" s="1">
        <f t="shared" si="73"/>
        <v>0</v>
      </c>
    </row>
    <row r="2344" spans="3:5" x14ac:dyDescent="0.2">
      <c r="C2344" s="1">
        <v>-0.931944670135603</v>
      </c>
      <c r="D2344" s="1">
        <f t="shared" si="72"/>
        <v>136.01123468391083</v>
      </c>
      <c r="E2344" s="1">
        <f t="shared" si="73"/>
        <v>0</v>
      </c>
    </row>
    <row r="2345" spans="3:5" x14ac:dyDescent="0.2">
      <c r="C2345" s="1">
        <v>0.16774820209448799</v>
      </c>
      <c r="D2345" s="1">
        <f t="shared" si="72"/>
        <v>159.93655974575211</v>
      </c>
      <c r="E2345" s="1">
        <f t="shared" si="73"/>
        <v>0</v>
      </c>
    </row>
    <row r="2346" spans="3:5" x14ac:dyDescent="0.2">
      <c r="C2346" s="1">
        <v>-0.21683156704936582</v>
      </c>
      <c r="D2346" s="1">
        <f t="shared" si="72"/>
        <v>151.12531692440876</v>
      </c>
      <c r="E2346" s="1">
        <f t="shared" si="73"/>
        <v>0</v>
      </c>
    </row>
    <row r="2347" spans="3:5" x14ac:dyDescent="0.2">
      <c r="C2347" s="1">
        <v>-0.87798779874082511</v>
      </c>
      <c r="D2347" s="1">
        <f t="shared" si="72"/>
        <v>137.09690825518049</v>
      </c>
      <c r="E2347" s="1">
        <f t="shared" si="73"/>
        <v>0</v>
      </c>
    </row>
    <row r="2348" spans="3:5" x14ac:dyDescent="0.2">
      <c r="C2348" s="1">
        <v>-5.7476317840444255E-2</v>
      </c>
      <c r="D2348" s="1">
        <f t="shared" si="72"/>
        <v>154.71587990765013</v>
      </c>
      <c r="E2348" s="1">
        <f t="shared" si="73"/>
        <v>0</v>
      </c>
    </row>
    <row r="2349" spans="3:5" x14ac:dyDescent="0.2">
      <c r="C2349" s="1">
        <v>0.15678201830710123</v>
      </c>
      <c r="D2349" s="1">
        <f t="shared" si="72"/>
        <v>159.67833219470458</v>
      </c>
      <c r="E2349" s="1">
        <f t="shared" si="73"/>
        <v>0</v>
      </c>
    </row>
    <row r="2350" spans="3:5" x14ac:dyDescent="0.2">
      <c r="C2350" s="1">
        <v>1.1066548173886188</v>
      </c>
      <c r="D2350" s="1">
        <f t="shared" si="72"/>
        <v>183.66714498965914</v>
      </c>
      <c r="E2350" s="1">
        <f t="shared" si="73"/>
        <v>23.667144989659135</v>
      </c>
    </row>
    <row r="2351" spans="3:5" x14ac:dyDescent="0.2">
      <c r="C2351" s="1">
        <v>2.0656040078168614</v>
      </c>
      <c r="D2351" s="1">
        <f t="shared" si="72"/>
        <v>211.54257701512591</v>
      </c>
      <c r="E2351" s="1">
        <f t="shared" si="73"/>
        <v>51.542577015125914</v>
      </c>
    </row>
    <row r="2352" spans="3:5" x14ac:dyDescent="0.2">
      <c r="C2352" s="1">
        <v>-1.9584860618507371</v>
      </c>
      <c r="D2352" s="1">
        <f t="shared" si="72"/>
        <v>116.91844216617784</v>
      </c>
      <c r="E2352" s="1">
        <f t="shared" si="73"/>
        <v>0</v>
      </c>
    </row>
    <row r="2353" spans="3:5" x14ac:dyDescent="0.2">
      <c r="C2353" s="1">
        <v>5.0467182327518815E-3</v>
      </c>
      <c r="D2353" s="1">
        <f t="shared" si="72"/>
        <v>156.1478276002731</v>
      </c>
      <c r="E2353" s="1">
        <f t="shared" si="73"/>
        <v>0</v>
      </c>
    </row>
    <row r="2354" spans="3:5" x14ac:dyDescent="0.2">
      <c r="C2354" s="1">
        <v>-1.4671073898312643</v>
      </c>
      <c r="D2354" s="1">
        <f t="shared" si="72"/>
        <v>125.6978817152614</v>
      </c>
      <c r="E2354" s="1">
        <f t="shared" si="73"/>
        <v>0</v>
      </c>
    </row>
    <row r="2355" spans="3:5" x14ac:dyDescent="0.2">
      <c r="C2355" s="1">
        <v>0.51314171833158451</v>
      </c>
      <c r="D2355" s="1">
        <f t="shared" si="72"/>
        <v>168.28701925873659</v>
      </c>
      <c r="E2355" s="1">
        <f t="shared" si="73"/>
        <v>8.2870192587365921</v>
      </c>
    </row>
    <row r="2356" spans="3:5" x14ac:dyDescent="0.2">
      <c r="C2356" s="1">
        <v>-1.7081080139519742</v>
      </c>
      <c r="D2356" s="1">
        <f t="shared" si="72"/>
        <v>121.31249522678543</v>
      </c>
      <c r="E2356" s="1">
        <f t="shared" si="73"/>
        <v>0</v>
      </c>
    </row>
    <row r="2357" spans="3:5" x14ac:dyDescent="0.2">
      <c r="C2357" s="1">
        <v>7.0851655435528876E-2</v>
      </c>
      <c r="D2357" s="1">
        <f t="shared" si="72"/>
        <v>157.66925700042552</v>
      </c>
      <c r="E2357" s="1">
        <f t="shared" si="73"/>
        <v>0</v>
      </c>
    </row>
    <row r="2358" spans="3:5" x14ac:dyDescent="0.2">
      <c r="C2358" s="1">
        <v>-0.5556069229564915</v>
      </c>
      <c r="D2358" s="1">
        <f t="shared" si="72"/>
        <v>143.76655774265322</v>
      </c>
      <c r="E2358" s="1">
        <f t="shared" si="73"/>
        <v>0</v>
      </c>
    </row>
    <row r="2359" spans="3:5" x14ac:dyDescent="0.2">
      <c r="C2359" s="1">
        <v>-1.0895821044468716</v>
      </c>
      <c r="D2359" s="1">
        <f t="shared" si="72"/>
        <v>132.8883915098327</v>
      </c>
      <c r="E2359" s="1">
        <f t="shared" si="73"/>
        <v>0</v>
      </c>
    </row>
    <row r="2360" spans="3:5" x14ac:dyDescent="0.2">
      <c r="C2360" s="1">
        <v>2.3602841979620912</v>
      </c>
      <c r="D2360" s="1">
        <f t="shared" si="72"/>
        <v>220.93033244364972</v>
      </c>
      <c r="E2360" s="1">
        <f t="shared" si="73"/>
        <v>60.930332443649718</v>
      </c>
    </row>
    <row r="2361" spans="3:5" x14ac:dyDescent="0.2">
      <c r="C2361" s="1">
        <v>0.61971594911351036</v>
      </c>
      <c r="D2361" s="1">
        <f t="shared" si="72"/>
        <v>170.95060968660033</v>
      </c>
      <c r="E2361" s="1">
        <f t="shared" si="73"/>
        <v>10.95060968660033</v>
      </c>
    </row>
    <row r="2362" spans="3:5" x14ac:dyDescent="0.2">
      <c r="C2362" s="1">
        <v>-0.77833097226715975</v>
      </c>
      <c r="D2362" s="1">
        <f t="shared" si="72"/>
        <v>139.12495256942131</v>
      </c>
      <c r="E2362" s="1">
        <f t="shared" si="73"/>
        <v>0</v>
      </c>
    </row>
    <row r="2363" spans="3:5" x14ac:dyDescent="0.2">
      <c r="C2363" s="1">
        <v>-1.7618928691828355</v>
      </c>
      <c r="D2363" s="1">
        <f t="shared" si="72"/>
        <v>120.35486933138392</v>
      </c>
      <c r="E2363" s="1">
        <f t="shared" si="73"/>
        <v>0</v>
      </c>
    </row>
    <row r="2364" spans="3:5" x14ac:dyDescent="0.2">
      <c r="C2364" s="1">
        <v>-1.017039940364598</v>
      </c>
      <c r="D2364" s="1">
        <f t="shared" si="72"/>
        <v>134.31646601430211</v>
      </c>
      <c r="E2364" s="1">
        <f t="shared" si="73"/>
        <v>0</v>
      </c>
    </row>
    <row r="2365" spans="3:5" x14ac:dyDescent="0.2">
      <c r="C2365" s="1">
        <v>0.13837506558357174</v>
      </c>
      <c r="D2365" s="1">
        <f t="shared" si="72"/>
        <v>159.2458291219582</v>
      </c>
      <c r="E2365" s="1">
        <f t="shared" si="73"/>
        <v>0</v>
      </c>
    </row>
    <row r="2366" spans="3:5" x14ac:dyDescent="0.2">
      <c r="C2366" s="1">
        <v>-0.21801675072670529</v>
      </c>
      <c r="D2366" s="1">
        <f t="shared" si="72"/>
        <v>151.09892718479409</v>
      </c>
      <c r="E2366" s="1">
        <f t="shared" si="73"/>
        <v>0</v>
      </c>
    </row>
    <row r="2367" spans="3:5" x14ac:dyDescent="0.2">
      <c r="C2367" s="1">
        <v>1.6186533309146571</v>
      </c>
      <c r="D2367" s="1">
        <f t="shared" si="72"/>
        <v>198.05962183563554</v>
      </c>
      <c r="E2367" s="1">
        <f t="shared" si="73"/>
        <v>38.059621835635539</v>
      </c>
    </row>
    <row r="2368" spans="3:5" x14ac:dyDescent="0.2">
      <c r="C2368" s="1">
        <v>-1.135703788272606</v>
      </c>
      <c r="D2368" s="1">
        <f t="shared" si="72"/>
        <v>131.98833985286308</v>
      </c>
      <c r="E2368" s="1">
        <f t="shared" si="73"/>
        <v>0</v>
      </c>
    </row>
    <row r="2369" spans="3:5" x14ac:dyDescent="0.2">
      <c r="C2369" s="1">
        <v>0.15991896776821418</v>
      </c>
      <c r="D2369" s="1">
        <f t="shared" si="72"/>
        <v>159.75215729160445</v>
      </c>
      <c r="E2369" s="1">
        <f t="shared" si="73"/>
        <v>0</v>
      </c>
    </row>
    <row r="2370" spans="3:5" x14ac:dyDescent="0.2">
      <c r="C2370" s="1">
        <v>1.6950165995542537E-2</v>
      </c>
      <c r="D2370" s="1">
        <f t="shared" si="72"/>
        <v>156.42194700698823</v>
      </c>
      <c r="E2370" s="1">
        <f t="shared" si="73"/>
        <v>0</v>
      </c>
    </row>
    <row r="2371" spans="3:5" x14ac:dyDescent="0.2">
      <c r="C2371" s="1">
        <v>1.2246665791050273</v>
      </c>
      <c r="D2371" s="1">
        <f t="shared" ref="D2371:D2434" si="74" xml:space="preserve"> $A$1 * EXP( ($A$3 - $A$6 - 0.5 * $A$5^2) * $A$4 + $A$5 * SQRT($A$4) * C2371 )</f>
        <v>186.88886920445643</v>
      </c>
      <c r="E2371" s="1">
        <f t="shared" ref="E2371:E2434" si="75">MAX(D2371 - $A$2, 0)</f>
        <v>26.888869204456427</v>
      </c>
    </row>
    <row r="2372" spans="3:5" x14ac:dyDescent="0.2">
      <c r="C2372" s="1">
        <v>0.65369754837803651</v>
      </c>
      <c r="D2372" s="1">
        <f t="shared" si="74"/>
        <v>171.80873825230844</v>
      </c>
      <c r="E2372" s="1">
        <f t="shared" si="75"/>
        <v>11.808738252308444</v>
      </c>
    </row>
    <row r="2373" spans="3:5" x14ac:dyDescent="0.2">
      <c r="C2373" s="1">
        <v>-0.16234177400750854</v>
      </c>
      <c r="D2373" s="1">
        <f t="shared" si="74"/>
        <v>152.34359710886235</v>
      </c>
      <c r="E2373" s="1">
        <f t="shared" si="75"/>
        <v>0</v>
      </c>
    </row>
    <row r="2374" spans="3:5" x14ac:dyDescent="0.2">
      <c r="C2374" s="1">
        <v>1.1325781782413105</v>
      </c>
      <c r="D2374" s="1">
        <f t="shared" si="74"/>
        <v>184.37005972117197</v>
      </c>
      <c r="E2374" s="1">
        <f t="shared" si="75"/>
        <v>24.37005972117197</v>
      </c>
    </row>
    <row r="2375" spans="3:5" x14ac:dyDescent="0.2">
      <c r="C2375" s="1">
        <v>-0.43706930587495485</v>
      </c>
      <c r="D2375" s="1">
        <f t="shared" si="74"/>
        <v>146.29971723044267</v>
      </c>
      <c r="E2375" s="1">
        <f t="shared" si="75"/>
        <v>0</v>
      </c>
    </row>
    <row r="2376" spans="3:5" x14ac:dyDescent="0.2">
      <c r="C2376" s="1">
        <v>-1.3449410352609021</v>
      </c>
      <c r="D2376" s="1">
        <f t="shared" si="74"/>
        <v>127.98108453035732</v>
      </c>
      <c r="E2376" s="1">
        <f t="shared" si="75"/>
        <v>0</v>
      </c>
    </row>
    <row r="2377" spans="3:5" x14ac:dyDescent="0.2">
      <c r="C2377" s="1">
        <v>1.1529059280313485</v>
      </c>
      <c r="D2377" s="1">
        <f t="shared" si="74"/>
        <v>184.92313013293818</v>
      </c>
      <c r="E2377" s="1">
        <f t="shared" si="75"/>
        <v>24.923130132938184</v>
      </c>
    </row>
    <row r="2378" spans="3:5" x14ac:dyDescent="0.2">
      <c r="C2378" s="1">
        <v>-0.47947813826791563</v>
      </c>
      <c r="D2378" s="1">
        <f t="shared" si="74"/>
        <v>145.38834937074836</v>
      </c>
      <c r="E2378" s="1">
        <f t="shared" si="75"/>
        <v>0</v>
      </c>
    </row>
    <row r="2379" spans="3:5" x14ac:dyDescent="0.2">
      <c r="C2379" s="1">
        <v>-0.13077054849508374</v>
      </c>
      <c r="D2379" s="1">
        <f t="shared" si="74"/>
        <v>153.05395359679599</v>
      </c>
      <c r="E2379" s="1">
        <f t="shared" si="75"/>
        <v>0</v>
      </c>
    </row>
    <row r="2380" spans="3:5" x14ac:dyDescent="0.2">
      <c r="C2380" s="1">
        <v>1.688808994962439</v>
      </c>
      <c r="D2380" s="1">
        <f t="shared" si="74"/>
        <v>200.11766986157826</v>
      </c>
      <c r="E2380" s="1">
        <f t="shared" si="75"/>
        <v>40.117669861578264</v>
      </c>
    </row>
    <row r="2381" spans="3:5" x14ac:dyDescent="0.2">
      <c r="C2381" s="1">
        <v>-1.8893334235892616</v>
      </c>
      <c r="D2381" s="1">
        <f t="shared" si="74"/>
        <v>118.11588956604021</v>
      </c>
      <c r="E2381" s="1">
        <f t="shared" si="75"/>
        <v>0</v>
      </c>
    </row>
    <row r="2382" spans="3:5" x14ac:dyDescent="0.2">
      <c r="C2382" s="1">
        <v>-0.29798820364815337</v>
      </c>
      <c r="D2382" s="1">
        <f t="shared" si="74"/>
        <v>149.32885816176142</v>
      </c>
      <c r="E2382" s="1">
        <f t="shared" si="75"/>
        <v>0</v>
      </c>
    </row>
    <row r="2383" spans="3:5" x14ac:dyDescent="0.2">
      <c r="C2383" s="1">
        <v>-9.0377345160185835E-2</v>
      </c>
      <c r="D2383" s="1">
        <f t="shared" si="74"/>
        <v>153.96763771606513</v>
      </c>
      <c r="E2383" s="1">
        <f t="shared" si="75"/>
        <v>0</v>
      </c>
    </row>
    <row r="2384" spans="3:5" x14ac:dyDescent="0.2">
      <c r="C2384" s="1">
        <v>-2.5631701281844731E-2</v>
      </c>
      <c r="D2384" s="1">
        <f t="shared" si="74"/>
        <v>155.44355980104368</v>
      </c>
      <c r="E2384" s="1">
        <f t="shared" si="75"/>
        <v>0</v>
      </c>
    </row>
    <row r="2385" spans="3:5" x14ac:dyDescent="0.2">
      <c r="C2385" s="1">
        <v>-1.0951562528935423</v>
      </c>
      <c r="D2385" s="1">
        <f t="shared" si="74"/>
        <v>132.77928833878195</v>
      </c>
      <c r="E2385" s="1">
        <f t="shared" si="75"/>
        <v>0</v>
      </c>
    </row>
    <row r="2386" spans="3:5" x14ac:dyDescent="0.2">
      <c r="C2386" s="1">
        <v>0.12335443138891014</v>
      </c>
      <c r="D2386" s="1">
        <f t="shared" si="74"/>
        <v>158.89376160694135</v>
      </c>
      <c r="E2386" s="1">
        <f t="shared" si="75"/>
        <v>0</v>
      </c>
    </row>
    <row r="2387" spans="3:5" x14ac:dyDescent="0.2">
      <c r="C2387" s="1">
        <v>-0.59399319368877668</v>
      </c>
      <c r="D2387" s="1">
        <f t="shared" si="74"/>
        <v>142.95567831267221</v>
      </c>
      <c r="E2387" s="1">
        <f t="shared" si="75"/>
        <v>0</v>
      </c>
    </row>
    <row r="2388" spans="3:5" x14ac:dyDescent="0.2">
      <c r="C2388" s="1">
        <v>3.1819070314261411</v>
      </c>
      <c r="D2388" s="1">
        <f t="shared" si="74"/>
        <v>249.36396561861801</v>
      </c>
      <c r="E2388" s="1">
        <f t="shared" si="75"/>
        <v>89.36396561861801</v>
      </c>
    </row>
    <row r="2389" spans="3:5" x14ac:dyDescent="0.2">
      <c r="C2389" s="1">
        <v>1.2825611887946009</v>
      </c>
      <c r="D2389" s="1">
        <f t="shared" si="74"/>
        <v>188.48999500963956</v>
      </c>
      <c r="E2389" s="1">
        <f t="shared" si="75"/>
        <v>28.489995009639557</v>
      </c>
    </row>
    <row r="2390" spans="3:5" x14ac:dyDescent="0.2">
      <c r="C2390" s="1">
        <v>0.36480493422686827</v>
      </c>
      <c r="D2390" s="1">
        <f t="shared" si="74"/>
        <v>164.64860635471626</v>
      </c>
      <c r="E2390" s="1">
        <f t="shared" si="75"/>
        <v>4.6486063547162644</v>
      </c>
    </row>
    <row r="2391" spans="3:5" x14ac:dyDescent="0.2">
      <c r="C2391" s="1">
        <v>3.7854944721319568E-2</v>
      </c>
      <c r="D2391" s="1">
        <f t="shared" si="74"/>
        <v>156.90451938198436</v>
      </c>
      <c r="E2391" s="1">
        <f t="shared" si="75"/>
        <v>0</v>
      </c>
    </row>
    <row r="2392" spans="3:5" x14ac:dyDescent="0.2">
      <c r="C2392" s="1">
        <v>-0.39017715395566682</v>
      </c>
      <c r="D2392" s="1">
        <f t="shared" si="74"/>
        <v>147.31408407557672</v>
      </c>
      <c r="E2392" s="1">
        <f t="shared" si="75"/>
        <v>0</v>
      </c>
    </row>
    <row r="2393" spans="3:5" x14ac:dyDescent="0.2">
      <c r="C2393" s="1">
        <v>-1.0640828711941106</v>
      </c>
      <c r="D2393" s="1">
        <f t="shared" si="74"/>
        <v>133.38863385532281</v>
      </c>
      <c r="E2393" s="1">
        <f t="shared" si="75"/>
        <v>0</v>
      </c>
    </row>
    <row r="2394" spans="3:5" x14ac:dyDescent="0.2">
      <c r="C2394" s="1">
        <v>1.7045951776012847</v>
      </c>
      <c r="D2394" s="1">
        <f t="shared" si="74"/>
        <v>200.58370418479819</v>
      </c>
      <c r="E2394" s="1">
        <f t="shared" si="75"/>
        <v>40.583704184798194</v>
      </c>
    </row>
    <row r="2395" spans="3:5" x14ac:dyDescent="0.2">
      <c r="C2395" s="1">
        <v>-0.28148313472663317</v>
      </c>
      <c r="D2395" s="1">
        <f t="shared" si="74"/>
        <v>149.69247119415419</v>
      </c>
      <c r="E2395" s="1">
        <f t="shared" si="75"/>
        <v>0</v>
      </c>
    </row>
    <row r="2396" spans="3:5" x14ac:dyDescent="0.2">
      <c r="C2396" s="1">
        <v>-2.3683481336570966</v>
      </c>
      <c r="D2396" s="1">
        <f t="shared" si="74"/>
        <v>110.0663581641364</v>
      </c>
      <c r="E2396" s="1">
        <f t="shared" si="75"/>
        <v>0</v>
      </c>
    </row>
    <row r="2397" spans="3:5" x14ac:dyDescent="0.2">
      <c r="C2397" s="1">
        <v>-0.91103225447915859</v>
      </c>
      <c r="D2397" s="1">
        <f t="shared" si="74"/>
        <v>136.43099214525972</v>
      </c>
      <c r="E2397" s="1">
        <f t="shared" si="75"/>
        <v>0</v>
      </c>
    </row>
    <row r="2398" spans="3:5" x14ac:dyDescent="0.2">
      <c r="C2398" s="1">
        <v>-1.4381754310392405</v>
      </c>
      <c r="D2398" s="1">
        <f t="shared" si="74"/>
        <v>126.23489124346828</v>
      </c>
      <c r="E2398" s="1">
        <f t="shared" si="75"/>
        <v>0</v>
      </c>
    </row>
    <row r="2399" spans="3:5" x14ac:dyDescent="0.2">
      <c r="C2399" s="1">
        <v>0.49961456973264057</v>
      </c>
      <c r="D2399" s="1">
        <f t="shared" si="74"/>
        <v>167.95191938226625</v>
      </c>
      <c r="E2399" s="1">
        <f t="shared" si="75"/>
        <v>7.9519193822662544</v>
      </c>
    </row>
    <row r="2400" spans="3:5" x14ac:dyDescent="0.2">
      <c r="C2400" s="1">
        <v>-0.87049009584831005</v>
      </c>
      <c r="D2400" s="1">
        <f t="shared" si="74"/>
        <v>137.24845476937955</v>
      </c>
      <c r="E2400" s="1">
        <f t="shared" si="75"/>
        <v>0</v>
      </c>
    </row>
    <row r="2401" spans="3:5" x14ac:dyDescent="0.2">
      <c r="C2401" s="1">
        <v>0.42976207183249587</v>
      </c>
      <c r="D2401" s="1">
        <f t="shared" si="74"/>
        <v>166.2320957040379</v>
      </c>
      <c r="E2401" s="1">
        <f t="shared" si="75"/>
        <v>6.2320957040379028</v>
      </c>
    </row>
    <row r="2402" spans="3:5" x14ac:dyDescent="0.2">
      <c r="C2402" s="1">
        <v>-0.30855730450595958</v>
      </c>
      <c r="D2402" s="1">
        <f t="shared" si="74"/>
        <v>149.09648081171346</v>
      </c>
      <c r="E2402" s="1">
        <f t="shared" si="75"/>
        <v>0</v>
      </c>
    </row>
    <row r="2403" spans="3:5" x14ac:dyDescent="0.2">
      <c r="C2403" s="1">
        <v>-0.21207727503371579</v>
      </c>
      <c r="D2403" s="1">
        <f t="shared" si="74"/>
        <v>151.23122409078189</v>
      </c>
      <c r="E2403" s="1">
        <f t="shared" si="75"/>
        <v>0</v>
      </c>
    </row>
    <row r="2404" spans="3:5" x14ac:dyDescent="0.2">
      <c r="C2404" s="1">
        <v>-1.2243989642559592</v>
      </c>
      <c r="D2404" s="1">
        <f t="shared" si="74"/>
        <v>130.27457651056366</v>
      </c>
      <c r="E2404" s="1">
        <f t="shared" si="75"/>
        <v>0</v>
      </c>
    </row>
    <row r="2405" spans="3:5" x14ac:dyDescent="0.2">
      <c r="C2405" s="1">
        <v>0.49464601129455138</v>
      </c>
      <c r="D2405" s="1">
        <f t="shared" si="74"/>
        <v>167.82900391223282</v>
      </c>
      <c r="E2405" s="1">
        <f t="shared" si="75"/>
        <v>7.829003912232821</v>
      </c>
    </row>
    <row r="2406" spans="3:5" x14ac:dyDescent="0.2">
      <c r="C2406" s="1">
        <v>-0.27991258326155255</v>
      </c>
      <c r="D2406" s="1">
        <f t="shared" si="74"/>
        <v>149.7271171481035</v>
      </c>
      <c r="E2406" s="1">
        <f t="shared" si="75"/>
        <v>0</v>
      </c>
    </row>
    <row r="2407" spans="3:5" x14ac:dyDescent="0.2">
      <c r="C2407" s="1">
        <v>1.0612817330319224</v>
      </c>
      <c r="D2407" s="1">
        <f t="shared" si="74"/>
        <v>182.44329288149891</v>
      </c>
      <c r="E2407" s="1">
        <f t="shared" si="75"/>
        <v>22.443292881498905</v>
      </c>
    </row>
    <row r="2408" spans="3:5" x14ac:dyDescent="0.2">
      <c r="C2408" s="1">
        <v>-0.45403461596725686</v>
      </c>
      <c r="D2408" s="1">
        <f t="shared" si="74"/>
        <v>145.93444832009308</v>
      </c>
      <c r="E2408" s="1">
        <f t="shared" si="75"/>
        <v>0</v>
      </c>
    </row>
    <row r="2409" spans="3:5" x14ac:dyDescent="0.2">
      <c r="C2409" s="1">
        <v>0.11145793473263696</v>
      </c>
      <c r="D2409" s="1">
        <f t="shared" si="74"/>
        <v>158.61547296514613</v>
      </c>
      <c r="E2409" s="1">
        <f t="shared" si="75"/>
        <v>0</v>
      </c>
    </row>
    <row r="2410" spans="3:5" x14ac:dyDescent="0.2">
      <c r="C2410" s="1">
        <v>-0.16930395474163235</v>
      </c>
      <c r="D2410" s="1">
        <f t="shared" si="74"/>
        <v>152.18739140368453</v>
      </c>
      <c r="E2410" s="1">
        <f t="shared" si="75"/>
        <v>0</v>
      </c>
    </row>
    <row r="2411" spans="3:5" x14ac:dyDescent="0.2">
      <c r="C2411" s="1">
        <v>-2.0463305110494771E-2</v>
      </c>
      <c r="D2411" s="1">
        <f t="shared" si="74"/>
        <v>155.56198498051518</v>
      </c>
      <c r="E2411" s="1">
        <f t="shared" si="75"/>
        <v>0</v>
      </c>
    </row>
    <row r="2412" spans="3:5" x14ac:dyDescent="0.2">
      <c r="C2412" s="1">
        <v>0.23243518653104159</v>
      </c>
      <c r="D2412" s="1">
        <f t="shared" si="74"/>
        <v>161.46830381184077</v>
      </c>
      <c r="E2412" s="1">
        <f t="shared" si="75"/>
        <v>1.4683038118407694</v>
      </c>
    </row>
    <row r="2413" spans="3:5" x14ac:dyDescent="0.2">
      <c r="C2413" s="1">
        <v>-0.32848490281858345</v>
      </c>
      <c r="D2413" s="1">
        <f t="shared" si="74"/>
        <v>148.65932623146634</v>
      </c>
      <c r="E2413" s="1">
        <f t="shared" si="75"/>
        <v>0</v>
      </c>
    </row>
    <row r="2414" spans="3:5" x14ac:dyDescent="0.2">
      <c r="C2414" s="1">
        <v>1.2172931913751623</v>
      </c>
      <c r="D2414" s="1">
        <f t="shared" si="74"/>
        <v>186.68593056425334</v>
      </c>
      <c r="E2414" s="1">
        <f t="shared" si="75"/>
        <v>26.68593056425334</v>
      </c>
    </row>
    <row r="2415" spans="3:5" x14ac:dyDescent="0.2">
      <c r="C2415" s="1">
        <v>0.75438585559306981</v>
      </c>
      <c r="D2415" s="1">
        <f t="shared" si="74"/>
        <v>174.37676829084714</v>
      </c>
      <c r="E2415" s="1">
        <f t="shared" si="75"/>
        <v>14.376768290847139</v>
      </c>
    </row>
    <row r="2416" spans="3:5" x14ac:dyDescent="0.2">
      <c r="C2416" s="1">
        <v>0.58950271107806074</v>
      </c>
      <c r="D2416" s="1">
        <f t="shared" si="74"/>
        <v>170.1912427164948</v>
      </c>
      <c r="E2416" s="1">
        <f t="shared" si="75"/>
        <v>10.191242716494799</v>
      </c>
    </row>
    <row r="2417" spans="3:5" x14ac:dyDescent="0.2">
      <c r="C2417" s="1">
        <v>-0.40468260625420666</v>
      </c>
      <c r="D2417" s="1">
        <f t="shared" si="74"/>
        <v>146.99955438903868</v>
      </c>
      <c r="E2417" s="1">
        <f t="shared" si="75"/>
        <v>0</v>
      </c>
    </row>
    <row r="2418" spans="3:5" x14ac:dyDescent="0.2">
      <c r="C2418" s="1">
        <v>0.99952895220931759</v>
      </c>
      <c r="D2418" s="1">
        <f t="shared" si="74"/>
        <v>180.7907216884964</v>
      </c>
      <c r="E2418" s="1">
        <f t="shared" si="75"/>
        <v>20.790721688496404</v>
      </c>
    </row>
    <row r="2419" spans="3:5" x14ac:dyDescent="0.2">
      <c r="C2419" s="1">
        <v>-0.18779953550416068</v>
      </c>
      <c r="D2419" s="1">
        <f t="shared" si="74"/>
        <v>151.77319614444286</v>
      </c>
      <c r="E2419" s="1">
        <f t="shared" si="75"/>
        <v>0</v>
      </c>
    </row>
    <row r="2420" spans="3:5" x14ac:dyDescent="0.2">
      <c r="C2420" s="1">
        <v>-0.74545036983163382</v>
      </c>
      <c r="D2420" s="1">
        <f t="shared" si="74"/>
        <v>139.80064247253742</v>
      </c>
      <c r="E2420" s="1">
        <f t="shared" si="75"/>
        <v>0</v>
      </c>
    </row>
    <row r="2421" spans="3:5" x14ac:dyDescent="0.2">
      <c r="C2421" s="1">
        <v>0.5168700748322308</v>
      </c>
      <c r="D2421" s="1">
        <f t="shared" si="74"/>
        <v>168.37949705905751</v>
      </c>
      <c r="E2421" s="1">
        <f t="shared" si="75"/>
        <v>8.3794970590575133</v>
      </c>
    </row>
    <row r="2422" spans="3:5" x14ac:dyDescent="0.2">
      <c r="C2422" s="1">
        <v>0.54503028686941024</v>
      </c>
      <c r="D2422" s="1">
        <f t="shared" si="74"/>
        <v>169.079623714609</v>
      </c>
      <c r="E2422" s="1">
        <f t="shared" si="75"/>
        <v>9.0796237146089993</v>
      </c>
    </row>
    <row r="2423" spans="3:5" x14ac:dyDescent="0.2">
      <c r="C2423" s="1">
        <v>-0.12157175819673186</v>
      </c>
      <c r="D2423" s="1">
        <f t="shared" si="74"/>
        <v>153.26154997619093</v>
      </c>
      <c r="E2423" s="1">
        <f t="shared" si="75"/>
        <v>0</v>
      </c>
    </row>
    <row r="2424" spans="3:5" x14ac:dyDescent="0.2">
      <c r="C2424" s="1">
        <v>0.5909926980799779</v>
      </c>
      <c r="D2424" s="1">
        <f t="shared" si="74"/>
        <v>170.22861223523935</v>
      </c>
      <c r="E2424" s="1">
        <f t="shared" si="75"/>
        <v>10.228612235239353</v>
      </c>
    </row>
    <row r="2425" spans="3:5" x14ac:dyDescent="0.2">
      <c r="C2425" s="1">
        <v>0.12951400626541101</v>
      </c>
      <c r="D2425" s="1">
        <f t="shared" si="74"/>
        <v>159.03804117261325</v>
      </c>
      <c r="E2425" s="1">
        <f t="shared" si="75"/>
        <v>0</v>
      </c>
    </row>
    <row r="2426" spans="3:5" x14ac:dyDescent="0.2">
      <c r="C2426" s="1">
        <v>1.3402697592479198</v>
      </c>
      <c r="D2426" s="1">
        <f t="shared" si="74"/>
        <v>190.09962682825162</v>
      </c>
      <c r="E2426" s="1">
        <f t="shared" si="75"/>
        <v>30.099626828251616</v>
      </c>
    </row>
    <row r="2427" spans="3:5" x14ac:dyDescent="0.2">
      <c r="C2427" s="1">
        <v>0.84915298367880665</v>
      </c>
      <c r="D2427" s="1">
        <f t="shared" si="74"/>
        <v>176.82883478552506</v>
      </c>
      <c r="E2427" s="1">
        <f t="shared" si="75"/>
        <v>16.828834785525061</v>
      </c>
    </row>
    <row r="2428" spans="3:5" x14ac:dyDescent="0.2">
      <c r="C2428" s="1">
        <v>-0.34672823142536624</v>
      </c>
      <c r="D2428" s="1">
        <f t="shared" si="74"/>
        <v>148.2602436372687</v>
      </c>
      <c r="E2428" s="1">
        <f t="shared" si="75"/>
        <v>0</v>
      </c>
    </row>
    <row r="2429" spans="3:5" x14ac:dyDescent="0.2">
      <c r="C2429" s="1">
        <v>-0.44539342689862788</v>
      </c>
      <c r="D2429" s="1">
        <f t="shared" si="74"/>
        <v>146.12038196665722</v>
      </c>
      <c r="E2429" s="1">
        <f t="shared" si="75"/>
        <v>0</v>
      </c>
    </row>
    <row r="2430" spans="3:5" x14ac:dyDescent="0.2">
      <c r="C2430" s="1">
        <v>0.87510605747351533</v>
      </c>
      <c r="D2430" s="1">
        <f t="shared" si="74"/>
        <v>177.50635569509205</v>
      </c>
      <c r="E2430" s="1">
        <f t="shared" si="75"/>
        <v>17.506355695092054</v>
      </c>
    </row>
    <row r="2431" spans="3:5" x14ac:dyDescent="0.2">
      <c r="C2431" s="1">
        <v>-0.76573017897658879</v>
      </c>
      <c r="D2431" s="1">
        <f t="shared" si="74"/>
        <v>139.38350957070566</v>
      </c>
      <c r="E2431" s="1">
        <f t="shared" si="75"/>
        <v>0</v>
      </c>
    </row>
    <row r="2432" spans="3:5" x14ac:dyDescent="0.2">
      <c r="C2432" s="1">
        <v>0.74960108417815774</v>
      </c>
      <c r="D2432" s="1">
        <f t="shared" si="74"/>
        <v>174.25386970884034</v>
      </c>
      <c r="E2432" s="1">
        <f t="shared" si="75"/>
        <v>14.253869708840341</v>
      </c>
    </row>
    <row r="2433" spans="3:5" x14ac:dyDescent="0.2">
      <c r="C2433" s="1">
        <v>-4.4773787204742559E-2</v>
      </c>
      <c r="D2433" s="1">
        <f t="shared" si="74"/>
        <v>155.00573556720209</v>
      </c>
      <c r="E2433" s="1">
        <f t="shared" si="75"/>
        <v>0</v>
      </c>
    </row>
    <row r="2434" spans="3:5" x14ac:dyDescent="0.2">
      <c r="C2434" s="1">
        <v>0.81573299628731422</v>
      </c>
      <c r="D2434" s="1">
        <f t="shared" si="74"/>
        <v>175.96019319732926</v>
      </c>
      <c r="E2434" s="1">
        <f t="shared" si="75"/>
        <v>15.960193197329261</v>
      </c>
    </row>
    <row r="2435" spans="3:5" x14ac:dyDescent="0.2">
      <c r="C2435" s="1">
        <v>0.15533793816126851</v>
      </c>
      <c r="D2435" s="1">
        <f t="shared" ref="D2435:D2498" si="76" xml:space="preserve"> $A$1 * EXP( ($A$3 - $A$6 - 0.5 * $A$5^2) * $A$4 + $A$5 * SQRT($A$4) * C2435 )</f>
        <v>159.64435862200281</v>
      </c>
      <c r="E2435" s="1">
        <f t="shared" ref="E2435:E2498" si="77">MAX(D2435 - $A$2, 0)</f>
        <v>0</v>
      </c>
    </row>
    <row r="2436" spans="3:5" x14ac:dyDescent="0.2">
      <c r="C2436" s="1">
        <v>0.60366908237931605</v>
      </c>
      <c r="D2436" s="1">
        <f t="shared" si="76"/>
        <v>170.54687348261632</v>
      </c>
      <c r="E2436" s="1">
        <f t="shared" si="77"/>
        <v>10.54687348261632</v>
      </c>
    </row>
    <row r="2437" spans="3:5" x14ac:dyDescent="0.2">
      <c r="C2437" s="1">
        <v>-0.33468486449396606</v>
      </c>
      <c r="D2437" s="1">
        <f t="shared" si="76"/>
        <v>148.52357838693709</v>
      </c>
      <c r="E2437" s="1">
        <f t="shared" si="77"/>
        <v>0</v>
      </c>
    </row>
    <row r="2438" spans="3:5" x14ac:dyDescent="0.2">
      <c r="C2438" s="1">
        <v>7.0741137183274946E-2</v>
      </c>
      <c r="D2438" s="1">
        <f t="shared" si="76"/>
        <v>157.66668939885085</v>
      </c>
      <c r="E2438" s="1">
        <f t="shared" si="77"/>
        <v>0</v>
      </c>
    </row>
    <row r="2439" spans="3:5" x14ac:dyDescent="0.2">
      <c r="C2439" s="1">
        <v>-0.60424872091061832</v>
      </c>
      <c r="D2439" s="1">
        <f t="shared" si="76"/>
        <v>142.73981370579602</v>
      </c>
      <c r="E2439" s="1">
        <f t="shared" si="77"/>
        <v>0</v>
      </c>
    </row>
    <row r="2440" spans="3:5" x14ac:dyDescent="0.2">
      <c r="C2440" s="1">
        <v>0.57804743494844224</v>
      </c>
      <c r="D2440" s="1">
        <f t="shared" si="76"/>
        <v>169.90421328347577</v>
      </c>
      <c r="E2440" s="1">
        <f t="shared" si="77"/>
        <v>9.9042132834757695</v>
      </c>
    </row>
    <row r="2441" spans="3:5" x14ac:dyDescent="0.2">
      <c r="C2441" s="1">
        <v>0.90606267103874405</v>
      </c>
      <c r="D2441" s="1">
        <f t="shared" si="76"/>
        <v>178.31789279405467</v>
      </c>
      <c r="E2441" s="1">
        <f t="shared" si="77"/>
        <v>18.317892794054671</v>
      </c>
    </row>
    <row r="2442" spans="3:5" x14ac:dyDescent="0.2">
      <c r="C2442" s="1">
        <v>-1.1031987405945662</v>
      </c>
      <c r="D2442" s="1">
        <f t="shared" si="76"/>
        <v>132.62203003933064</v>
      </c>
      <c r="E2442" s="1">
        <f t="shared" si="77"/>
        <v>0</v>
      </c>
    </row>
    <row r="2443" spans="3:5" x14ac:dyDescent="0.2">
      <c r="C2443" s="1">
        <v>-0.65445731712164046</v>
      </c>
      <c r="D2443" s="1">
        <f t="shared" si="76"/>
        <v>141.68768752253766</v>
      </c>
      <c r="E2443" s="1">
        <f t="shared" si="77"/>
        <v>0</v>
      </c>
    </row>
    <row r="2444" spans="3:5" x14ac:dyDescent="0.2">
      <c r="C2444" s="1">
        <v>-0.5641146865593466</v>
      </c>
      <c r="D2444" s="1">
        <f t="shared" si="76"/>
        <v>143.58644218079471</v>
      </c>
      <c r="E2444" s="1">
        <f t="shared" si="77"/>
        <v>0</v>
      </c>
    </row>
    <row r="2445" spans="3:5" x14ac:dyDescent="0.2">
      <c r="C2445" s="1">
        <v>-0.47403038021846466</v>
      </c>
      <c r="D2445" s="1">
        <f t="shared" si="76"/>
        <v>145.50510340042172</v>
      </c>
      <c r="E2445" s="1">
        <f t="shared" si="77"/>
        <v>0</v>
      </c>
    </row>
    <row r="2446" spans="3:5" x14ac:dyDescent="0.2">
      <c r="C2446" s="1">
        <v>-0.11761472548554895</v>
      </c>
      <c r="D2446" s="1">
        <f t="shared" si="76"/>
        <v>153.35093805678943</v>
      </c>
      <c r="E2446" s="1">
        <f t="shared" si="77"/>
        <v>0</v>
      </c>
    </row>
    <row r="2447" spans="3:5" x14ac:dyDescent="0.2">
      <c r="C2447" s="1">
        <v>0.74163690606684196</v>
      </c>
      <c r="D2447" s="1">
        <f t="shared" si="76"/>
        <v>174.04949896126593</v>
      </c>
      <c r="E2447" s="1">
        <f t="shared" si="77"/>
        <v>14.049498961265925</v>
      </c>
    </row>
    <row r="2448" spans="3:5" x14ac:dyDescent="0.2">
      <c r="C2448" s="1">
        <v>1.1033205024568844</v>
      </c>
      <c r="D2448" s="1">
        <f t="shared" si="76"/>
        <v>183.57692940871573</v>
      </c>
      <c r="E2448" s="1">
        <f t="shared" si="77"/>
        <v>23.576929408715728</v>
      </c>
    </row>
    <row r="2449" spans="3:5" x14ac:dyDescent="0.2">
      <c r="C2449" s="1">
        <v>-2.4672587438563616</v>
      </c>
      <c r="D2449" s="1">
        <f t="shared" si="76"/>
        <v>108.47383171394095</v>
      </c>
      <c r="E2449" s="1">
        <f t="shared" si="77"/>
        <v>0</v>
      </c>
    </row>
    <row r="2450" spans="3:5" x14ac:dyDescent="0.2">
      <c r="C2450" s="1">
        <v>-0.82548172281619925</v>
      </c>
      <c r="D2450" s="1">
        <f t="shared" si="76"/>
        <v>138.16170929061741</v>
      </c>
      <c r="E2450" s="1">
        <f t="shared" si="77"/>
        <v>0</v>
      </c>
    </row>
    <row r="2451" spans="3:5" x14ac:dyDescent="0.2">
      <c r="C2451" s="1">
        <v>1.1158954925841391</v>
      </c>
      <c r="D2451" s="1">
        <f t="shared" si="76"/>
        <v>183.91739898790377</v>
      </c>
      <c r="E2451" s="1">
        <f t="shared" si="77"/>
        <v>23.917398987903766</v>
      </c>
    </row>
    <row r="2452" spans="3:5" x14ac:dyDescent="0.2">
      <c r="C2452" s="1">
        <v>0.14494722441893118</v>
      </c>
      <c r="D2452" s="1">
        <f t="shared" si="76"/>
        <v>159.40011868938461</v>
      </c>
      <c r="E2452" s="1">
        <f t="shared" si="77"/>
        <v>0</v>
      </c>
    </row>
    <row r="2453" spans="3:5" x14ac:dyDescent="0.2">
      <c r="C2453" s="1">
        <v>-0.66211596939562933</v>
      </c>
      <c r="D2453" s="1">
        <f t="shared" si="76"/>
        <v>141.52788281229672</v>
      </c>
      <c r="E2453" s="1">
        <f t="shared" si="77"/>
        <v>0</v>
      </c>
    </row>
    <row r="2454" spans="3:5" x14ac:dyDescent="0.2">
      <c r="C2454" s="1">
        <v>-0.16306393990769555</v>
      </c>
      <c r="D2454" s="1">
        <f t="shared" si="76"/>
        <v>152.32738691468873</v>
      </c>
      <c r="E2454" s="1">
        <f t="shared" si="77"/>
        <v>0</v>
      </c>
    </row>
    <row r="2455" spans="3:5" x14ac:dyDescent="0.2">
      <c r="C2455" s="1">
        <v>1.2946340697910006</v>
      </c>
      <c r="D2455" s="1">
        <f t="shared" si="76"/>
        <v>188.8256056425829</v>
      </c>
      <c r="E2455" s="1">
        <f t="shared" si="77"/>
        <v>28.8256056425829</v>
      </c>
    </row>
    <row r="2456" spans="3:5" x14ac:dyDescent="0.2">
      <c r="C2456" s="1">
        <v>-0.40628797764819541</v>
      </c>
      <c r="D2456" s="1">
        <f t="shared" si="76"/>
        <v>146.96478554011105</v>
      </c>
      <c r="E2456" s="1">
        <f t="shared" si="77"/>
        <v>0</v>
      </c>
    </row>
    <row r="2457" spans="3:5" x14ac:dyDescent="0.2">
      <c r="C2457" s="1">
        <v>0.68833807339285336</v>
      </c>
      <c r="D2457" s="1">
        <f t="shared" si="76"/>
        <v>172.6879403311363</v>
      </c>
      <c r="E2457" s="1">
        <f t="shared" si="77"/>
        <v>12.687940331136303</v>
      </c>
    </row>
    <row r="2458" spans="3:5" x14ac:dyDescent="0.2">
      <c r="C2458" s="1">
        <v>-0.40108902312396055</v>
      </c>
      <c r="D2458" s="1">
        <f t="shared" si="76"/>
        <v>147.07741339271024</v>
      </c>
      <c r="E2458" s="1">
        <f t="shared" si="77"/>
        <v>0</v>
      </c>
    </row>
    <row r="2459" spans="3:5" x14ac:dyDescent="0.2">
      <c r="C2459" s="1">
        <v>-0.45239125646968409</v>
      </c>
      <c r="D2459" s="1">
        <f t="shared" si="76"/>
        <v>145.9697904828875</v>
      </c>
      <c r="E2459" s="1">
        <f t="shared" si="77"/>
        <v>0</v>
      </c>
    </row>
    <row r="2460" spans="3:5" x14ac:dyDescent="0.2">
      <c r="C2460" s="1">
        <v>2.7810459321260494</v>
      </c>
      <c r="D2460" s="1">
        <f t="shared" si="76"/>
        <v>235.06137624099873</v>
      </c>
      <c r="E2460" s="1">
        <f t="shared" si="77"/>
        <v>75.061376240998726</v>
      </c>
    </row>
    <row r="2461" spans="3:5" x14ac:dyDescent="0.2">
      <c r="C2461" s="1">
        <v>1.4509976835558718</v>
      </c>
      <c r="D2461" s="1">
        <f t="shared" si="76"/>
        <v>193.22668746402402</v>
      </c>
      <c r="E2461" s="1">
        <f t="shared" si="77"/>
        <v>33.226687464024025</v>
      </c>
    </row>
    <row r="2462" spans="3:5" x14ac:dyDescent="0.2">
      <c r="C2462" s="1">
        <v>1.7048264793823151</v>
      </c>
      <c r="D2462" s="1">
        <f t="shared" si="76"/>
        <v>200.59054065877726</v>
      </c>
      <c r="E2462" s="1">
        <f t="shared" si="77"/>
        <v>40.590540658777257</v>
      </c>
    </row>
    <row r="2463" spans="3:5" x14ac:dyDescent="0.2">
      <c r="C2463" s="1">
        <v>-0.15507525382034448</v>
      </c>
      <c r="D2463" s="1">
        <f t="shared" si="76"/>
        <v>152.5068020696543</v>
      </c>
      <c r="E2463" s="1">
        <f t="shared" si="77"/>
        <v>0</v>
      </c>
    </row>
    <row r="2464" spans="3:5" x14ac:dyDescent="0.2">
      <c r="C2464" s="1">
        <v>0.481971072264539</v>
      </c>
      <c r="D2464" s="1">
        <f t="shared" si="76"/>
        <v>167.51585021489632</v>
      </c>
      <c r="E2464" s="1">
        <f t="shared" si="77"/>
        <v>7.515850214896318</v>
      </c>
    </row>
    <row r="2465" spans="3:5" x14ac:dyDescent="0.2">
      <c r="C2465" s="1">
        <v>-0.890757712754079</v>
      </c>
      <c r="D2465" s="1">
        <f t="shared" si="76"/>
        <v>136.83918284252408</v>
      </c>
      <c r="E2465" s="1">
        <f t="shared" si="77"/>
        <v>0</v>
      </c>
    </row>
    <row r="2466" spans="3:5" x14ac:dyDescent="0.2">
      <c r="C2466" s="1">
        <v>-1.4145762837855311</v>
      </c>
      <c r="D2466" s="1">
        <f t="shared" si="76"/>
        <v>126.6746162590436</v>
      </c>
      <c r="E2466" s="1">
        <f t="shared" si="77"/>
        <v>0</v>
      </c>
    </row>
    <row r="2467" spans="3:5" x14ac:dyDescent="0.2">
      <c r="C2467" s="1">
        <v>1.3166429541262967</v>
      </c>
      <c r="D2467" s="1">
        <f t="shared" si="76"/>
        <v>189.43896282518247</v>
      </c>
      <c r="E2467" s="1">
        <f t="shared" si="77"/>
        <v>29.438962825182472</v>
      </c>
    </row>
    <row r="2468" spans="3:5" x14ac:dyDescent="0.2">
      <c r="C2468" s="1">
        <v>-0.57080576887143408</v>
      </c>
      <c r="D2468" s="1">
        <f t="shared" si="76"/>
        <v>143.44494562371077</v>
      </c>
      <c r="E2468" s="1">
        <f t="shared" si="77"/>
        <v>0</v>
      </c>
    </row>
    <row r="2469" spans="3:5" x14ac:dyDescent="0.2">
      <c r="C2469" s="1">
        <v>0.84521731977403824</v>
      </c>
      <c r="D2469" s="1">
        <f t="shared" si="76"/>
        <v>176.72631792281879</v>
      </c>
      <c r="E2469" s="1">
        <f t="shared" si="77"/>
        <v>16.726317922818794</v>
      </c>
    </row>
    <row r="2470" spans="3:5" x14ac:dyDescent="0.2">
      <c r="C2470" s="1">
        <v>-0.50052494785865087</v>
      </c>
      <c r="D2470" s="1">
        <f t="shared" si="76"/>
        <v>144.93816256240908</v>
      </c>
      <c r="E2470" s="1">
        <f t="shared" si="77"/>
        <v>0</v>
      </c>
    </row>
    <row r="2471" spans="3:5" x14ac:dyDescent="0.2">
      <c r="C2471" s="1">
        <v>-1.0185940437105867</v>
      </c>
      <c r="D2471" s="1">
        <f t="shared" si="76"/>
        <v>134.28571145082526</v>
      </c>
      <c r="E2471" s="1">
        <f t="shared" si="77"/>
        <v>0</v>
      </c>
    </row>
    <row r="2472" spans="3:5" x14ac:dyDescent="0.2">
      <c r="C2472" s="1">
        <v>-0.84587253817489072</v>
      </c>
      <c r="D2472" s="1">
        <f t="shared" si="76"/>
        <v>137.74721347042012</v>
      </c>
      <c r="E2472" s="1">
        <f t="shared" si="77"/>
        <v>0</v>
      </c>
    </row>
    <row r="2473" spans="3:5" x14ac:dyDescent="0.2">
      <c r="C2473" s="1">
        <v>0.59873132048369937</v>
      </c>
      <c r="D2473" s="1">
        <f t="shared" si="76"/>
        <v>170.42283225261511</v>
      </c>
      <c r="E2473" s="1">
        <f t="shared" si="77"/>
        <v>10.422832252615109</v>
      </c>
    </row>
    <row r="2474" spans="3:5" x14ac:dyDescent="0.2">
      <c r="C2474" s="1">
        <v>-0.196336876090794</v>
      </c>
      <c r="D2474" s="1">
        <f t="shared" si="76"/>
        <v>151.58238897461169</v>
      </c>
      <c r="E2474" s="1">
        <f t="shared" si="77"/>
        <v>0</v>
      </c>
    </row>
    <row r="2475" spans="3:5" x14ac:dyDescent="0.2">
      <c r="C2475" s="1">
        <v>0.2108353477997203</v>
      </c>
      <c r="D2475" s="1">
        <f t="shared" si="76"/>
        <v>160.95520974483091</v>
      </c>
      <c r="E2475" s="1">
        <f t="shared" si="77"/>
        <v>0.95520974483090981</v>
      </c>
    </row>
    <row r="2476" spans="3:5" x14ac:dyDescent="0.2">
      <c r="C2476" s="1">
        <v>0.1333466102124386</v>
      </c>
      <c r="D2476" s="1">
        <f t="shared" si="76"/>
        <v>159.12788075758263</v>
      </c>
      <c r="E2476" s="1">
        <f t="shared" si="77"/>
        <v>0</v>
      </c>
    </row>
    <row r="2477" spans="3:5" x14ac:dyDescent="0.2">
      <c r="C2477" s="1">
        <v>9.8213468989194891E-2</v>
      </c>
      <c r="D2477" s="1">
        <f t="shared" si="76"/>
        <v>158.30622530270566</v>
      </c>
      <c r="E2477" s="1">
        <f t="shared" si="77"/>
        <v>0</v>
      </c>
    </row>
    <row r="2478" spans="3:5" x14ac:dyDescent="0.2">
      <c r="C2478" s="1">
        <v>0.58857748598882542</v>
      </c>
      <c r="D2478" s="1">
        <f t="shared" si="76"/>
        <v>170.16804179968454</v>
      </c>
      <c r="E2478" s="1">
        <f t="shared" si="77"/>
        <v>10.168041799684545</v>
      </c>
    </row>
    <row r="2479" spans="3:5" x14ac:dyDescent="0.2">
      <c r="C2479" s="1">
        <v>-1.1789697056679707</v>
      </c>
      <c r="D2479" s="1">
        <f t="shared" si="76"/>
        <v>131.14955999190542</v>
      </c>
      <c r="E2479" s="1">
        <f t="shared" si="77"/>
        <v>0</v>
      </c>
    </row>
    <row r="2480" spans="3:5" x14ac:dyDescent="0.2">
      <c r="C2480" s="1">
        <v>1.0116136526972386</v>
      </c>
      <c r="D2480" s="1">
        <f t="shared" si="76"/>
        <v>181.11293902025895</v>
      </c>
      <c r="E2480" s="1">
        <f t="shared" si="77"/>
        <v>21.112939020258949</v>
      </c>
    </row>
    <row r="2481" spans="3:5" x14ac:dyDescent="0.2">
      <c r="C2481" s="1">
        <v>1.1991429176248984</v>
      </c>
      <c r="D2481" s="1">
        <f t="shared" si="76"/>
        <v>186.18731676871573</v>
      </c>
      <c r="E2481" s="1">
        <f t="shared" si="77"/>
        <v>26.187316768715732</v>
      </c>
    </row>
    <row r="2482" spans="3:5" x14ac:dyDescent="0.2">
      <c r="C2482" s="1">
        <v>-0.79071647724579774</v>
      </c>
      <c r="D2482" s="1">
        <f t="shared" si="76"/>
        <v>138.8712804991159</v>
      </c>
      <c r="E2482" s="1">
        <f t="shared" si="77"/>
        <v>0</v>
      </c>
    </row>
    <row r="2483" spans="3:5" x14ac:dyDescent="0.2">
      <c r="C2483" s="1">
        <v>1.0470070430200011</v>
      </c>
      <c r="D2483" s="1">
        <f t="shared" si="76"/>
        <v>182.05994941472153</v>
      </c>
      <c r="E2483" s="1">
        <f t="shared" si="77"/>
        <v>22.05994941472153</v>
      </c>
    </row>
    <row r="2484" spans="3:5" x14ac:dyDescent="0.2">
      <c r="C2484" s="1">
        <v>-1.7081538853758984</v>
      </c>
      <c r="D2484" s="1">
        <f t="shared" si="76"/>
        <v>121.31167525968097</v>
      </c>
      <c r="E2484" s="1">
        <f t="shared" si="77"/>
        <v>0</v>
      </c>
    </row>
    <row r="2485" spans="3:5" x14ac:dyDescent="0.2">
      <c r="C2485" s="1">
        <v>0.17697881806702023</v>
      </c>
      <c r="D2485" s="1">
        <f t="shared" si="76"/>
        <v>160.15424246582529</v>
      </c>
      <c r="E2485" s="1">
        <f t="shared" si="77"/>
        <v>0.15424246582529122</v>
      </c>
    </row>
    <row r="2486" spans="3:5" x14ac:dyDescent="0.2">
      <c r="C2486" s="1">
        <v>1.3688448508895898</v>
      </c>
      <c r="D2486" s="1">
        <f t="shared" si="76"/>
        <v>190.90173633607728</v>
      </c>
      <c r="E2486" s="1">
        <f t="shared" si="77"/>
        <v>30.901736336077278</v>
      </c>
    </row>
    <row r="2487" spans="3:5" x14ac:dyDescent="0.2">
      <c r="C2487" s="1">
        <v>0.67015203665512157</v>
      </c>
      <c r="D2487" s="1">
        <f t="shared" si="76"/>
        <v>172.22580576696492</v>
      </c>
      <c r="E2487" s="1">
        <f t="shared" si="77"/>
        <v>12.225805766964925</v>
      </c>
    </row>
    <row r="2488" spans="3:5" x14ac:dyDescent="0.2">
      <c r="C2488" s="1">
        <v>-1.7510467522991995</v>
      </c>
      <c r="D2488" s="1">
        <f t="shared" si="76"/>
        <v>120.54737129850186</v>
      </c>
      <c r="E2488" s="1">
        <f t="shared" si="77"/>
        <v>0</v>
      </c>
    </row>
    <row r="2489" spans="3:5" x14ac:dyDescent="0.2">
      <c r="C2489" s="1">
        <v>0.17772076555722147</v>
      </c>
      <c r="D2489" s="1">
        <f t="shared" si="76"/>
        <v>160.17175243969027</v>
      </c>
      <c r="E2489" s="1">
        <f t="shared" si="77"/>
        <v>0.1717524396902661</v>
      </c>
    </row>
    <row r="2490" spans="3:5" x14ac:dyDescent="0.2">
      <c r="C2490" s="1">
        <v>2.2389542493248404</v>
      </c>
      <c r="D2490" s="1">
        <f t="shared" si="76"/>
        <v>217.01564464427335</v>
      </c>
      <c r="E2490" s="1">
        <f t="shared" si="77"/>
        <v>57.015644644273351</v>
      </c>
    </row>
    <row r="2491" spans="3:5" x14ac:dyDescent="0.2">
      <c r="C2491" s="1">
        <v>-0.46920500389801689</v>
      </c>
      <c r="D2491" s="1">
        <f t="shared" si="76"/>
        <v>145.60859711140418</v>
      </c>
      <c r="E2491" s="1">
        <f t="shared" si="77"/>
        <v>0</v>
      </c>
    </row>
    <row r="2492" spans="3:5" x14ac:dyDescent="0.2">
      <c r="C2492" s="1">
        <v>0.87059498949105596</v>
      </c>
      <c r="D2492" s="1">
        <f t="shared" si="76"/>
        <v>177.38840538446811</v>
      </c>
      <c r="E2492" s="1">
        <f t="shared" si="77"/>
        <v>17.388405384468115</v>
      </c>
    </row>
    <row r="2493" spans="3:5" x14ac:dyDescent="0.2">
      <c r="C2493" s="1">
        <v>-1.0463608826579349</v>
      </c>
      <c r="D2493" s="1">
        <f t="shared" si="76"/>
        <v>133.73741145433547</v>
      </c>
      <c r="E2493" s="1">
        <f t="shared" si="77"/>
        <v>0</v>
      </c>
    </row>
    <row r="2494" spans="3:5" x14ac:dyDescent="0.2">
      <c r="C2494" s="1">
        <v>-0.36124163996348524</v>
      </c>
      <c r="D2494" s="1">
        <f t="shared" si="76"/>
        <v>147.94352036742725</v>
      </c>
      <c r="E2494" s="1">
        <f t="shared" si="77"/>
        <v>0</v>
      </c>
    </row>
    <row r="2495" spans="3:5" x14ac:dyDescent="0.2">
      <c r="C2495" s="1">
        <v>1.2767056077757004</v>
      </c>
      <c r="D2495" s="1">
        <f t="shared" si="76"/>
        <v>188.32743223922179</v>
      </c>
      <c r="E2495" s="1">
        <f t="shared" si="77"/>
        <v>28.327432239221793</v>
      </c>
    </row>
    <row r="2496" spans="3:5" x14ac:dyDescent="0.2">
      <c r="C2496" s="1">
        <v>-1.3823525898532463</v>
      </c>
      <c r="D2496" s="1">
        <f t="shared" si="76"/>
        <v>127.27751797436748</v>
      </c>
      <c r="E2496" s="1">
        <f t="shared" si="77"/>
        <v>0</v>
      </c>
    </row>
    <row r="2497" spans="3:5" x14ac:dyDescent="0.2">
      <c r="C2497" s="1">
        <v>1.9487353023756677</v>
      </c>
      <c r="D2497" s="1">
        <f t="shared" si="76"/>
        <v>207.93087323415713</v>
      </c>
      <c r="E2497" s="1">
        <f t="shared" si="77"/>
        <v>47.930873234157133</v>
      </c>
    </row>
    <row r="2498" spans="3:5" x14ac:dyDescent="0.2">
      <c r="C2498" s="1">
        <v>0.38798352982515361</v>
      </c>
      <c r="D2498" s="1">
        <f t="shared" si="76"/>
        <v>165.21190300148481</v>
      </c>
      <c r="E2498" s="1">
        <f t="shared" si="77"/>
        <v>5.2119030014848136</v>
      </c>
    </row>
    <row r="2499" spans="3:5" x14ac:dyDescent="0.2">
      <c r="C2499" s="1">
        <v>-2.3050185996345216</v>
      </c>
      <c r="D2499" s="1">
        <f t="shared" ref="D2499:D2562" si="78" xml:space="preserve"> $A$1 * EXP( ($A$3 - $A$6 - 0.5 * $A$5^2) * $A$4 + $A$5 * SQRT($A$4) * C2499 )</f>
        <v>111.09826131381296</v>
      </c>
      <c r="E2499" s="1">
        <f t="shared" ref="E2499:E2562" si="79">MAX(D2499 - $A$2, 0)</f>
        <v>0</v>
      </c>
    </row>
    <row r="2500" spans="3:5" x14ac:dyDescent="0.2">
      <c r="C2500" s="1">
        <v>0.17117857103586739</v>
      </c>
      <c r="D2500" s="1">
        <f t="shared" si="78"/>
        <v>160.01742249201146</v>
      </c>
      <c r="E2500" s="1">
        <f t="shared" si="79"/>
        <v>1.7422492011462509E-2</v>
      </c>
    </row>
    <row r="2501" spans="3:5" x14ac:dyDescent="0.2">
      <c r="C2501" s="1">
        <v>-0.30316499619945447</v>
      </c>
      <c r="D2501" s="1">
        <f t="shared" si="78"/>
        <v>149.21499348517773</v>
      </c>
      <c r="E2501" s="1">
        <f t="shared" si="79"/>
        <v>0</v>
      </c>
    </row>
    <row r="2502" spans="3:5" x14ac:dyDescent="0.2">
      <c r="C2502" s="1">
        <v>-0.12748785450539515</v>
      </c>
      <c r="D2502" s="1">
        <f t="shared" si="78"/>
        <v>153.12800446114494</v>
      </c>
      <c r="E2502" s="1">
        <f t="shared" si="79"/>
        <v>0</v>
      </c>
    </row>
    <row r="2503" spans="3:5" x14ac:dyDescent="0.2">
      <c r="C2503" s="1">
        <v>-1.0238397429059505</v>
      </c>
      <c r="D2503" s="1">
        <f t="shared" si="78"/>
        <v>134.18195490770958</v>
      </c>
      <c r="E2503" s="1">
        <f t="shared" si="79"/>
        <v>0</v>
      </c>
    </row>
    <row r="2504" spans="3:5" x14ac:dyDescent="0.2">
      <c r="C2504" s="1">
        <v>0.98931031588981322</v>
      </c>
      <c r="D2504" s="1">
        <f t="shared" si="78"/>
        <v>180.51870703485622</v>
      </c>
      <c r="E2504" s="1">
        <f t="shared" si="79"/>
        <v>20.51870703485622</v>
      </c>
    </row>
    <row r="2505" spans="3:5" x14ac:dyDescent="0.2">
      <c r="C2505" s="1">
        <v>0.77272878144118085</v>
      </c>
      <c r="D2505" s="1">
        <f t="shared" si="78"/>
        <v>174.84871658378199</v>
      </c>
      <c r="E2505" s="1">
        <f t="shared" si="79"/>
        <v>14.848716583781993</v>
      </c>
    </row>
    <row r="2506" spans="3:5" x14ac:dyDescent="0.2">
      <c r="C2506" s="1">
        <v>-1.5707111615200398</v>
      </c>
      <c r="D2506" s="1">
        <f t="shared" si="78"/>
        <v>123.79354864532137</v>
      </c>
      <c r="E2506" s="1">
        <f t="shared" si="79"/>
        <v>0</v>
      </c>
    </row>
    <row r="2507" spans="3:5" x14ac:dyDescent="0.2">
      <c r="C2507" s="1">
        <v>0.23281133747198771</v>
      </c>
      <c r="D2507" s="1">
        <f t="shared" si="78"/>
        <v>161.47725357642017</v>
      </c>
      <c r="E2507" s="1">
        <f t="shared" si="79"/>
        <v>1.4772535764201677</v>
      </c>
    </row>
    <row r="2508" spans="3:5" x14ac:dyDescent="0.2">
      <c r="C2508" s="1">
        <v>0.35296343950741726</v>
      </c>
      <c r="D2508" s="1">
        <f t="shared" si="78"/>
        <v>164.36157067026053</v>
      </c>
      <c r="E2508" s="1">
        <f t="shared" si="79"/>
        <v>4.3615706702605337</v>
      </c>
    </row>
    <row r="2509" spans="3:5" x14ac:dyDescent="0.2">
      <c r="C2509" s="1">
        <v>1.0434017731108967</v>
      </c>
      <c r="D2509" s="1">
        <f t="shared" si="78"/>
        <v>181.9632582057863</v>
      </c>
      <c r="E2509" s="1">
        <f t="shared" si="79"/>
        <v>21.963258205786303</v>
      </c>
    </row>
    <row r="2510" spans="3:5" x14ac:dyDescent="0.2">
      <c r="C2510" s="1">
        <v>-0.5627264538073482</v>
      </c>
      <c r="D2510" s="1">
        <f t="shared" si="78"/>
        <v>143.61581666710944</v>
      </c>
      <c r="E2510" s="1">
        <f t="shared" si="79"/>
        <v>0</v>
      </c>
    </row>
    <row r="2511" spans="3:5" x14ac:dyDescent="0.2">
      <c r="C2511" s="1">
        <v>1.325206570619837</v>
      </c>
      <c r="D2511" s="1">
        <f t="shared" si="78"/>
        <v>189.67815705195392</v>
      </c>
      <c r="E2511" s="1">
        <f t="shared" si="79"/>
        <v>29.678157051953917</v>
      </c>
    </row>
    <row r="2512" spans="3:5" x14ac:dyDescent="0.2">
      <c r="C2512" s="1">
        <v>-0.75689416826247391</v>
      </c>
      <c r="D2512" s="1">
        <f t="shared" si="78"/>
        <v>139.56510316423069</v>
      </c>
      <c r="E2512" s="1">
        <f t="shared" si="79"/>
        <v>0</v>
      </c>
    </row>
    <row r="2513" spans="3:5" x14ac:dyDescent="0.2">
      <c r="C2513" s="1">
        <v>8.0458298593746817E-3</v>
      </c>
      <c r="D2513" s="1">
        <f t="shared" si="78"/>
        <v>156.21684755692465</v>
      </c>
      <c r="E2513" s="1">
        <f t="shared" si="79"/>
        <v>0</v>
      </c>
    </row>
    <row r="2514" spans="3:5" x14ac:dyDescent="0.2">
      <c r="C2514" s="1">
        <v>0.13880317850394869</v>
      </c>
      <c r="D2514" s="1">
        <f t="shared" si="78"/>
        <v>159.25587505408836</v>
      </c>
      <c r="E2514" s="1">
        <f t="shared" si="79"/>
        <v>0</v>
      </c>
    </row>
    <row r="2515" spans="3:5" x14ac:dyDescent="0.2">
      <c r="C2515" s="1">
        <v>-1.1612609687366604</v>
      </c>
      <c r="D2515" s="1">
        <f t="shared" si="78"/>
        <v>131.4922262229716</v>
      </c>
      <c r="E2515" s="1">
        <f t="shared" si="79"/>
        <v>0</v>
      </c>
    </row>
    <row r="2516" spans="3:5" x14ac:dyDescent="0.2">
      <c r="C2516" s="1">
        <v>0.36967574707773448</v>
      </c>
      <c r="D2516" s="1">
        <f t="shared" si="78"/>
        <v>164.76681942615122</v>
      </c>
      <c r="E2516" s="1">
        <f t="shared" si="79"/>
        <v>4.7668194261512156</v>
      </c>
    </row>
    <row r="2517" spans="3:5" x14ac:dyDescent="0.2">
      <c r="C2517" s="1">
        <v>-4.0753119380102808E-2</v>
      </c>
      <c r="D2517" s="1">
        <f t="shared" si="78"/>
        <v>155.0975952110515</v>
      </c>
      <c r="E2517" s="1">
        <f t="shared" si="79"/>
        <v>0</v>
      </c>
    </row>
    <row r="2518" spans="3:5" x14ac:dyDescent="0.2">
      <c r="C2518" s="1">
        <v>-0.30929268662073733</v>
      </c>
      <c r="D2518" s="1">
        <f t="shared" si="78"/>
        <v>149.08032580783714</v>
      </c>
      <c r="E2518" s="1">
        <f t="shared" si="79"/>
        <v>0</v>
      </c>
    </row>
    <row r="2519" spans="3:5" x14ac:dyDescent="0.2">
      <c r="C2519" s="1">
        <v>2.27184842042309</v>
      </c>
      <c r="D2519" s="1">
        <f t="shared" si="78"/>
        <v>218.07006324539105</v>
      </c>
      <c r="E2519" s="1">
        <f t="shared" si="79"/>
        <v>58.070063245391054</v>
      </c>
    </row>
    <row r="2520" spans="3:5" x14ac:dyDescent="0.2">
      <c r="C2520" s="1">
        <v>1.2944829529409576</v>
      </c>
      <c r="D2520" s="1">
        <f t="shared" si="78"/>
        <v>188.82140109682112</v>
      </c>
      <c r="E2520" s="1">
        <f t="shared" si="79"/>
        <v>28.82140109682112</v>
      </c>
    </row>
    <row r="2521" spans="3:5" x14ac:dyDescent="0.2">
      <c r="C2521" s="1">
        <v>-0.44357956294360101</v>
      </c>
      <c r="D2521" s="1">
        <f t="shared" si="78"/>
        <v>146.15944119764342</v>
      </c>
      <c r="E2521" s="1">
        <f t="shared" si="79"/>
        <v>0</v>
      </c>
    </row>
    <row r="2522" spans="3:5" x14ac:dyDescent="0.2">
      <c r="C2522" s="1">
        <v>0.22272964455763936</v>
      </c>
      <c r="D2522" s="1">
        <f t="shared" si="78"/>
        <v>161.23755115630198</v>
      </c>
      <c r="E2522" s="1">
        <f t="shared" si="79"/>
        <v>1.2375511563019757</v>
      </c>
    </row>
    <row r="2523" spans="3:5" x14ac:dyDescent="0.2">
      <c r="C2523" s="1">
        <v>-0.31197411119071522</v>
      </c>
      <c r="D2523" s="1">
        <f t="shared" si="78"/>
        <v>149.02143462677938</v>
      </c>
      <c r="E2523" s="1">
        <f t="shared" si="79"/>
        <v>0</v>
      </c>
    </row>
    <row r="2524" spans="3:5" x14ac:dyDescent="0.2">
      <c r="C2524" s="1">
        <v>-1.2562443177924989</v>
      </c>
      <c r="D2524" s="1">
        <f t="shared" si="78"/>
        <v>129.66470641473214</v>
      </c>
      <c r="E2524" s="1">
        <f t="shared" si="79"/>
        <v>0</v>
      </c>
    </row>
    <row r="2525" spans="3:5" x14ac:dyDescent="0.2">
      <c r="C2525" s="1">
        <v>-0.56749406421101778</v>
      </c>
      <c r="D2525" s="1">
        <f t="shared" si="78"/>
        <v>143.51496092425216</v>
      </c>
      <c r="E2525" s="1">
        <f t="shared" si="79"/>
        <v>0</v>
      </c>
    </row>
    <row r="2526" spans="3:5" x14ac:dyDescent="0.2">
      <c r="C2526" s="1">
        <v>-2.257373183463673</v>
      </c>
      <c r="D2526" s="1">
        <f t="shared" si="78"/>
        <v>111.8809767750075</v>
      </c>
      <c r="E2526" s="1">
        <f t="shared" si="79"/>
        <v>0</v>
      </c>
    </row>
    <row r="2527" spans="3:5" x14ac:dyDescent="0.2">
      <c r="C2527" s="1">
        <v>-1.3964698203616746</v>
      </c>
      <c r="D2527" s="1">
        <f t="shared" si="78"/>
        <v>127.01303378338707</v>
      </c>
      <c r="E2527" s="1">
        <f t="shared" si="79"/>
        <v>0</v>
      </c>
    </row>
    <row r="2528" spans="3:5" x14ac:dyDescent="0.2">
      <c r="C2528" s="1">
        <v>0.41394747216494931</v>
      </c>
      <c r="D2528" s="1">
        <f t="shared" si="78"/>
        <v>165.84517915371978</v>
      </c>
      <c r="E2528" s="1">
        <f t="shared" si="79"/>
        <v>5.8451791537197835</v>
      </c>
    </row>
    <row r="2529" spans="3:5" x14ac:dyDescent="0.2">
      <c r="C2529" s="1">
        <v>1.0218933842733706</v>
      </c>
      <c r="D2529" s="1">
        <f t="shared" si="78"/>
        <v>181.38748200528798</v>
      </c>
      <c r="E2529" s="1">
        <f t="shared" si="79"/>
        <v>21.387482005287978</v>
      </c>
    </row>
    <row r="2530" spans="3:5" x14ac:dyDescent="0.2">
      <c r="C2530" s="1">
        <v>1.8648469544676745</v>
      </c>
      <c r="D2530" s="1">
        <f t="shared" si="78"/>
        <v>205.37647045370628</v>
      </c>
      <c r="E2530" s="1">
        <f t="shared" si="79"/>
        <v>45.376470453706276</v>
      </c>
    </row>
    <row r="2531" spans="3:5" x14ac:dyDescent="0.2">
      <c r="C2531" s="1">
        <v>-5.2559738985563292E-2</v>
      </c>
      <c r="D2531" s="1">
        <f t="shared" si="78"/>
        <v>154.82800565850633</v>
      </c>
      <c r="E2531" s="1">
        <f t="shared" si="79"/>
        <v>0</v>
      </c>
    </row>
    <row r="2532" spans="3:5" x14ac:dyDescent="0.2">
      <c r="C2532" s="1">
        <v>-0.70059099223046062</v>
      </c>
      <c r="D2532" s="1">
        <f t="shared" si="78"/>
        <v>140.72778967327454</v>
      </c>
      <c r="E2532" s="1">
        <f t="shared" si="79"/>
        <v>0</v>
      </c>
    </row>
    <row r="2533" spans="3:5" x14ac:dyDescent="0.2">
      <c r="C2533" s="1">
        <v>-0.79252893474262742</v>
      </c>
      <c r="D2533" s="1">
        <f t="shared" si="78"/>
        <v>138.83419770756788</v>
      </c>
      <c r="E2533" s="1">
        <f t="shared" si="79"/>
        <v>0</v>
      </c>
    </row>
    <row r="2534" spans="3:5" x14ac:dyDescent="0.2">
      <c r="C2534" s="1">
        <v>0.22084703463274535</v>
      </c>
      <c r="D2534" s="1">
        <f t="shared" si="78"/>
        <v>161.19282964805589</v>
      </c>
      <c r="E2534" s="1">
        <f t="shared" si="79"/>
        <v>1.1928296480558913</v>
      </c>
    </row>
    <row r="2535" spans="3:5" x14ac:dyDescent="0.2">
      <c r="C2535" s="1">
        <v>-1.6766933107395594</v>
      </c>
      <c r="D2535" s="1">
        <f t="shared" si="78"/>
        <v>121.87534719593849</v>
      </c>
      <c r="E2535" s="1">
        <f t="shared" si="79"/>
        <v>0</v>
      </c>
    </row>
    <row r="2536" spans="3:5" x14ac:dyDescent="0.2">
      <c r="C2536" s="1">
        <v>0.33767831480803245</v>
      </c>
      <c r="D2536" s="1">
        <f t="shared" si="78"/>
        <v>163.99180173034668</v>
      </c>
      <c r="E2536" s="1">
        <f t="shared" si="79"/>
        <v>3.9918017303466797</v>
      </c>
    </row>
    <row r="2537" spans="3:5" x14ac:dyDescent="0.2">
      <c r="C2537" s="1">
        <v>0.99576563549382002</v>
      </c>
      <c r="D2537" s="1">
        <f t="shared" si="78"/>
        <v>180.69049655575489</v>
      </c>
      <c r="E2537" s="1">
        <f t="shared" si="79"/>
        <v>20.690496555754891</v>
      </c>
    </row>
    <row r="2538" spans="3:5" x14ac:dyDescent="0.2">
      <c r="C2538" s="1">
        <v>-1.5417167789727533</v>
      </c>
      <c r="D2538" s="1">
        <f t="shared" si="78"/>
        <v>124.32356597610973</v>
      </c>
      <c r="E2538" s="1">
        <f t="shared" si="79"/>
        <v>0</v>
      </c>
    </row>
    <row r="2539" spans="3:5" x14ac:dyDescent="0.2">
      <c r="C2539" s="1">
        <v>0.3119698197876703</v>
      </c>
      <c r="D2539" s="1">
        <f t="shared" si="78"/>
        <v>163.37175188241451</v>
      </c>
      <c r="E2539" s="1">
        <f t="shared" si="79"/>
        <v>3.3717518824145145</v>
      </c>
    </row>
    <row r="2540" spans="3:5" x14ac:dyDescent="0.2">
      <c r="C2540" s="1">
        <v>-1.4146014516180476</v>
      </c>
      <c r="D2540" s="1">
        <f t="shared" si="78"/>
        <v>126.67414648961842</v>
      </c>
      <c r="E2540" s="1">
        <f t="shared" si="79"/>
        <v>0</v>
      </c>
    </row>
    <row r="2541" spans="3:5" x14ac:dyDescent="0.2">
      <c r="C2541" s="1">
        <v>1.2448834845867527</v>
      </c>
      <c r="D2541" s="1">
        <f t="shared" si="78"/>
        <v>187.44643393086409</v>
      </c>
      <c r="E2541" s="1">
        <f t="shared" si="79"/>
        <v>27.446433930864089</v>
      </c>
    </row>
    <row r="2542" spans="3:5" x14ac:dyDescent="0.2">
      <c r="C2542" s="1">
        <v>1.4562461811228453</v>
      </c>
      <c r="D2542" s="1">
        <f t="shared" si="78"/>
        <v>193.3761802357823</v>
      </c>
      <c r="E2542" s="1">
        <f t="shared" si="79"/>
        <v>33.3761802357823</v>
      </c>
    </row>
    <row r="2543" spans="3:5" x14ac:dyDescent="0.2">
      <c r="C2543" s="1">
        <v>0.55057324320327883</v>
      </c>
      <c r="D2543" s="1">
        <f t="shared" si="78"/>
        <v>169.21777668857447</v>
      </c>
      <c r="E2543" s="1">
        <f t="shared" si="79"/>
        <v>9.2177766885744745</v>
      </c>
    </row>
    <row r="2544" spans="3:5" x14ac:dyDescent="0.2">
      <c r="C2544" s="1">
        <v>1.4835071506212207</v>
      </c>
      <c r="D2544" s="1">
        <f t="shared" si="78"/>
        <v>194.15451596307128</v>
      </c>
      <c r="E2544" s="1">
        <f t="shared" si="79"/>
        <v>34.154515963071276</v>
      </c>
    </row>
    <row r="2545" spans="3:5" x14ac:dyDescent="0.2">
      <c r="C2545" s="1">
        <v>0.13055136758755709</v>
      </c>
      <c r="D2545" s="1">
        <f t="shared" si="78"/>
        <v>159.06235282077751</v>
      </c>
      <c r="E2545" s="1">
        <f t="shared" si="79"/>
        <v>0</v>
      </c>
    </row>
    <row r="2546" spans="3:5" x14ac:dyDescent="0.2">
      <c r="C2546" s="1">
        <v>0.57357785777891812</v>
      </c>
      <c r="D2546" s="1">
        <f t="shared" si="78"/>
        <v>169.79235253390337</v>
      </c>
      <c r="E2546" s="1">
        <f t="shared" si="79"/>
        <v>9.7923525339033688</v>
      </c>
    </row>
    <row r="2547" spans="3:5" x14ac:dyDescent="0.2">
      <c r="C2547" s="1">
        <v>-0.92990219186970391</v>
      </c>
      <c r="D2547" s="1">
        <f t="shared" si="78"/>
        <v>136.05217467287289</v>
      </c>
      <c r="E2547" s="1">
        <f t="shared" si="79"/>
        <v>0</v>
      </c>
    </row>
    <row r="2548" spans="3:5" x14ac:dyDescent="0.2">
      <c r="C2548" s="1">
        <v>-6.6555201097146105E-2</v>
      </c>
      <c r="D2548" s="1">
        <f t="shared" si="78"/>
        <v>154.50904349252403</v>
      </c>
      <c r="E2548" s="1">
        <f t="shared" si="79"/>
        <v>0</v>
      </c>
    </row>
    <row r="2549" spans="3:5" x14ac:dyDescent="0.2">
      <c r="C2549" s="1">
        <v>0.85778885799163629</v>
      </c>
      <c r="D2549" s="1">
        <f t="shared" si="78"/>
        <v>177.05399201008058</v>
      </c>
      <c r="E2549" s="1">
        <f t="shared" si="79"/>
        <v>17.053992010080577</v>
      </c>
    </row>
    <row r="2550" spans="3:5" x14ac:dyDescent="0.2">
      <c r="C2550" s="1">
        <v>-0.18652457677648487</v>
      </c>
      <c r="D2550" s="1">
        <f t="shared" si="78"/>
        <v>151.80171171997165</v>
      </c>
      <c r="E2550" s="1">
        <f t="shared" si="79"/>
        <v>0</v>
      </c>
    </row>
    <row r="2551" spans="3:5" x14ac:dyDescent="0.2">
      <c r="C2551" s="1">
        <v>-0.19559848974702701</v>
      </c>
      <c r="D2551" s="1">
        <f t="shared" si="78"/>
        <v>151.59888222186453</v>
      </c>
      <c r="E2551" s="1">
        <f t="shared" si="79"/>
        <v>0</v>
      </c>
    </row>
    <row r="2552" spans="3:5" x14ac:dyDescent="0.2">
      <c r="C2552" s="1">
        <v>0.15044557572694076</v>
      </c>
      <c r="D2552" s="1">
        <f t="shared" si="78"/>
        <v>159.5293141355929</v>
      </c>
      <c r="E2552" s="1">
        <f t="shared" si="79"/>
        <v>0</v>
      </c>
    </row>
    <row r="2553" spans="3:5" x14ac:dyDescent="0.2">
      <c r="C2553" s="1">
        <v>0.74594127784154241</v>
      </c>
      <c r="D2553" s="1">
        <f t="shared" si="78"/>
        <v>174.15992472846037</v>
      </c>
      <c r="E2553" s="1">
        <f t="shared" si="79"/>
        <v>14.159924728460368</v>
      </c>
    </row>
    <row r="2554" spans="3:5" x14ac:dyDescent="0.2">
      <c r="C2554" s="1">
        <v>1.4131677678254946</v>
      </c>
      <c r="D2554" s="1">
        <f t="shared" si="78"/>
        <v>192.15259231637395</v>
      </c>
      <c r="E2554" s="1">
        <f t="shared" si="79"/>
        <v>32.152592316373955</v>
      </c>
    </row>
    <row r="2555" spans="3:5" x14ac:dyDescent="0.2">
      <c r="C2555" s="1">
        <v>0.50883438097416034</v>
      </c>
      <c r="D2555" s="1">
        <f t="shared" si="78"/>
        <v>168.18024370483741</v>
      </c>
      <c r="E2555" s="1">
        <f t="shared" si="79"/>
        <v>8.1802437048374088</v>
      </c>
    </row>
    <row r="2556" spans="3:5" x14ac:dyDescent="0.2">
      <c r="C2556" s="1">
        <v>-2.1861736850230966</v>
      </c>
      <c r="D2556" s="1">
        <f t="shared" si="78"/>
        <v>113.06092638389229</v>
      </c>
      <c r="E2556" s="1">
        <f t="shared" si="79"/>
        <v>0</v>
      </c>
    </row>
    <row r="2557" spans="3:5" x14ac:dyDescent="0.2">
      <c r="C2557" s="1">
        <v>-1.3705026849484718</v>
      </c>
      <c r="D2557" s="1">
        <f t="shared" si="78"/>
        <v>127.49994928216465</v>
      </c>
      <c r="E2557" s="1">
        <f t="shared" si="79"/>
        <v>0</v>
      </c>
    </row>
    <row r="2558" spans="3:5" x14ac:dyDescent="0.2">
      <c r="C2558" s="1">
        <v>0.23404817861198221</v>
      </c>
      <c r="D2558" s="1">
        <f t="shared" si="78"/>
        <v>161.50668525230566</v>
      </c>
      <c r="E2558" s="1">
        <f t="shared" si="79"/>
        <v>1.5066852523056582</v>
      </c>
    </row>
    <row r="2559" spans="3:5" x14ac:dyDescent="0.2">
      <c r="C2559" s="1">
        <v>2.2966776416243109</v>
      </c>
      <c r="D2559" s="1">
        <f t="shared" si="78"/>
        <v>218.86935251257589</v>
      </c>
      <c r="E2559" s="1">
        <f t="shared" si="79"/>
        <v>58.869352512575887</v>
      </c>
    </row>
    <row r="2560" spans="3:5" x14ac:dyDescent="0.2">
      <c r="C2560" s="1">
        <v>-0.62642704339558253</v>
      </c>
      <c r="D2560" s="1">
        <f t="shared" si="78"/>
        <v>142.27410482346764</v>
      </c>
      <c r="E2560" s="1">
        <f t="shared" si="79"/>
        <v>0</v>
      </c>
    </row>
    <row r="2561" spans="3:5" x14ac:dyDescent="0.2">
      <c r="C2561" s="1">
        <v>1.5807973743120523</v>
      </c>
      <c r="D2561" s="1">
        <f t="shared" si="78"/>
        <v>196.95790595355606</v>
      </c>
      <c r="E2561" s="1">
        <f t="shared" si="79"/>
        <v>36.957905953556065</v>
      </c>
    </row>
    <row r="2562" spans="3:5" x14ac:dyDescent="0.2">
      <c r="C2562" s="1">
        <v>1.5457320517919073</v>
      </c>
      <c r="D2562" s="1">
        <f t="shared" si="78"/>
        <v>195.94287355046623</v>
      </c>
      <c r="E2562" s="1">
        <f t="shared" si="79"/>
        <v>35.942873550466231</v>
      </c>
    </row>
    <row r="2563" spans="3:5" x14ac:dyDescent="0.2">
      <c r="C2563" s="1">
        <v>-0.47458654608006051</v>
      </c>
      <c r="D2563" s="1">
        <f t="shared" ref="D2563:D2626" si="80" xml:space="preserve"> $A$1 * EXP( ($A$3 - $A$6 - 0.5 * $A$5^2) * $A$4 + $A$5 * SQRT($A$4) * C2563 )</f>
        <v>145.49317959450633</v>
      </c>
      <c r="E2563" s="1">
        <f t="shared" ref="E2563:E2626" si="81">MAX(D2563 - $A$2, 0)</f>
        <v>0</v>
      </c>
    </row>
    <row r="2564" spans="3:5" x14ac:dyDescent="0.2">
      <c r="C2564" s="1">
        <v>1.0426019461268459</v>
      </c>
      <c r="D2564" s="1">
        <f t="shared" si="80"/>
        <v>181.94181427951861</v>
      </c>
      <c r="E2564" s="1">
        <f t="shared" si="81"/>
        <v>21.94181427951861</v>
      </c>
    </row>
    <row r="2565" spans="3:5" x14ac:dyDescent="0.2">
      <c r="C2565" s="1">
        <v>4.75869010755283E-2</v>
      </c>
      <c r="D2565" s="1">
        <f t="shared" si="80"/>
        <v>157.12968245788363</v>
      </c>
      <c r="E2565" s="1">
        <f t="shared" si="81"/>
        <v>0</v>
      </c>
    </row>
    <row r="2566" spans="3:5" x14ac:dyDescent="0.2">
      <c r="C2566" s="1">
        <v>-0.64748953737201098</v>
      </c>
      <c r="D2566" s="1">
        <f t="shared" si="80"/>
        <v>141.83323330704565</v>
      </c>
      <c r="E2566" s="1">
        <f t="shared" si="81"/>
        <v>0</v>
      </c>
    </row>
    <row r="2567" spans="3:5" x14ac:dyDescent="0.2">
      <c r="C2567" s="1">
        <v>0.68342479295566272</v>
      </c>
      <c r="D2567" s="1">
        <f t="shared" si="80"/>
        <v>172.56296436463134</v>
      </c>
      <c r="E2567" s="1">
        <f t="shared" si="81"/>
        <v>12.562964364631341</v>
      </c>
    </row>
    <row r="2568" spans="3:5" x14ac:dyDescent="0.2">
      <c r="C2568" s="1">
        <v>-0.30669643720925038</v>
      </c>
      <c r="D2568" s="1">
        <f t="shared" si="80"/>
        <v>149.13736849268551</v>
      </c>
      <c r="E2568" s="1">
        <f t="shared" si="81"/>
        <v>0</v>
      </c>
    </row>
    <row r="2569" spans="3:5" x14ac:dyDescent="0.2">
      <c r="C2569" s="1">
        <v>0.42385499442560576</v>
      </c>
      <c r="D2569" s="1">
        <f t="shared" si="80"/>
        <v>166.08746893330314</v>
      </c>
      <c r="E2569" s="1">
        <f t="shared" si="81"/>
        <v>6.0874689333031426</v>
      </c>
    </row>
    <row r="2570" spans="3:5" x14ac:dyDescent="0.2">
      <c r="C2570" s="1">
        <v>0.70151404795491235</v>
      </c>
      <c r="D2570" s="1">
        <f t="shared" si="80"/>
        <v>173.02353615877831</v>
      </c>
      <c r="E2570" s="1">
        <f t="shared" si="81"/>
        <v>13.023536158778313</v>
      </c>
    </row>
    <row r="2571" spans="3:5" x14ac:dyDescent="0.2">
      <c r="C2571" s="1">
        <v>-0.51285366107352659</v>
      </c>
      <c r="D2571" s="1">
        <f t="shared" si="80"/>
        <v>144.67510170938604</v>
      </c>
      <c r="E2571" s="1">
        <f t="shared" si="81"/>
        <v>0</v>
      </c>
    </row>
    <row r="2572" spans="3:5" x14ac:dyDescent="0.2">
      <c r="C2572" s="1">
        <v>-1.2418403933068578</v>
      </c>
      <c r="D2572" s="1">
        <f t="shared" si="80"/>
        <v>129.94020141137457</v>
      </c>
      <c r="E2572" s="1">
        <f t="shared" si="81"/>
        <v>0</v>
      </c>
    </row>
    <row r="2573" spans="3:5" x14ac:dyDescent="0.2">
      <c r="C2573" s="1">
        <v>-1.0976588215024778</v>
      </c>
      <c r="D2573" s="1">
        <f t="shared" si="80"/>
        <v>132.7303345400307</v>
      </c>
      <c r="E2573" s="1">
        <f t="shared" si="81"/>
        <v>0</v>
      </c>
    </row>
    <row r="2574" spans="3:5" x14ac:dyDescent="0.2">
      <c r="C2574" s="1">
        <v>0.67744703201749412</v>
      </c>
      <c r="D2574" s="1">
        <f t="shared" si="80"/>
        <v>172.41103384563621</v>
      </c>
      <c r="E2574" s="1">
        <f t="shared" si="81"/>
        <v>12.411033845636211</v>
      </c>
    </row>
    <row r="2575" spans="3:5" x14ac:dyDescent="0.2">
      <c r="C2575" s="1">
        <v>-0.27049983040400222</v>
      </c>
      <c r="D2575" s="1">
        <f t="shared" si="80"/>
        <v>149.93492811843205</v>
      </c>
      <c r="E2575" s="1">
        <f t="shared" si="81"/>
        <v>0</v>
      </c>
    </row>
    <row r="2576" spans="3:5" x14ac:dyDescent="0.2">
      <c r="C2576" s="1">
        <v>0.79378376609478563</v>
      </c>
      <c r="D2576" s="1">
        <f t="shared" si="80"/>
        <v>175.3920186808233</v>
      </c>
      <c r="E2576" s="1">
        <f t="shared" si="81"/>
        <v>15.392018680823298</v>
      </c>
    </row>
    <row r="2577" spans="3:5" x14ac:dyDescent="0.2">
      <c r="C2577" s="1">
        <v>0.35148608156540606</v>
      </c>
      <c r="D2577" s="1">
        <f t="shared" si="80"/>
        <v>164.32579490893275</v>
      </c>
      <c r="E2577" s="1">
        <f t="shared" si="81"/>
        <v>4.3257949089327496</v>
      </c>
    </row>
    <row r="2578" spans="3:5" x14ac:dyDescent="0.2">
      <c r="C2578" s="1">
        <v>0.5378851962998199</v>
      </c>
      <c r="D2578" s="1">
        <f t="shared" si="80"/>
        <v>168.90170544251922</v>
      </c>
      <c r="E2578" s="1">
        <f t="shared" si="81"/>
        <v>8.9017054425192157</v>
      </c>
    </row>
    <row r="2579" spans="3:5" x14ac:dyDescent="0.2">
      <c r="C2579" s="1">
        <v>-0.82228951725894273</v>
      </c>
      <c r="D2579" s="1">
        <f t="shared" si="80"/>
        <v>138.22671190601014</v>
      </c>
      <c r="E2579" s="1">
        <f t="shared" si="81"/>
        <v>0</v>
      </c>
    </row>
    <row r="2580" spans="3:5" x14ac:dyDescent="0.2">
      <c r="C2580" s="1">
        <v>0.43829241702691546</v>
      </c>
      <c r="D2580" s="1">
        <f t="shared" si="80"/>
        <v>166.44117190363693</v>
      </c>
      <c r="E2580" s="1">
        <f t="shared" si="81"/>
        <v>6.4411719036369277</v>
      </c>
    </row>
    <row r="2581" spans="3:5" x14ac:dyDescent="0.2">
      <c r="C2581" s="1">
        <v>-9.1785611119949206E-2</v>
      </c>
      <c r="D2581" s="1">
        <f t="shared" si="80"/>
        <v>153.93569151582574</v>
      </c>
      <c r="E2581" s="1">
        <f t="shared" si="81"/>
        <v>0</v>
      </c>
    </row>
    <row r="2582" spans="3:5" x14ac:dyDescent="0.2">
      <c r="C2582" s="1">
        <v>6.1528374387329384E-3</v>
      </c>
      <c r="D2582" s="1">
        <f t="shared" si="80"/>
        <v>156.17327968805998</v>
      </c>
      <c r="E2582" s="1">
        <f t="shared" si="81"/>
        <v>0</v>
      </c>
    </row>
    <row r="2583" spans="3:5" x14ac:dyDescent="0.2">
      <c r="C2583" s="1">
        <v>-0.73647685550232178</v>
      </c>
      <c r="D2583" s="1">
        <f t="shared" si="80"/>
        <v>139.98561576294773</v>
      </c>
      <c r="E2583" s="1">
        <f t="shared" si="81"/>
        <v>0</v>
      </c>
    </row>
    <row r="2584" spans="3:5" x14ac:dyDescent="0.2">
      <c r="C2584" s="1">
        <v>-0.71069865735422066</v>
      </c>
      <c r="D2584" s="1">
        <f t="shared" si="80"/>
        <v>140.51835070955474</v>
      </c>
      <c r="E2584" s="1">
        <f t="shared" si="81"/>
        <v>0</v>
      </c>
    </row>
    <row r="2585" spans="3:5" x14ac:dyDescent="0.2">
      <c r="C2585" s="1">
        <v>0.43390647287518375</v>
      </c>
      <c r="D2585" s="1">
        <f t="shared" si="80"/>
        <v>166.33364090613401</v>
      </c>
      <c r="E2585" s="1">
        <f t="shared" si="81"/>
        <v>6.3336409061340078</v>
      </c>
    </row>
    <row r="2586" spans="3:5" x14ac:dyDescent="0.2">
      <c r="C2586" s="1">
        <v>-0.61485342269168175</v>
      </c>
      <c r="D2586" s="1">
        <f t="shared" si="80"/>
        <v>142.5169422472986</v>
      </c>
      <c r="E2586" s="1">
        <f t="shared" si="81"/>
        <v>0</v>
      </c>
    </row>
    <row r="2587" spans="3:5" x14ac:dyDescent="0.2">
      <c r="C2587" s="1">
        <v>-1.0740592626898742</v>
      </c>
      <c r="D2587" s="1">
        <f t="shared" si="80"/>
        <v>133.19269377745249</v>
      </c>
      <c r="E2587" s="1">
        <f t="shared" si="81"/>
        <v>0</v>
      </c>
    </row>
    <row r="2588" spans="3:5" x14ac:dyDescent="0.2">
      <c r="C2588" s="1">
        <v>-0.47489642412033328</v>
      </c>
      <c r="D2588" s="1">
        <f t="shared" si="80"/>
        <v>145.48653645059196</v>
      </c>
      <c r="E2588" s="1">
        <f t="shared" si="81"/>
        <v>0</v>
      </c>
    </row>
    <row r="2589" spans="3:5" x14ac:dyDescent="0.2">
      <c r="C2589" s="1">
        <v>-0.85976125454924268</v>
      </c>
      <c r="D2589" s="1">
        <f t="shared" si="80"/>
        <v>137.46560173110871</v>
      </c>
      <c r="E2589" s="1">
        <f t="shared" si="81"/>
        <v>0</v>
      </c>
    </row>
    <row r="2590" spans="3:5" x14ac:dyDescent="0.2">
      <c r="C2590" s="1">
        <v>-1.23804390103915</v>
      </c>
      <c r="D2590" s="1">
        <f t="shared" si="80"/>
        <v>130.01291200262642</v>
      </c>
      <c r="E2590" s="1">
        <f t="shared" si="81"/>
        <v>0</v>
      </c>
    </row>
    <row r="2591" spans="3:5" x14ac:dyDescent="0.2">
      <c r="C2591" s="1">
        <v>1.4044055116436838</v>
      </c>
      <c r="D2591" s="1">
        <f t="shared" si="80"/>
        <v>191.90466064854508</v>
      </c>
      <c r="E2591" s="1">
        <f t="shared" si="81"/>
        <v>31.904660648545075</v>
      </c>
    </row>
    <row r="2592" spans="3:5" x14ac:dyDescent="0.2">
      <c r="C2592" s="1">
        <v>-4.030685903353317E-2</v>
      </c>
      <c r="D2592" s="1">
        <f t="shared" si="80"/>
        <v>155.10779421550922</v>
      </c>
      <c r="E2592" s="1">
        <f t="shared" si="81"/>
        <v>0</v>
      </c>
    </row>
    <row r="2593" spans="3:5" x14ac:dyDescent="0.2">
      <c r="C2593" s="1">
        <v>-0.19166287772759363</v>
      </c>
      <c r="D2593" s="1">
        <f t="shared" si="80"/>
        <v>151.68682179436146</v>
      </c>
      <c r="E2593" s="1">
        <f t="shared" si="81"/>
        <v>0</v>
      </c>
    </row>
    <row r="2594" spans="3:5" x14ac:dyDescent="0.2">
      <c r="C2594" s="1">
        <v>-0.83939273064623066</v>
      </c>
      <c r="D2594" s="1">
        <f t="shared" si="80"/>
        <v>137.87879726824778</v>
      </c>
      <c r="E2594" s="1">
        <f t="shared" si="81"/>
        <v>0</v>
      </c>
    </row>
    <row r="2595" spans="3:5" x14ac:dyDescent="0.2">
      <c r="C2595" s="1">
        <v>-0.87737635611809495</v>
      </c>
      <c r="D2595" s="1">
        <f t="shared" si="80"/>
        <v>137.1092607043316</v>
      </c>
      <c r="E2595" s="1">
        <f t="shared" si="81"/>
        <v>0</v>
      </c>
    </row>
    <row r="2596" spans="3:5" x14ac:dyDescent="0.2">
      <c r="C2596" s="1">
        <v>-2.3659344985600517</v>
      </c>
      <c r="D2596" s="1">
        <f t="shared" si="80"/>
        <v>110.10551013059907</v>
      </c>
      <c r="E2596" s="1">
        <f t="shared" si="81"/>
        <v>0</v>
      </c>
    </row>
    <row r="2597" spans="3:5" x14ac:dyDescent="0.2">
      <c r="C2597" s="1">
        <v>-5.2378560758692287E-2</v>
      </c>
      <c r="D2597" s="1">
        <f t="shared" si="80"/>
        <v>154.83213909683241</v>
      </c>
      <c r="E2597" s="1">
        <f t="shared" si="81"/>
        <v>0</v>
      </c>
    </row>
    <row r="2598" spans="3:5" x14ac:dyDescent="0.2">
      <c r="C2598" s="1">
        <v>1.1023027583369542</v>
      </c>
      <c r="D2598" s="1">
        <f t="shared" si="80"/>
        <v>183.54940143281132</v>
      </c>
      <c r="E2598" s="1">
        <f t="shared" si="81"/>
        <v>23.549401432811322</v>
      </c>
    </row>
    <row r="2599" spans="3:5" x14ac:dyDescent="0.2">
      <c r="C2599" s="1">
        <v>0.26660878274602862</v>
      </c>
      <c r="D2599" s="1">
        <f t="shared" si="80"/>
        <v>162.28342466959765</v>
      </c>
      <c r="E2599" s="1">
        <f t="shared" si="81"/>
        <v>2.2834246695976503</v>
      </c>
    </row>
    <row r="2600" spans="3:5" x14ac:dyDescent="0.2">
      <c r="C2600" s="1">
        <v>0.51209194321684992</v>
      </c>
      <c r="D2600" s="1">
        <f t="shared" si="80"/>
        <v>168.2609899015543</v>
      </c>
      <c r="E2600" s="1">
        <f t="shared" si="81"/>
        <v>8.2609899015542965</v>
      </c>
    </row>
    <row r="2601" spans="3:5" x14ac:dyDescent="0.2">
      <c r="C2601" s="1">
        <v>1.5069826783079339</v>
      </c>
      <c r="D2601" s="1">
        <f t="shared" si="80"/>
        <v>194.82728245792688</v>
      </c>
      <c r="E2601" s="1">
        <f t="shared" si="81"/>
        <v>34.827282457926884</v>
      </c>
    </row>
    <row r="2602" spans="3:5" x14ac:dyDescent="0.2">
      <c r="C2602" s="1">
        <v>1.7009107692664471</v>
      </c>
      <c r="D2602" s="1">
        <f t="shared" si="80"/>
        <v>200.47483733403629</v>
      </c>
      <c r="E2602" s="1">
        <f t="shared" si="81"/>
        <v>40.474837334036295</v>
      </c>
    </row>
    <row r="2603" spans="3:5" x14ac:dyDescent="0.2">
      <c r="C2603" s="1">
        <v>0.67851559603584644</v>
      </c>
      <c r="D2603" s="1">
        <f t="shared" si="80"/>
        <v>172.43818260157366</v>
      </c>
      <c r="E2603" s="1">
        <f t="shared" si="81"/>
        <v>12.438182601573658</v>
      </c>
    </row>
    <row r="2604" spans="3:5" x14ac:dyDescent="0.2">
      <c r="C2604" s="1">
        <v>0.99067156921425736</v>
      </c>
      <c r="D2604" s="1">
        <f t="shared" si="80"/>
        <v>180.55491923100084</v>
      </c>
      <c r="E2604" s="1">
        <f t="shared" si="81"/>
        <v>20.554919231000838</v>
      </c>
    </row>
    <row r="2605" spans="3:5" x14ac:dyDescent="0.2">
      <c r="C2605" s="1">
        <v>-0.2341574330273469</v>
      </c>
      <c r="D2605" s="1">
        <f t="shared" si="80"/>
        <v>150.73999114654438</v>
      </c>
      <c r="E2605" s="1">
        <f t="shared" si="81"/>
        <v>0</v>
      </c>
    </row>
    <row r="2606" spans="3:5" x14ac:dyDescent="0.2">
      <c r="C2606" s="1">
        <v>-1.2549756327491299</v>
      </c>
      <c r="D2606" s="1">
        <f t="shared" si="80"/>
        <v>129.68894829687619</v>
      </c>
      <c r="E2606" s="1">
        <f t="shared" si="81"/>
        <v>0</v>
      </c>
    </row>
    <row r="2607" spans="3:5" x14ac:dyDescent="0.2">
      <c r="C2607" s="1">
        <v>-0.67254493653120762</v>
      </c>
      <c r="D2607" s="1">
        <f t="shared" si="80"/>
        <v>141.31056276057714</v>
      </c>
      <c r="E2607" s="1">
        <f t="shared" si="81"/>
        <v>0</v>
      </c>
    </row>
    <row r="2608" spans="3:5" x14ac:dyDescent="0.2">
      <c r="C2608" s="1">
        <v>-0.81990948714016609</v>
      </c>
      <c r="D2608" s="1">
        <f t="shared" si="80"/>
        <v>138.27519616089404</v>
      </c>
      <c r="E2608" s="1">
        <f t="shared" si="81"/>
        <v>0</v>
      </c>
    </row>
    <row r="2609" spans="3:5" x14ac:dyDescent="0.2">
      <c r="C2609" s="1">
        <v>0.20741856374246756</v>
      </c>
      <c r="D2609" s="1">
        <f t="shared" si="80"/>
        <v>160.87419512665633</v>
      </c>
      <c r="E2609" s="1">
        <f t="shared" si="81"/>
        <v>0.87419512665633192</v>
      </c>
    </row>
    <row r="2610" spans="3:5" x14ac:dyDescent="0.2">
      <c r="C2610" s="1">
        <v>7.8971026663316596E-2</v>
      </c>
      <c r="D2610" s="1">
        <f t="shared" si="80"/>
        <v>157.8580037051488</v>
      </c>
      <c r="E2610" s="1">
        <f t="shared" si="81"/>
        <v>0</v>
      </c>
    </row>
    <row r="2611" spans="3:5" x14ac:dyDescent="0.2">
      <c r="C2611" s="1">
        <v>-1.148679645508516</v>
      </c>
      <c r="D2611" s="1">
        <f t="shared" si="80"/>
        <v>131.73622023079554</v>
      </c>
      <c r="E2611" s="1">
        <f t="shared" si="81"/>
        <v>0</v>
      </c>
    </row>
    <row r="2612" spans="3:5" x14ac:dyDescent="0.2">
      <c r="C2612" s="1">
        <v>-0.15984195942458168</v>
      </c>
      <c r="D2612" s="1">
        <f t="shared" si="80"/>
        <v>152.39972285549624</v>
      </c>
      <c r="E2612" s="1">
        <f t="shared" si="81"/>
        <v>0</v>
      </c>
    </row>
    <row r="2613" spans="3:5" x14ac:dyDescent="0.2">
      <c r="C2613" s="1">
        <v>0.41517064288915345</v>
      </c>
      <c r="D2613" s="1">
        <f t="shared" si="80"/>
        <v>165.87507282178842</v>
      </c>
      <c r="E2613" s="1">
        <f t="shared" si="81"/>
        <v>5.8750728217884216</v>
      </c>
    </row>
    <row r="2614" spans="3:5" x14ac:dyDescent="0.2">
      <c r="C2614" s="1">
        <v>0.26341994841624417</v>
      </c>
      <c r="D2614" s="1">
        <f t="shared" si="80"/>
        <v>162.20718969971506</v>
      </c>
      <c r="E2614" s="1">
        <f t="shared" si="81"/>
        <v>2.2071896997150589</v>
      </c>
    </row>
    <row r="2615" spans="3:5" x14ac:dyDescent="0.2">
      <c r="C2615" s="1">
        <v>-0.16213657194688888</v>
      </c>
      <c r="D2615" s="1">
        <f t="shared" si="80"/>
        <v>152.34820351927715</v>
      </c>
      <c r="E2615" s="1">
        <f t="shared" si="81"/>
        <v>0</v>
      </c>
    </row>
    <row r="2616" spans="3:5" x14ac:dyDescent="0.2">
      <c r="C2616" s="1">
        <v>-0.45397077668283753</v>
      </c>
      <c r="D2616" s="1">
        <f t="shared" si="80"/>
        <v>145.93582109083312</v>
      </c>
      <c r="E2616" s="1">
        <f t="shared" si="81"/>
        <v>0</v>
      </c>
    </row>
    <row r="2617" spans="3:5" x14ac:dyDescent="0.2">
      <c r="C2617" s="1">
        <v>-1.3137243801890011</v>
      </c>
      <c r="D2617" s="1">
        <f t="shared" si="80"/>
        <v>128.57112459662957</v>
      </c>
      <c r="E2617" s="1">
        <f t="shared" si="81"/>
        <v>0</v>
      </c>
    </row>
    <row r="2618" spans="3:5" x14ac:dyDescent="0.2">
      <c r="C2618" s="1">
        <v>-0.48824134735600611</v>
      </c>
      <c r="D2618" s="1">
        <f t="shared" si="80"/>
        <v>145.20073653104777</v>
      </c>
      <c r="E2618" s="1">
        <f t="shared" si="81"/>
        <v>0</v>
      </c>
    </row>
    <row r="2619" spans="3:5" x14ac:dyDescent="0.2">
      <c r="C2619" s="1">
        <v>0.58699570682583468</v>
      </c>
      <c r="D2619" s="1">
        <f t="shared" si="80"/>
        <v>170.12838447791972</v>
      </c>
      <c r="E2619" s="1">
        <f t="shared" si="81"/>
        <v>10.128384477919724</v>
      </c>
    </row>
    <row r="2620" spans="3:5" x14ac:dyDescent="0.2">
      <c r="C2620" s="1">
        <v>-0.55867763967333028</v>
      </c>
      <c r="D2620" s="1">
        <f t="shared" si="80"/>
        <v>143.70152238709883</v>
      </c>
      <c r="E2620" s="1">
        <f t="shared" si="81"/>
        <v>0</v>
      </c>
    </row>
    <row r="2621" spans="3:5" x14ac:dyDescent="0.2">
      <c r="C2621" s="1">
        <v>0.16001463723194867</v>
      </c>
      <c r="D2621" s="1">
        <f t="shared" si="80"/>
        <v>159.75440931694197</v>
      </c>
      <c r="E2621" s="1">
        <f t="shared" si="81"/>
        <v>0</v>
      </c>
    </row>
    <row r="2622" spans="3:5" x14ac:dyDescent="0.2">
      <c r="C2622" s="1">
        <v>1.6853235492540959</v>
      </c>
      <c r="D2622" s="1">
        <f t="shared" si="80"/>
        <v>200.01491973110217</v>
      </c>
      <c r="E2622" s="1">
        <f t="shared" si="81"/>
        <v>40.014919731102168</v>
      </c>
    </row>
    <row r="2623" spans="3:5" x14ac:dyDescent="0.2">
      <c r="C2623" s="1">
        <v>0.69294202605727806</v>
      </c>
      <c r="D2623" s="1">
        <f t="shared" si="80"/>
        <v>172.8051302676518</v>
      </c>
      <c r="E2623" s="1">
        <f t="shared" si="81"/>
        <v>12.805130267651805</v>
      </c>
    </row>
    <row r="2624" spans="3:5" x14ac:dyDescent="0.2">
      <c r="C2624" s="1">
        <v>1.4529382521646248</v>
      </c>
      <c r="D2624" s="1">
        <f t="shared" si="80"/>
        <v>193.28194714125365</v>
      </c>
      <c r="E2624" s="1">
        <f t="shared" si="81"/>
        <v>33.281947141253653</v>
      </c>
    </row>
    <row r="2625" spans="3:5" x14ac:dyDescent="0.2">
      <c r="C2625" s="1">
        <v>-3.5910184668606904E-2</v>
      </c>
      <c r="D2625" s="1">
        <f t="shared" si="80"/>
        <v>155.20831335212137</v>
      </c>
      <c r="E2625" s="1">
        <f t="shared" si="81"/>
        <v>0</v>
      </c>
    </row>
    <row r="2626" spans="3:5" x14ac:dyDescent="0.2">
      <c r="C2626" s="1">
        <v>9.0128252125744712E-2</v>
      </c>
      <c r="D2626" s="1">
        <f t="shared" si="80"/>
        <v>158.1177384196248</v>
      </c>
      <c r="E2626" s="1">
        <f t="shared" si="81"/>
        <v>0</v>
      </c>
    </row>
    <row r="2627" spans="3:5" x14ac:dyDescent="0.2">
      <c r="C2627" s="1">
        <v>-0.90842138460511368</v>
      </c>
      <c r="D2627" s="1">
        <f t="shared" ref="D2627:D2690" si="82" xml:space="preserve"> $A$1 * EXP( ($A$3 - $A$6 - 0.5 * $A$5^2) * $A$4 + $A$5 * SQRT($A$4) * C2627 )</f>
        <v>136.48348883829604</v>
      </c>
      <c r="E2627" s="1">
        <f t="shared" ref="E2627:E2690" si="83">MAX(D2627 - $A$2, 0)</f>
        <v>0</v>
      </c>
    </row>
    <row r="2628" spans="3:5" x14ac:dyDescent="0.2">
      <c r="C2628" s="1">
        <v>0.66354772653802041</v>
      </c>
      <c r="D2628" s="1">
        <f t="shared" si="82"/>
        <v>172.05828659217229</v>
      </c>
      <c r="E2628" s="1">
        <f t="shared" si="83"/>
        <v>12.058286592172294</v>
      </c>
    </row>
    <row r="2629" spans="3:5" x14ac:dyDescent="0.2">
      <c r="C2629" s="1">
        <v>-0.85422737895962564</v>
      </c>
      <c r="D2629" s="1">
        <f t="shared" si="82"/>
        <v>137.57773917345901</v>
      </c>
      <c r="E2629" s="1">
        <f t="shared" si="83"/>
        <v>0</v>
      </c>
    </row>
    <row r="2630" spans="3:5" x14ac:dyDescent="0.2">
      <c r="C2630" s="1">
        <v>0.93606720689472711</v>
      </c>
      <c r="D2630" s="1">
        <f t="shared" si="82"/>
        <v>179.10801155642497</v>
      </c>
      <c r="E2630" s="1">
        <f t="shared" si="83"/>
        <v>19.10801155642497</v>
      </c>
    </row>
    <row r="2631" spans="3:5" x14ac:dyDescent="0.2">
      <c r="C2631" s="1">
        <v>-1.0772518083141474</v>
      </c>
      <c r="D2631" s="1">
        <f t="shared" si="82"/>
        <v>133.13005179286529</v>
      </c>
      <c r="E2631" s="1">
        <f t="shared" si="83"/>
        <v>0</v>
      </c>
    </row>
    <row r="2632" spans="3:5" x14ac:dyDescent="0.2">
      <c r="C2632" s="1">
        <v>-0.88416544245185591</v>
      </c>
      <c r="D2632" s="1">
        <f t="shared" si="82"/>
        <v>136.97216903938653</v>
      </c>
      <c r="E2632" s="1">
        <f t="shared" si="83"/>
        <v>0</v>
      </c>
    </row>
    <row r="2633" spans="3:5" x14ac:dyDescent="0.2">
      <c r="C2633" s="1">
        <v>-1.6667075647355121</v>
      </c>
      <c r="D2633" s="1">
        <f t="shared" si="82"/>
        <v>122.0548065378651</v>
      </c>
      <c r="E2633" s="1">
        <f t="shared" si="83"/>
        <v>0</v>
      </c>
    </row>
    <row r="2634" spans="3:5" x14ac:dyDescent="0.2">
      <c r="C2634" s="1">
        <v>0.47810903982481179</v>
      </c>
      <c r="D2634" s="1">
        <f t="shared" si="82"/>
        <v>167.4205490087314</v>
      </c>
      <c r="E2634" s="1">
        <f t="shared" si="83"/>
        <v>7.420549008731399</v>
      </c>
    </row>
    <row r="2635" spans="3:5" x14ac:dyDescent="0.2">
      <c r="C2635" s="1">
        <v>-1.2327164132664832</v>
      </c>
      <c r="D2635" s="1">
        <f t="shared" si="82"/>
        <v>130.11501290027743</v>
      </c>
      <c r="E2635" s="1">
        <f t="shared" si="83"/>
        <v>0</v>
      </c>
    </row>
    <row r="2636" spans="3:5" x14ac:dyDescent="0.2">
      <c r="C2636" s="1">
        <v>0.75759437089860671</v>
      </c>
      <c r="D2636" s="1">
        <f t="shared" si="82"/>
        <v>174.45922871150697</v>
      </c>
      <c r="E2636" s="1">
        <f t="shared" si="83"/>
        <v>14.459228711506967</v>
      </c>
    </row>
    <row r="2637" spans="3:5" x14ac:dyDescent="0.2">
      <c r="C2637" s="1">
        <v>1.4617739314034544</v>
      </c>
      <c r="D2637" s="1">
        <f t="shared" si="82"/>
        <v>193.53375200609014</v>
      </c>
      <c r="E2637" s="1">
        <f t="shared" si="83"/>
        <v>33.53375200609014</v>
      </c>
    </row>
    <row r="2638" spans="3:5" x14ac:dyDescent="0.2">
      <c r="C2638" s="1">
        <v>-0.70896976023354097</v>
      </c>
      <c r="D2638" s="1">
        <f t="shared" si="82"/>
        <v>140.55415273979423</v>
      </c>
      <c r="E2638" s="1">
        <f t="shared" si="83"/>
        <v>0</v>
      </c>
    </row>
    <row r="2639" spans="3:5" x14ac:dyDescent="0.2">
      <c r="C2639" s="1">
        <v>-0.23184784980790488</v>
      </c>
      <c r="D2639" s="1">
        <f t="shared" si="82"/>
        <v>150.79129927130438</v>
      </c>
      <c r="E2639" s="1">
        <f t="shared" si="83"/>
        <v>0</v>
      </c>
    </row>
    <row r="2640" spans="3:5" x14ac:dyDescent="0.2">
      <c r="C2640" s="1">
        <v>2.0576484431189148</v>
      </c>
      <c r="D2640" s="1">
        <f t="shared" si="82"/>
        <v>211.29474100076638</v>
      </c>
      <c r="E2640" s="1">
        <f t="shared" si="83"/>
        <v>51.294741000766379</v>
      </c>
    </row>
    <row r="2641" spans="3:5" x14ac:dyDescent="0.2">
      <c r="C2641" s="1">
        <v>0.78989181235013772</v>
      </c>
      <c r="D2641" s="1">
        <f t="shared" si="82"/>
        <v>175.29146380977232</v>
      </c>
      <c r="E2641" s="1">
        <f t="shared" si="83"/>
        <v>15.291463809772324</v>
      </c>
    </row>
    <row r="2642" spans="3:5" x14ac:dyDescent="0.2">
      <c r="C2642" s="1">
        <v>-0.39919518461512316</v>
      </c>
      <c r="D2642" s="1">
        <f t="shared" si="82"/>
        <v>147.11846211699887</v>
      </c>
      <c r="E2642" s="1">
        <f t="shared" si="83"/>
        <v>0</v>
      </c>
    </row>
    <row r="2643" spans="3:5" x14ac:dyDescent="0.2">
      <c r="C2643" s="1">
        <v>-0.44576916860653515</v>
      </c>
      <c r="D2643" s="1">
        <f t="shared" si="82"/>
        <v>146.11229215665858</v>
      </c>
      <c r="E2643" s="1">
        <f t="shared" si="83"/>
        <v>0</v>
      </c>
    </row>
    <row r="2644" spans="3:5" x14ac:dyDescent="0.2">
      <c r="C2644" s="1">
        <v>1.282731190382181</v>
      </c>
      <c r="D2644" s="1">
        <f t="shared" si="82"/>
        <v>188.49471669300118</v>
      </c>
      <c r="E2644" s="1">
        <f t="shared" si="83"/>
        <v>28.49471669300118</v>
      </c>
    </row>
    <row r="2645" spans="3:5" x14ac:dyDescent="0.2">
      <c r="C2645" s="1">
        <v>0.59348364430319944</v>
      </c>
      <c r="D2645" s="1">
        <f t="shared" si="82"/>
        <v>170.29110457062524</v>
      </c>
      <c r="E2645" s="1">
        <f t="shared" si="83"/>
        <v>10.291104570625237</v>
      </c>
    </row>
    <row r="2646" spans="3:5" x14ac:dyDescent="0.2">
      <c r="C2646" s="1">
        <v>-0.72160448172481362</v>
      </c>
      <c r="D2646" s="1">
        <f t="shared" si="82"/>
        <v>140.2927228204467</v>
      </c>
      <c r="E2646" s="1">
        <f t="shared" si="83"/>
        <v>0</v>
      </c>
    </row>
    <row r="2647" spans="3:5" x14ac:dyDescent="0.2">
      <c r="C2647" s="1">
        <v>0.33486689814057846</v>
      </c>
      <c r="D2647" s="1">
        <f t="shared" si="82"/>
        <v>163.92388018788134</v>
      </c>
      <c r="E2647" s="1">
        <f t="shared" si="83"/>
        <v>3.9238801878813376</v>
      </c>
    </row>
    <row r="2648" spans="3:5" x14ac:dyDescent="0.2">
      <c r="C2648" s="1">
        <v>0.10612415197496189</v>
      </c>
      <c r="D2648" s="1">
        <f t="shared" si="82"/>
        <v>158.49086082298882</v>
      </c>
      <c r="E2648" s="1">
        <f t="shared" si="83"/>
        <v>0</v>
      </c>
    </row>
    <row r="2649" spans="3:5" x14ac:dyDescent="0.2">
      <c r="C2649" s="1">
        <v>1.0557920017788545</v>
      </c>
      <c r="D2649" s="1">
        <f t="shared" si="82"/>
        <v>182.2957720045269</v>
      </c>
      <c r="E2649" s="1">
        <f t="shared" si="83"/>
        <v>22.295772004526896</v>
      </c>
    </row>
    <row r="2650" spans="3:5" x14ac:dyDescent="0.2">
      <c r="C2650" s="1">
        <v>0.18659502535928096</v>
      </c>
      <c r="D2650" s="1">
        <f t="shared" si="82"/>
        <v>160.38133357268961</v>
      </c>
      <c r="E2650" s="1">
        <f t="shared" si="83"/>
        <v>0.38133357268961277</v>
      </c>
    </row>
    <row r="2651" spans="3:5" x14ac:dyDescent="0.2">
      <c r="C2651" s="1">
        <v>-0.19178802335239731</v>
      </c>
      <c r="D2651" s="1">
        <f t="shared" si="82"/>
        <v>151.68402468363456</v>
      </c>
      <c r="E2651" s="1">
        <f t="shared" si="83"/>
        <v>0</v>
      </c>
    </row>
    <row r="2652" spans="3:5" x14ac:dyDescent="0.2">
      <c r="C2652" s="1">
        <v>-1.1562808944736898</v>
      </c>
      <c r="D2652" s="1">
        <f t="shared" si="82"/>
        <v>131.58875246374308</v>
      </c>
      <c r="E2652" s="1">
        <f t="shared" si="83"/>
        <v>0</v>
      </c>
    </row>
    <row r="2653" spans="3:5" x14ac:dyDescent="0.2">
      <c r="C2653" s="1">
        <v>1.476234237522049</v>
      </c>
      <c r="D2653" s="1">
        <f t="shared" si="82"/>
        <v>193.94655905719486</v>
      </c>
      <c r="E2653" s="1">
        <f t="shared" si="83"/>
        <v>33.946559057194861</v>
      </c>
    </row>
    <row r="2654" spans="3:5" x14ac:dyDescent="0.2">
      <c r="C2654" s="1">
        <v>-1.0173052431145182</v>
      </c>
      <c r="D2654" s="1">
        <f t="shared" si="82"/>
        <v>134.3112153692625</v>
      </c>
      <c r="E2654" s="1">
        <f t="shared" si="83"/>
        <v>0</v>
      </c>
    </row>
    <row r="2655" spans="3:5" x14ac:dyDescent="0.2">
      <c r="C2655" s="1">
        <v>-0.57820496347684436</v>
      </c>
      <c r="D2655" s="1">
        <f t="shared" si="82"/>
        <v>143.28863693768838</v>
      </c>
      <c r="E2655" s="1">
        <f t="shared" si="83"/>
        <v>0</v>
      </c>
    </row>
    <row r="2656" spans="3:5" x14ac:dyDescent="0.2">
      <c r="C2656" s="1">
        <v>0.81391697167119959</v>
      </c>
      <c r="D2656" s="1">
        <f t="shared" si="82"/>
        <v>175.91311409255459</v>
      </c>
      <c r="E2656" s="1">
        <f t="shared" si="83"/>
        <v>15.913114092554594</v>
      </c>
    </row>
    <row r="2657" spans="3:5" x14ac:dyDescent="0.2">
      <c r="C2657" s="1">
        <v>0.58104228171329797</v>
      </c>
      <c r="D2657" s="1">
        <f t="shared" si="82"/>
        <v>169.97920697351853</v>
      </c>
      <c r="E2657" s="1">
        <f t="shared" si="83"/>
        <v>9.9792069735185294</v>
      </c>
    </row>
    <row r="2658" spans="3:5" x14ac:dyDescent="0.2">
      <c r="C2658" s="1">
        <v>-0.92884226143982063</v>
      </c>
      <c r="D2658" s="1">
        <f t="shared" si="82"/>
        <v>136.07342506280276</v>
      </c>
      <c r="E2658" s="1">
        <f t="shared" si="83"/>
        <v>0</v>
      </c>
    </row>
    <row r="2659" spans="3:5" x14ac:dyDescent="0.2">
      <c r="C2659" s="1">
        <v>-0.72996702897733623</v>
      </c>
      <c r="D2659" s="1">
        <f t="shared" si="82"/>
        <v>140.11995759822577</v>
      </c>
      <c r="E2659" s="1">
        <f t="shared" si="83"/>
        <v>0</v>
      </c>
    </row>
    <row r="2660" spans="3:5" x14ac:dyDescent="0.2">
      <c r="C2660" s="1">
        <v>0.90562871910110354</v>
      </c>
      <c r="D2660" s="1">
        <f t="shared" si="82"/>
        <v>178.30649101002254</v>
      </c>
      <c r="E2660" s="1">
        <f t="shared" si="83"/>
        <v>18.30649101002254</v>
      </c>
    </row>
    <row r="2661" spans="3:5" x14ac:dyDescent="0.2">
      <c r="C2661" s="1">
        <v>0.425133725521046</v>
      </c>
      <c r="D2661" s="1">
        <f t="shared" si="82"/>
        <v>166.11876625320096</v>
      </c>
      <c r="E2661" s="1">
        <f t="shared" si="83"/>
        <v>6.1187662532009597</v>
      </c>
    </row>
    <row r="2662" spans="3:5" x14ac:dyDescent="0.2">
      <c r="C2662" s="1">
        <v>-2.5181900162697546</v>
      </c>
      <c r="D2662" s="1">
        <f t="shared" si="82"/>
        <v>107.66281269821562</v>
      </c>
      <c r="E2662" s="1">
        <f t="shared" si="83"/>
        <v>0</v>
      </c>
    </row>
    <row r="2663" spans="3:5" x14ac:dyDescent="0.2">
      <c r="C2663" s="1">
        <v>1.6287185528895576</v>
      </c>
      <c r="D2663" s="1">
        <f t="shared" si="82"/>
        <v>198.35358406743427</v>
      </c>
      <c r="E2663" s="1">
        <f t="shared" si="83"/>
        <v>38.353584067434269</v>
      </c>
    </row>
    <row r="2664" spans="3:5" x14ac:dyDescent="0.2">
      <c r="C2664" s="1">
        <v>-2.0116880381603277</v>
      </c>
      <c r="D2664" s="1">
        <f t="shared" si="82"/>
        <v>116.00546534222765</v>
      </c>
      <c r="E2664" s="1">
        <f t="shared" si="83"/>
        <v>0</v>
      </c>
    </row>
    <row r="2665" spans="3:5" x14ac:dyDescent="0.2">
      <c r="C2665" s="1">
        <v>0.75465884403940375</v>
      </c>
      <c r="D2665" s="1">
        <f t="shared" si="82"/>
        <v>174.38378271084693</v>
      </c>
      <c r="E2665" s="1">
        <f t="shared" si="83"/>
        <v>14.38378271084693</v>
      </c>
    </row>
    <row r="2666" spans="3:5" x14ac:dyDescent="0.2">
      <c r="C2666" s="1">
        <v>-0.72704239313313823</v>
      </c>
      <c r="D2666" s="1">
        <f t="shared" si="82"/>
        <v>140.18035461915903</v>
      </c>
      <c r="E2666" s="1">
        <f t="shared" si="83"/>
        <v>0</v>
      </c>
    </row>
    <row r="2667" spans="3:5" x14ac:dyDescent="0.2">
      <c r="C2667" s="1">
        <v>-0.1915747863944961</v>
      </c>
      <c r="D2667" s="1">
        <f t="shared" si="82"/>
        <v>151.68879074121193</v>
      </c>
      <c r="E2667" s="1">
        <f t="shared" si="83"/>
        <v>0</v>
      </c>
    </row>
    <row r="2668" spans="3:5" x14ac:dyDescent="0.2">
      <c r="C2668" s="1">
        <v>-0.51876807606582098</v>
      </c>
      <c r="D2668" s="1">
        <f t="shared" si="82"/>
        <v>144.54907386648571</v>
      </c>
      <c r="E2668" s="1">
        <f t="shared" si="83"/>
        <v>0</v>
      </c>
    </row>
    <row r="2669" spans="3:5" x14ac:dyDescent="0.2">
      <c r="C2669" s="1">
        <v>1.5699383487548388</v>
      </c>
      <c r="D2669" s="1">
        <f t="shared" si="82"/>
        <v>196.64301005245974</v>
      </c>
      <c r="E2669" s="1">
        <f t="shared" si="83"/>
        <v>36.643010052459744</v>
      </c>
    </row>
    <row r="2670" spans="3:5" x14ac:dyDescent="0.2">
      <c r="C2670" s="1">
        <v>0.46043791132663353</v>
      </c>
      <c r="D2670" s="1">
        <f t="shared" si="82"/>
        <v>166.98517961738008</v>
      </c>
      <c r="E2670" s="1">
        <f t="shared" si="83"/>
        <v>6.9851796173800835</v>
      </c>
    </row>
    <row r="2671" spans="3:5" x14ac:dyDescent="0.2">
      <c r="C2671" s="1">
        <v>0.12828438694097632</v>
      </c>
      <c r="D2671" s="1">
        <f t="shared" si="82"/>
        <v>159.00922856963652</v>
      </c>
      <c r="E2671" s="1">
        <f t="shared" si="83"/>
        <v>0</v>
      </c>
    </row>
    <row r="2672" spans="3:5" x14ac:dyDescent="0.2">
      <c r="C2672" s="1">
        <v>-1.5850779855055668</v>
      </c>
      <c r="D2672" s="1">
        <f t="shared" si="82"/>
        <v>123.53176089880976</v>
      </c>
      <c r="E2672" s="1">
        <f t="shared" si="83"/>
        <v>0</v>
      </c>
    </row>
    <row r="2673" spans="3:5" x14ac:dyDescent="0.2">
      <c r="C2673" s="1">
        <v>-1.111075046676798</v>
      </c>
      <c r="D2673" s="1">
        <f t="shared" si="82"/>
        <v>132.46820168090503</v>
      </c>
      <c r="E2673" s="1">
        <f t="shared" si="83"/>
        <v>0</v>
      </c>
    </row>
    <row r="2674" spans="3:5" x14ac:dyDescent="0.2">
      <c r="C2674" s="1">
        <v>1.0726767527660044</v>
      </c>
      <c r="D2674" s="1">
        <f t="shared" si="82"/>
        <v>182.74988273462546</v>
      </c>
      <c r="E2674" s="1">
        <f t="shared" si="83"/>
        <v>22.749882734625459</v>
      </c>
    </row>
    <row r="2675" spans="3:5" x14ac:dyDescent="0.2">
      <c r="C2675" s="1">
        <v>0.5650755237117977</v>
      </c>
      <c r="D2675" s="1">
        <f t="shared" si="82"/>
        <v>169.5797666549758</v>
      </c>
      <c r="E2675" s="1">
        <f t="shared" si="83"/>
        <v>9.5797666549757992</v>
      </c>
    </row>
    <row r="2676" spans="3:5" x14ac:dyDescent="0.2">
      <c r="C2676" s="1">
        <v>-2.4093811506131369E-2</v>
      </c>
      <c r="D2676" s="1">
        <f t="shared" si="82"/>
        <v>155.47878855573805</v>
      </c>
      <c r="E2676" s="1">
        <f t="shared" si="83"/>
        <v>0</v>
      </c>
    </row>
    <row r="2677" spans="3:5" x14ac:dyDescent="0.2">
      <c r="C2677" s="1">
        <v>0.24949642605534536</v>
      </c>
      <c r="D2677" s="1">
        <f t="shared" si="82"/>
        <v>161.87474154476485</v>
      </c>
      <c r="E2677" s="1">
        <f t="shared" si="83"/>
        <v>1.874741544764845</v>
      </c>
    </row>
    <row r="2678" spans="3:5" x14ac:dyDescent="0.2">
      <c r="C2678" s="1">
        <v>-0.7350890662628059</v>
      </c>
      <c r="D2678" s="1">
        <f t="shared" si="82"/>
        <v>140.01424445277766</v>
      </c>
      <c r="E2678" s="1">
        <f t="shared" si="83"/>
        <v>0</v>
      </c>
    </row>
    <row r="2679" spans="3:5" x14ac:dyDescent="0.2">
      <c r="C2679" s="1">
        <v>1.1449765701700867</v>
      </c>
      <c r="D2679" s="1">
        <f t="shared" si="82"/>
        <v>184.70719380761324</v>
      </c>
      <c r="E2679" s="1">
        <f t="shared" si="83"/>
        <v>24.707193807613237</v>
      </c>
    </row>
    <row r="2680" spans="3:5" x14ac:dyDescent="0.2">
      <c r="C2680" s="1">
        <v>-0.3495204538827521</v>
      </c>
      <c r="D2680" s="1">
        <f t="shared" si="82"/>
        <v>148.19925688215929</v>
      </c>
      <c r="E2680" s="1">
        <f t="shared" si="83"/>
        <v>0</v>
      </c>
    </row>
    <row r="2681" spans="3:5" x14ac:dyDescent="0.2">
      <c r="C2681" s="1">
        <v>0.46945753663275824</v>
      </c>
      <c r="D2681" s="1">
        <f t="shared" si="82"/>
        <v>167.20725744187706</v>
      </c>
      <c r="E2681" s="1">
        <f t="shared" si="83"/>
        <v>7.2072574418770614</v>
      </c>
    </row>
    <row r="2682" spans="3:5" x14ac:dyDescent="0.2">
      <c r="C2682" s="1">
        <v>-0.57297154907565662</v>
      </c>
      <c r="D2682" s="1">
        <f t="shared" si="82"/>
        <v>143.39917566987805</v>
      </c>
      <c r="E2682" s="1">
        <f t="shared" si="83"/>
        <v>0</v>
      </c>
    </row>
    <row r="2683" spans="3:5" x14ac:dyDescent="0.2">
      <c r="C2683" s="1">
        <v>-0.14092608480100127</v>
      </c>
      <c r="D2683" s="1">
        <f t="shared" si="82"/>
        <v>152.82509214256029</v>
      </c>
      <c r="E2683" s="1">
        <f t="shared" si="83"/>
        <v>0</v>
      </c>
    </row>
    <row r="2684" spans="3:5" x14ac:dyDescent="0.2">
      <c r="C2684" s="1">
        <v>-0.11513987118830683</v>
      </c>
      <c r="D2684" s="1">
        <f t="shared" si="82"/>
        <v>153.40687070759444</v>
      </c>
      <c r="E2684" s="1">
        <f t="shared" si="83"/>
        <v>0</v>
      </c>
    </row>
    <row r="2685" spans="3:5" x14ac:dyDescent="0.2">
      <c r="C2685" s="1">
        <v>0.23736741805645306</v>
      </c>
      <c r="D2685" s="1">
        <f t="shared" si="82"/>
        <v>161.58569586610918</v>
      </c>
      <c r="E2685" s="1">
        <f t="shared" si="83"/>
        <v>1.5856958661091767</v>
      </c>
    </row>
    <row r="2686" spans="3:5" x14ac:dyDescent="0.2">
      <c r="C2686" s="1">
        <v>1.2779809323247495</v>
      </c>
      <c r="D2686" s="1">
        <f t="shared" si="82"/>
        <v>188.36282588104325</v>
      </c>
      <c r="E2686" s="1">
        <f t="shared" si="83"/>
        <v>28.36282588104325</v>
      </c>
    </row>
    <row r="2687" spans="3:5" x14ac:dyDescent="0.2">
      <c r="C2687" s="1">
        <v>-1.6191119351148746</v>
      </c>
      <c r="D2687" s="1">
        <f t="shared" si="82"/>
        <v>122.91381193731259</v>
      </c>
      <c r="E2687" s="1">
        <f t="shared" si="83"/>
        <v>0</v>
      </c>
    </row>
    <row r="2688" spans="3:5" x14ac:dyDescent="0.2">
      <c r="C2688" s="1">
        <v>-0.53046656981103402</v>
      </c>
      <c r="D2688" s="1">
        <f t="shared" si="82"/>
        <v>144.30011870081526</v>
      </c>
      <c r="E2688" s="1">
        <f t="shared" si="83"/>
        <v>0</v>
      </c>
    </row>
    <row r="2689" spans="3:5" x14ac:dyDescent="0.2">
      <c r="C2689" s="1">
        <v>0.17825643011822087</v>
      </c>
      <c r="D2689" s="1">
        <f t="shared" si="82"/>
        <v>160.18439532277608</v>
      </c>
      <c r="E2689" s="1">
        <f t="shared" si="83"/>
        <v>0.1843953227760835</v>
      </c>
    </row>
    <row r="2690" spans="3:5" x14ac:dyDescent="0.2">
      <c r="C2690" s="1">
        <v>1.1287913681871231</v>
      </c>
      <c r="D2690" s="1">
        <f t="shared" si="82"/>
        <v>184.26721242031365</v>
      </c>
      <c r="E2690" s="1">
        <f t="shared" si="83"/>
        <v>24.267212420313655</v>
      </c>
    </row>
    <row r="2691" spans="3:5" x14ac:dyDescent="0.2">
      <c r="C2691" s="1">
        <v>0.78422962058595913</v>
      </c>
      <c r="D2691" s="1">
        <f t="shared" ref="D2691:D2754" si="84" xml:space="preserve"> $A$1 * EXP( ($A$3 - $A$6 - 0.5 * $A$5^2) * $A$4 + $A$5 * SQRT($A$4) * C2691 )</f>
        <v>175.14527493507461</v>
      </c>
      <c r="E2691" s="1">
        <f t="shared" ref="E2691:E2754" si="85">MAX(D2691 - $A$2, 0)</f>
        <v>15.14527493507461</v>
      </c>
    </row>
    <row r="2692" spans="3:5" x14ac:dyDescent="0.2">
      <c r="C2692" s="1">
        <v>0.82668922508805054</v>
      </c>
      <c r="D2692" s="1">
        <f t="shared" si="84"/>
        <v>176.24449281338875</v>
      </c>
      <c r="E2692" s="1">
        <f t="shared" si="85"/>
        <v>16.244492813388746</v>
      </c>
    </row>
    <row r="2693" spans="3:5" x14ac:dyDescent="0.2">
      <c r="C2693" s="1">
        <v>-0.95838689416946776</v>
      </c>
      <c r="D2693" s="1">
        <f t="shared" si="84"/>
        <v>135.4823303618241</v>
      </c>
      <c r="E2693" s="1">
        <f t="shared" si="85"/>
        <v>0</v>
      </c>
    </row>
    <row r="2694" spans="3:5" x14ac:dyDescent="0.2">
      <c r="C2694" s="1">
        <v>-0.29667532306133632</v>
      </c>
      <c r="D2694" s="1">
        <f t="shared" si="84"/>
        <v>149.35774906498526</v>
      </c>
      <c r="E2694" s="1">
        <f t="shared" si="85"/>
        <v>0</v>
      </c>
    </row>
    <row r="2695" spans="3:5" x14ac:dyDescent="0.2">
      <c r="C2695" s="1">
        <v>0.35969872965408733</v>
      </c>
      <c r="D2695" s="1">
        <f t="shared" si="84"/>
        <v>164.52477146028477</v>
      </c>
      <c r="E2695" s="1">
        <f t="shared" si="85"/>
        <v>4.524771460284768</v>
      </c>
    </row>
    <row r="2696" spans="3:5" x14ac:dyDescent="0.2">
      <c r="C2696" s="1">
        <v>-0.27963786457852613</v>
      </c>
      <c r="D2696" s="1">
        <f t="shared" si="84"/>
        <v>149.73317819422653</v>
      </c>
      <c r="E2696" s="1">
        <f t="shared" si="85"/>
        <v>0</v>
      </c>
    </row>
    <row r="2697" spans="3:5" x14ac:dyDescent="0.2">
      <c r="C2697" s="1">
        <v>2.2130547803430267E-2</v>
      </c>
      <c r="D2697" s="1">
        <f t="shared" si="84"/>
        <v>156.54139403885711</v>
      </c>
      <c r="E2697" s="1">
        <f t="shared" si="85"/>
        <v>0</v>
      </c>
    </row>
    <row r="2698" spans="3:5" x14ac:dyDescent="0.2">
      <c r="C2698" s="1">
        <v>-0.54640935872315843</v>
      </c>
      <c r="D2698" s="1">
        <f t="shared" si="84"/>
        <v>143.96153105440234</v>
      </c>
      <c r="E2698" s="1">
        <f t="shared" si="85"/>
        <v>0</v>
      </c>
    </row>
    <row r="2699" spans="3:5" x14ac:dyDescent="0.2">
      <c r="C2699" s="1">
        <v>0.20524963930994336</v>
      </c>
      <c r="D2699" s="1">
        <f t="shared" si="84"/>
        <v>160.82278939416983</v>
      </c>
      <c r="E2699" s="1">
        <f t="shared" si="85"/>
        <v>0.82278939416983121</v>
      </c>
    </row>
    <row r="2700" spans="3:5" x14ac:dyDescent="0.2">
      <c r="C2700" s="1">
        <v>1.8043720534261045</v>
      </c>
      <c r="D2700" s="1">
        <f t="shared" si="84"/>
        <v>203.55449536222662</v>
      </c>
      <c r="E2700" s="1">
        <f t="shared" si="85"/>
        <v>43.554495362226618</v>
      </c>
    </row>
    <row r="2701" spans="3:5" x14ac:dyDescent="0.2">
      <c r="C2701" s="1">
        <v>0.40333556599945558</v>
      </c>
      <c r="D2701" s="1">
        <f t="shared" si="84"/>
        <v>165.58605559949524</v>
      </c>
      <c r="E2701" s="1">
        <f t="shared" si="85"/>
        <v>5.5860555994952392</v>
      </c>
    </row>
    <row r="2702" spans="3:5" x14ac:dyDescent="0.2">
      <c r="C2702" s="1">
        <v>1.4453150875622391</v>
      </c>
      <c r="D2702" s="1">
        <f t="shared" si="84"/>
        <v>193.06496058027426</v>
      </c>
      <c r="E2702" s="1">
        <f t="shared" si="85"/>
        <v>33.06496058027426</v>
      </c>
    </row>
    <row r="2703" spans="3:5" x14ac:dyDescent="0.2">
      <c r="C2703" s="1">
        <v>-0.7486901579165548</v>
      </c>
      <c r="D2703" s="1">
        <f t="shared" si="84"/>
        <v>139.73391998133425</v>
      </c>
      <c r="E2703" s="1">
        <f t="shared" si="85"/>
        <v>0</v>
      </c>
    </row>
    <row r="2704" spans="3:5" x14ac:dyDescent="0.2">
      <c r="C2704" s="1">
        <v>0.65538054462246009</v>
      </c>
      <c r="D2704" s="1">
        <f t="shared" si="84"/>
        <v>171.85135029827336</v>
      </c>
      <c r="E2704" s="1">
        <f t="shared" si="85"/>
        <v>11.85135029827336</v>
      </c>
    </row>
    <row r="2705" spans="3:5" x14ac:dyDescent="0.2">
      <c r="C2705" s="1">
        <v>1.3355086260814883</v>
      </c>
      <c r="D2705" s="1">
        <f t="shared" si="84"/>
        <v>189.96630864041362</v>
      </c>
      <c r="E2705" s="1">
        <f t="shared" si="85"/>
        <v>29.966308640413615</v>
      </c>
    </row>
    <row r="2706" spans="3:5" x14ac:dyDescent="0.2">
      <c r="C2706" s="1">
        <v>0.90754138490228675</v>
      </c>
      <c r="D2706" s="1">
        <f t="shared" si="84"/>
        <v>178.35675044322548</v>
      </c>
      <c r="E2706" s="1">
        <f t="shared" si="85"/>
        <v>18.356750443225479</v>
      </c>
    </row>
    <row r="2707" spans="3:5" x14ac:dyDescent="0.2">
      <c r="C2707" s="1">
        <v>-1.069218216309618</v>
      </c>
      <c r="D2707" s="1">
        <f t="shared" si="84"/>
        <v>133.28773777459506</v>
      </c>
      <c r="E2707" s="1">
        <f t="shared" si="85"/>
        <v>0</v>
      </c>
    </row>
    <row r="2708" spans="3:5" x14ac:dyDescent="0.2">
      <c r="C2708" s="1">
        <v>0.41230638703328304</v>
      </c>
      <c r="D2708" s="1">
        <f t="shared" si="84"/>
        <v>165.80508033354377</v>
      </c>
      <c r="E2708" s="1">
        <f t="shared" si="85"/>
        <v>5.8050803335437706</v>
      </c>
    </row>
    <row r="2709" spans="3:5" x14ac:dyDescent="0.2">
      <c r="C2709" s="1">
        <v>-0.67936904263255271</v>
      </c>
      <c r="D2709" s="1">
        <f t="shared" si="84"/>
        <v>141.16854187821383</v>
      </c>
      <c r="E2709" s="1">
        <f t="shared" si="85"/>
        <v>0</v>
      </c>
    </row>
    <row r="2710" spans="3:5" x14ac:dyDescent="0.2">
      <c r="C2710" s="1">
        <v>0.39412147986045332</v>
      </c>
      <c r="D2710" s="1">
        <f t="shared" si="84"/>
        <v>165.36139268804791</v>
      </c>
      <c r="E2710" s="1">
        <f t="shared" si="85"/>
        <v>5.3613926880479141</v>
      </c>
    </row>
    <row r="2711" spans="3:5" x14ac:dyDescent="0.2">
      <c r="C2711" s="1">
        <v>-0.41135963425448752</v>
      </c>
      <c r="D2711" s="1">
        <f t="shared" si="84"/>
        <v>146.85499851934389</v>
      </c>
      <c r="E2711" s="1">
        <f t="shared" si="85"/>
        <v>0</v>
      </c>
    </row>
    <row r="2712" spans="3:5" x14ac:dyDescent="0.2">
      <c r="C2712" s="1">
        <v>0.80378625080413535</v>
      </c>
      <c r="D2712" s="1">
        <f t="shared" si="84"/>
        <v>175.65071362924294</v>
      </c>
      <c r="E2712" s="1">
        <f t="shared" si="85"/>
        <v>15.650713629242944</v>
      </c>
    </row>
    <row r="2713" spans="3:5" x14ac:dyDescent="0.2">
      <c r="C2713" s="1">
        <v>1.8668928330731516E-2</v>
      </c>
      <c r="D2713" s="1">
        <f t="shared" si="84"/>
        <v>156.461567388335</v>
      </c>
      <c r="E2713" s="1">
        <f t="shared" si="85"/>
        <v>0</v>
      </c>
    </row>
    <row r="2714" spans="3:5" x14ac:dyDescent="0.2">
      <c r="C2714" s="1">
        <v>0.59330844064398036</v>
      </c>
      <c r="D2714" s="1">
        <f t="shared" si="84"/>
        <v>170.2867083480798</v>
      </c>
      <c r="E2714" s="1">
        <f t="shared" si="85"/>
        <v>10.286708348079799</v>
      </c>
    </row>
    <row r="2715" spans="3:5" x14ac:dyDescent="0.2">
      <c r="C2715" s="1">
        <v>1.2251893484580528E-2</v>
      </c>
      <c r="D2715" s="1">
        <f t="shared" si="84"/>
        <v>156.31369506142025</v>
      </c>
      <c r="E2715" s="1">
        <f t="shared" si="85"/>
        <v>0</v>
      </c>
    </row>
    <row r="2716" spans="3:5" x14ac:dyDescent="0.2">
      <c r="C2716" s="1">
        <v>-0.85055022560827986</v>
      </c>
      <c r="D2716" s="1">
        <f t="shared" si="84"/>
        <v>137.65230291844006</v>
      </c>
      <c r="E2716" s="1">
        <f t="shared" si="85"/>
        <v>0</v>
      </c>
    </row>
    <row r="2717" spans="3:5" x14ac:dyDescent="0.2">
      <c r="C2717" s="1">
        <v>-9.7637016643224578E-2</v>
      </c>
      <c r="D2717" s="1">
        <f t="shared" si="84"/>
        <v>153.80302465511099</v>
      </c>
      <c r="E2717" s="1">
        <f t="shared" si="85"/>
        <v>0</v>
      </c>
    </row>
    <row r="2718" spans="3:5" x14ac:dyDescent="0.2">
      <c r="C2718" s="1">
        <v>-0.57173769075524861</v>
      </c>
      <c r="D2718" s="1">
        <f t="shared" si="84"/>
        <v>143.42524930411821</v>
      </c>
      <c r="E2718" s="1">
        <f t="shared" si="85"/>
        <v>0</v>
      </c>
    </row>
    <row r="2719" spans="3:5" x14ac:dyDescent="0.2">
      <c r="C2719" s="1">
        <v>-0.22934536598431507</v>
      </c>
      <c r="D2719" s="1">
        <f t="shared" si="84"/>
        <v>150.84691245729363</v>
      </c>
      <c r="E2719" s="1">
        <f t="shared" si="85"/>
        <v>0</v>
      </c>
    </row>
    <row r="2720" spans="3:5" x14ac:dyDescent="0.2">
      <c r="C2720" s="1">
        <v>-0.36590118580832631</v>
      </c>
      <c r="D2720" s="1">
        <f t="shared" si="84"/>
        <v>147.84197956370721</v>
      </c>
      <c r="E2720" s="1">
        <f t="shared" si="85"/>
        <v>0</v>
      </c>
    </row>
    <row r="2721" spans="3:5" x14ac:dyDescent="0.2">
      <c r="C2721" s="1">
        <v>0.66722866222583543</v>
      </c>
      <c r="D2721" s="1">
        <f t="shared" si="84"/>
        <v>172.15163388909477</v>
      </c>
      <c r="E2721" s="1">
        <f t="shared" si="85"/>
        <v>12.151633889094768</v>
      </c>
    </row>
    <row r="2722" spans="3:5" x14ac:dyDescent="0.2">
      <c r="C2722" s="1">
        <v>0.36511859343875258</v>
      </c>
      <c r="D2722" s="1">
        <f t="shared" si="84"/>
        <v>164.65621620797276</v>
      </c>
      <c r="E2722" s="1">
        <f t="shared" si="85"/>
        <v>4.6562162079727614</v>
      </c>
    </row>
    <row r="2723" spans="3:5" x14ac:dyDescent="0.2">
      <c r="C2723" s="1">
        <v>1.56630337009666</v>
      </c>
      <c r="D2723" s="1">
        <f t="shared" si="84"/>
        <v>196.5377134842513</v>
      </c>
      <c r="E2723" s="1">
        <f t="shared" si="85"/>
        <v>36.537713484251299</v>
      </c>
    </row>
    <row r="2724" spans="3:5" x14ac:dyDescent="0.2">
      <c r="C2724" s="1">
        <v>0.69998065381332786</v>
      </c>
      <c r="D2724" s="1">
        <f t="shared" si="84"/>
        <v>172.9844466636728</v>
      </c>
      <c r="E2724" s="1">
        <f t="shared" si="85"/>
        <v>12.984446663672799</v>
      </c>
    </row>
    <row r="2725" spans="3:5" x14ac:dyDescent="0.2">
      <c r="C2725" s="1">
        <v>0.33198200734504946</v>
      </c>
      <c r="D2725" s="1">
        <f t="shared" si="84"/>
        <v>163.85421281397424</v>
      </c>
      <c r="E2725" s="1">
        <f t="shared" si="85"/>
        <v>3.8542128139742431</v>
      </c>
    </row>
    <row r="2726" spans="3:5" x14ac:dyDescent="0.2">
      <c r="C2726" s="1">
        <v>0.57025529452070367</v>
      </c>
      <c r="D2726" s="1">
        <f t="shared" si="84"/>
        <v>169.7092459908481</v>
      </c>
      <c r="E2726" s="1">
        <f t="shared" si="85"/>
        <v>9.7092459908481032</v>
      </c>
    </row>
    <row r="2727" spans="3:5" x14ac:dyDescent="0.2">
      <c r="C2727" s="1">
        <v>-2.4355029678385036</v>
      </c>
      <c r="D2727" s="1">
        <f t="shared" si="84"/>
        <v>108.98259331595554</v>
      </c>
      <c r="E2727" s="1">
        <f t="shared" si="85"/>
        <v>0</v>
      </c>
    </row>
    <row r="2728" spans="3:5" x14ac:dyDescent="0.2">
      <c r="C2728" s="1">
        <v>-2.48657271482878</v>
      </c>
      <c r="D2728" s="1">
        <f t="shared" si="84"/>
        <v>108.16556341908152</v>
      </c>
      <c r="E2728" s="1">
        <f t="shared" si="85"/>
        <v>0</v>
      </c>
    </row>
    <row r="2729" spans="3:5" x14ac:dyDescent="0.2">
      <c r="C2729" s="1">
        <v>-1.8367626158267838</v>
      </c>
      <c r="D2729" s="1">
        <f t="shared" si="84"/>
        <v>119.03440464580162</v>
      </c>
      <c r="E2729" s="1">
        <f t="shared" si="85"/>
        <v>0</v>
      </c>
    </row>
    <row r="2730" spans="3:5" x14ac:dyDescent="0.2">
      <c r="C2730" s="1">
        <v>-0.90027469604639587</v>
      </c>
      <c r="D2730" s="1">
        <f t="shared" si="84"/>
        <v>136.64742398075808</v>
      </c>
      <c r="E2730" s="1">
        <f t="shared" si="85"/>
        <v>0</v>
      </c>
    </row>
    <row r="2731" spans="3:5" x14ac:dyDescent="0.2">
      <c r="C2731" s="1">
        <v>0.26529264725492741</v>
      </c>
      <c r="D2731" s="1">
        <f t="shared" si="84"/>
        <v>162.25195568038671</v>
      </c>
      <c r="E2731" s="1">
        <f t="shared" si="85"/>
        <v>2.2519556803867147</v>
      </c>
    </row>
    <row r="2732" spans="3:5" x14ac:dyDescent="0.2">
      <c r="C2732" s="1">
        <v>0.51325599338327921</v>
      </c>
      <c r="D2732" s="1">
        <f t="shared" si="84"/>
        <v>168.28985297159721</v>
      </c>
      <c r="E2732" s="1">
        <f t="shared" si="85"/>
        <v>8.2898529715972131</v>
      </c>
    </row>
    <row r="2733" spans="3:5" x14ac:dyDescent="0.2">
      <c r="C2733" s="1">
        <v>2.6973495077318961</v>
      </c>
      <c r="D2733" s="1">
        <f t="shared" si="84"/>
        <v>232.18024483231855</v>
      </c>
      <c r="E2733" s="1">
        <f t="shared" si="85"/>
        <v>72.18024483231855</v>
      </c>
    </row>
    <row r="2734" spans="3:5" x14ac:dyDescent="0.2">
      <c r="C2734" s="1">
        <v>-1.0231569858945302</v>
      </c>
      <c r="D2734" s="1">
        <f t="shared" si="84"/>
        <v>134.19545486112554</v>
      </c>
      <c r="E2734" s="1">
        <f t="shared" si="85"/>
        <v>0</v>
      </c>
    </row>
    <row r="2735" spans="3:5" x14ac:dyDescent="0.2">
      <c r="C2735" s="1">
        <v>0.56579314884134191</v>
      </c>
      <c r="D2735" s="1">
        <f t="shared" si="84"/>
        <v>169.5976993174192</v>
      </c>
      <c r="E2735" s="1">
        <f t="shared" si="85"/>
        <v>9.5976993174191989</v>
      </c>
    </row>
    <row r="2736" spans="3:5" x14ac:dyDescent="0.2">
      <c r="C2736" s="1">
        <v>-0.44746950974335836</v>
      </c>
      <c r="D2736" s="1">
        <f t="shared" si="84"/>
        <v>146.07568899904507</v>
      </c>
      <c r="E2736" s="1">
        <f t="shared" si="85"/>
        <v>0</v>
      </c>
    </row>
    <row r="2737" spans="3:5" x14ac:dyDescent="0.2">
      <c r="C2737" s="1">
        <v>-0.47579193762093258</v>
      </c>
      <c r="D2737" s="1">
        <f t="shared" si="84"/>
        <v>145.46734019916551</v>
      </c>
      <c r="E2737" s="1">
        <f t="shared" si="85"/>
        <v>0</v>
      </c>
    </row>
    <row r="2738" spans="3:5" x14ac:dyDescent="0.2">
      <c r="C2738" s="1">
        <v>0.93282124480078865</v>
      </c>
      <c r="D2738" s="1">
        <f t="shared" si="84"/>
        <v>179.02236601864556</v>
      </c>
      <c r="E2738" s="1">
        <f t="shared" si="85"/>
        <v>19.022366018645556</v>
      </c>
    </row>
    <row r="2739" spans="3:5" x14ac:dyDescent="0.2">
      <c r="C2739" s="1">
        <v>0.52102641108871739</v>
      </c>
      <c r="D2739" s="1">
        <f t="shared" si="84"/>
        <v>168.48265033370924</v>
      </c>
      <c r="E2739" s="1">
        <f t="shared" si="85"/>
        <v>8.4826503337092447</v>
      </c>
    </row>
    <row r="2740" spans="3:5" x14ac:dyDescent="0.2">
      <c r="C2740" s="1">
        <v>1.1479109868239985E-2</v>
      </c>
      <c r="D2740" s="1">
        <f t="shared" si="84"/>
        <v>156.29589668655981</v>
      </c>
      <c r="E2740" s="1">
        <f t="shared" si="85"/>
        <v>0</v>
      </c>
    </row>
    <row r="2741" spans="3:5" x14ac:dyDescent="0.2">
      <c r="C2741" s="1">
        <v>-0.69636672662556554</v>
      </c>
      <c r="D2741" s="1">
        <f t="shared" si="84"/>
        <v>140.81541232520712</v>
      </c>
      <c r="E2741" s="1">
        <f t="shared" si="85"/>
        <v>0</v>
      </c>
    </row>
    <row r="2742" spans="3:5" x14ac:dyDescent="0.2">
      <c r="C2742" s="1">
        <v>-0.80096361513031511</v>
      </c>
      <c r="D2742" s="1">
        <f t="shared" si="84"/>
        <v>138.66175478596358</v>
      </c>
      <c r="E2742" s="1">
        <f t="shared" si="85"/>
        <v>0</v>
      </c>
    </row>
    <row r="2743" spans="3:5" x14ac:dyDescent="0.2">
      <c r="C2743" s="1">
        <v>-1.7363333488550696</v>
      </c>
      <c r="D2743" s="1">
        <f t="shared" si="84"/>
        <v>120.80900392002036</v>
      </c>
      <c r="E2743" s="1">
        <f t="shared" si="85"/>
        <v>0</v>
      </c>
    </row>
    <row r="2744" spans="3:5" x14ac:dyDescent="0.2">
      <c r="C2744" s="1">
        <v>1.0269439405951393</v>
      </c>
      <c r="D2744" s="1">
        <f t="shared" si="84"/>
        <v>181.52252071562498</v>
      </c>
      <c r="E2744" s="1">
        <f t="shared" si="85"/>
        <v>21.522520715624978</v>
      </c>
    </row>
    <row r="2745" spans="3:5" x14ac:dyDescent="0.2">
      <c r="C2745" s="1">
        <v>0.69155605579189228</v>
      </c>
      <c r="D2745" s="1">
        <f t="shared" si="84"/>
        <v>172.76984313749921</v>
      </c>
      <c r="E2745" s="1">
        <f t="shared" si="85"/>
        <v>12.769843137499208</v>
      </c>
    </row>
    <row r="2746" spans="3:5" x14ac:dyDescent="0.2">
      <c r="C2746" s="1">
        <v>0.37223593394385651</v>
      </c>
      <c r="D2746" s="1">
        <f t="shared" si="84"/>
        <v>164.82898836919523</v>
      </c>
      <c r="E2746" s="1">
        <f t="shared" si="85"/>
        <v>4.8289883691952298</v>
      </c>
    </row>
    <row r="2747" spans="3:5" x14ac:dyDescent="0.2">
      <c r="C2747" s="1">
        <v>0.40477889802766676</v>
      </c>
      <c r="D2747" s="1">
        <f t="shared" si="84"/>
        <v>165.62127535467124</v>
      </c>
      <c r="E2747" s="1">
        <f t="shared" si="85"/>
        <v>5.6212753546712406</v>
      </c>
    </row>
    <row r="2748" spans="3:5" x14ac:dyDescent="0.2">
      <c r="C2748" s="1">
        <v>-0.70349479680077931</v>
      </c>
      <c r="D2748" s="1">
        <f t="shared" si="84"/>
        <v>140.66758856555893</v>
      </c>
      <c r="E2748" s="1">
        <f t="shared" si="85"/>
        <v>0</v>
      </c>
    </row>
    <row r="2749" spans="3:5" x14ac:dyDescent="0.2">
      <c r="C2749" s="1">
        <v>-0.65500259184355902</v>
      </c>
      <c r="D2749" s="1">
        <f t="shared" si="84"/>
        <v>141.67630390829024</v>
      </c>
      <c r="E2749" s="1">
        <f t="shared" si="85"/>
        <v>0</v>
      </c>
    </row>
    <row r="2750" spans="3:5" x14ac:dyDescent="0.2">
      <c r="C2750" s="1">
        <v>1.3384733095671684</v>
      </c>
      <c r="D2750" s="1">
        <f t="shared" si="84"/>
        <v>190.04931281238592</v>
      </c>
      <c r="E2750" s="1">
        <f t="shared" si="85"/>
        <v>30.049312812385921</v>
      </c>
    </row>
    <row r="2751" spans="3:5" x14ac:dyDescent="0.2">
      <c r="C2751" s="1">
        <v>-0.26441822079375737</v>
      </c>
      <c r="D2751" s="1">
        <f t="shared" si="84"/>
        <v>150.06934880217517</v>
      </c>
      <c r="E2751" s="1">
        <f t="shared" si="85"/>
        <v>0</v>
      </c>
    </row>
    <row r="2752" spans="3:5" x14ac:dyDescent="0.2">
      <c r="C2752" s="1">
        <v>1.0887485823200982</v>
      </c>
      <c r="D2752" s="1">
        <f t="shared" si="84"/>
        <v>183.18318096089223</v>
      </c>
      <c r="E2752" s="1">
        <f t="shared" si="85"/>
        <v>23.18318096089223</v>
      </c>
    </row>
    <row r="2753" spans="3:5" x14ac:dyDescent="0.2">
      <c r="C2753" s="1">
        <v>1.0036562631336994</v>
      </c>
      <c r="D2753" s="1">
        <f t="shared" si="84"/>
        <v>180.90070468106256</v>
      </c>
      <c r="E2753" s="1">
        <f t="shared" si="85"/>
        <v>20.900704681062564</v>
      </c>
    </row>
    <row r="2754" spans="3:5" x14ac:dyDescent="0.2">
      <c r="C2754" s="1">
        <v>-1.4637779632846197</v>
      </c>
      <c r="D2754" s="1">
        <f t="shared" si="84"/>
        <v>125.75956309388467</v>
      </c>
      <c r="E2754" s="1">
        <f t="shared" si="85"/>
        <v>0</v>
      </c>
    </row>
    <row r="2755" spans="3:5" x14ac:dyDescent="0.2">
      <c r="C2755" s="1">
        <v>-1.2451310581656623</v>
      </c>
      <c r="D2755" s="1">
        <f t="shared" ref="D2755:D2818" si="86" xml:space="preserve"> $A$1 * EXP( ($A$3 - $A$6 - 0.5 * $A$5^2) * $A$4 + $A$5 * SQRT($A$4) * C2755 )</f>
        <v>129.87721134830775</v>
      </c>
      <c r="E2755" s="1">
        <f t="shared" ref="E2755:E2818" si="87">MAX(D2755 - $A$2, 0)</f>
        <v>0</v>
      </c>
    </row>
    <row r="2756" spans="3:5" x14ac:dyDescent="0.2">
      <c r="C2756" s="1">
        <v>1.1036342109928692</v>
      </c>
      <c r="D2756" s="1">
        <f t="shared" si="86"/>
        <v>183.58541543974033</v>
      </c>
      <c r="E2756" s="1">
        <f t="shared" si="87"/>
        <v>23.585415439740331</v>
      </c>
    </row>
    <row r="2757" spans="3:5" x14ac:dyDescent="0.2">
      <c r="C2757" s="1">
        <v>0.77550970827526289</v>
      </c>
      <c r="D2757" s="1">
        <f t="shared" si="86"/>
        <v>174.92037894854249</v>
      </c>
      <c r="E2757" s="1">
        <f t="shared" si="87"/>
        <v>14.920378948542492</v>
      </c>
    </row>
    <row r="2758" spans="3:5" x14ac:dyDescent="0.2">
      <c r="C2758" s="1">
        <v>-0.12706564741216123</v>
      </c>
      <c r="D2758" s="1">
        <f t="shared" si="86"/>
        <v>153.13753118984616</v>
      </c>
      <c r="E2758" s="1">
        <f t="shared" si="87"/>
        <v>0</v>
      </c>
    </row>
    <row r="2759" spans="3:5" x14ac:dyDescent="0.2">
      <c r="C2759" s="1">
        <v>-1.4731639580309264</v>
      </c>
      <c r="D2759" s="1">
        <f t="shared" si="86"/>
        <v>125.58575452601318</v>
      </c>
      <c r="E2759" s="1">
        <f t="shared" si="87"/>
        <v>0</v>
      </c>
    </row>
    <row r="2760" spans="3:5" x14ac:dyDescent="0.2">
      <c r="C2760" s="1">
        <v>-9.5023727109221356E-2</v>
      </c>
      <c r="D2760" s="1">
        <f t="shared" si="86"/>
        <v>153.86226071517353</v>
      </c>
      <c r="E2760" s="1">
        <f t="shared" si="87"/>
        <v>0</v>
      </c>
    </row>
    <row r="2761" spans="3:5" x14ac:dyDescent="0.2">
      <c r="C2761" s="1">
        <v>-0.89869835059000069</v>
      </c>
      <c r="D2761" s="1">
        <f t="shared" si="86"/>
        <v>136.67916737969779</v>
      </c>
      <c r="E2761" s="1">
        <f t="shared" si="87"/>
        <v>0</v>
      </c>
    </row>
    <row r="2762" spans="3:5" x14ac:dyDescent="0.2">
      <c r="C2762" s="1">
        <v>1.4873693279116755</v>
      </c>
      <c r="D2762" s="1">
        <f t="shared" si="86"/>
        <v>194.26503915658972</v>
      </c>
      <c r="E2762" s="1">
        <f t="shared" si="87"/>
        <v>34.265039156589722</v>
      </c>
    </row>
    <row r="2763" spans="3:5" x14ac:dyDescent="0.2">
      <c r="C2763" s="1">
        <v>-0.19243881172125193</v>
      </c>
      <c r="D2763" s="1">
        <f t="shared" si="86"/>
        <v>151.66947984380127</v>
      </c>
      <c r="E2763" s="1">
        <f t="shared" si="87"/>
        <v>0</v>
      </c>
    </row>
    <row r="2764" spans="3:5" x14ac:dyDescent="0.2">
      <c r="C2764" s="1">
        <v>0.66411679582240968</v>
      </c>
      <c r="D2764" s="1">
        <f t="shared" si="86"/>
        <v>172.07271469030454</v>
      </c>
      <c r="E2764" s="1">
        <f t="shared" si="87"/>
        <v>12.072714690304537</v>
      </c>
    </row>
    <row r="2765" spans="3:5" x14ac:dyDescent="0.2">
      <c r="C2765" s="1">
        <v>1.0652904909256782</v>
      </c>
      <c r="D2765" s="1">
        <f t="shared" si="86"/>
        <v>182.55109223183965</v>
      </c>
      <c r="E2765" s="1">
        <f t="shared" si="87"/>
        <v>22.551092231839647</v>
      </c>
    </row>
    <row r="2766" spans="3:5" x14ac:dyDescent="0.2">
      <c r="C2766" s="1">
        <v>1.1629076282329214</v>
      </c>
      <c r="D2766" s="1">
        <f t="shared" si="86"/>
        <v>185.19586161271877</v>
      </c>
      <c r="E2766" s="1">
        <f t="shared" si="87"/>
        <v>25.195861612718772</v>
      </c>
    </row>
    <row r="2767" spans="3:5" x14ac:dyDescent="0.2">
      <c r="C2767" s="1">
        <v>-0.46685707312699271</v>
      </c>
      <c r="D2767" s="1">
        <f t="shared" si="86"/>
        <v>145.65898168336878</v>
      </c>
      <c r="E2767" s="1">
        <f t="shared" si="87"/>
        <v>0</v>
      </c>
    </row>
    <row r="2768" spans="3:5" x14ac:dyDescent="0.2">
      <c r="C2768" s="1">
        <v>1.1268448373634186</v>
      </c>
      <c r="D2768" s="1">
        <f t="shared" si="86"/>
        <v>184.21436823457248</v>
      </c>
      <c r="E2768" s="1">
        <f t="shared" si="87"/>
        <v>24.214368234572476</v>
      </c>
    </row>
    <row r="2769" spans="3:5" x14ac:dyDescent="0.2">
      <c r="C2769" s="1">
        <v>2.4287437705379609</v>
      </c>
      <c r="D2769" s="1">
        <f t="shared" si="86"/>
        <v>223.17024976218966</v>
      </c>
      <c r="E2769" s="1">
        <f t="shared" si="87"/>
        <v>63.170249762189655</v>
      </c>
    </row>
    <row r="2770" spans="3:5" x14ac:dyDescent="0.2">
      <c r="C2770" s="1">
        <v>-0.43699136593047011</v>
      </c>
      <c r="D2770" s="1">
        <f t="shared" si="86"/>
        <v>146.30139741199812</v>
      </c>
      <c r="E2770" s="1">
        <f t="shared" si="87"/>
        <v>0</v>
      </c>
    </row>
    <row r="2771" spans="3:5" x14ac:dyDescent="0.2">
      <c r="C2771" s="1">
        <v>1.4030837274037409</v>
      </c>
      <c r="D2771" s="1">
        <f t="shared" si="86"/>
        <v>191.86728799457487</v>
      </c>
      <c r="E2771" s="1">
        <f t="shared" si="87"/>
        <v>31.867287994574866</v>
      </c>
    </row>
    <row r="2772" spans="3:5" x14ac:dyDescent="0.2">
      <c r="C2772" s="1">
        <v>-0.45055339115081922</v>
      </c>
      <c r="D2772" s="1">
        <f t="shared" si="86"/>
        <v>146.00932583528791</v>
      </c>
      <c r="E2772" s="1">
        <f t="shared" si="87"/>
        <v>0</v>
      </c>
    </row>
    <row r="2773" spans="3:5" x14ac:dyDescent="0.2">
      <c r="C2773" s="1">
        <v>0.93993510767759736</v>
      </c>
      <c r="D2773" s="1">
        <f t="shared" si="86"/>
        <v>179.21012060830103</v>
      </c>
      <c r="E2773" s="1">
        <f t="shared" si="87"/>
        <v>19.210120608301025</v>
      </c>
    </row>
    <row r="2774" spans="3:5" x14ac:dyDescent="0.2">
      <c r="C2774" s="1">
        <v>0.13723574318851098</v>
      </c>
      <c r="D2774" s="1">
        <f t="shared" si="86"/>
        <v>159.21909731066162</v>
      </c>
      <c r="E2774" s="1">
        <f t="shared" si="87"/>
        <v>0</v>
      </c>
    </row>
    <row r="2775" spans="3:5" x14ac:dyDescent="0.2">
      <c r="C2775" s="1">
        <v>-1.2655394217740885</v>
      </c>
      <c r="D2775" s="1">
        <f t="shared" si="86"/>
        <v>129.48723484301806</v>
      </c>
      <c r="E2775" s="1">
        <f t="shared" si="87"/>
        <v>0</v>
      </c>
    </row>
    <row r="2776" spans="3:5" x14ac:dyDescent="0.2">
      <c r="C2776" s="1">
        <v>-1.0650713507528011</v>
      </c>
      <c r="D2776" s="1">
        <f t="shared" si="86"/>
        <v>133.3692068870964</v>
      </c>
      <c r="E2776" s="1">
        <f t="shared" si="87"/>
        <v>0</v>
      </c>
    </row>
    <row r="2777" spans="3:5" x14ac:dyDescent="0.2">
      <c r="C2777" s="1">
        <v>0.73582952340753005</v>
      </c>
      <c r="D2777" s="1">
        <f t="shared" si="86"/>
        <v>173.90062540682041</v>
      </c>
      <c r="E2777" s="1">
        <f t="shared" si="87"/>
        <v>13.90062540682041</v>
      </c>
    </row>
    <row r="2778" spans="3:5" x14ac:dyDescent="0.2">
      <c r="C2778" s="1">
        <v>2.3263353091681838</v>
      </c>
      <c r="D2778" s="1">
        <f t="shared" si="86"/>
        <v>219.82791709259433</v>
      </c>
      <c r="E2778" s="1">
        <f t="shared" si="87"/>
        <v>59.827917092594333</v>
      </c>
    </row>
    <row r="2779" spans="3:5" x14ac:dyDescent="0.2">
      <c r="C2779" s="1">
        <v>-0.11558444229170253</v>
      </c>
      <c r="D2779" s="1">
        <f t="shared" si="86"/>
        <v>153.39682172816691</v>
      </c>
      <c r="E2779" s="1">
        <f t="shared" si="87"/>
        <v>0</v>
      </c>
    </row>
    <row r="2780" spans="3:5" x14ac:dyDescent="0.2">
      <c r="C2780" s="1">
        <v>4.9803273627463618E-2</v>
      </c>
      <c r="D2780" s="1">
        <f t="shared" si="86"/>
        <v>157.1810066420361</v>
      </c>
      <c r="E2780" s="1">
        <f t="shared" si="87"/>
        <v>0</v>
      </c>
    </row>
    <row r="2781" spans="3:5" x14ac:dyDescent="0.2">
      <c r="C2781" s="1">
        <v>-0.22995192507491691</v>
      </c>
      <c r="D2781" s="1">
        <f t="shared" si="86"/>
        <v>150.83343089341395</v>
      </c>
      <c r="E2781" s="1">
        <f t="shared" si="87"/>
        <v>0</v>
      </c>
    </row>
    <row r="2782" spans="3:5" x14ac:dyDescent="0.2">
      <c r="C2782" s="1">
        <v>0.30977669299263771</v>
      </c>
      <c r="D2782" s="1">
        <f t="shared" si="86"/>
        <v>163.31896564867131</v>
      </c>
      <c r="E2782" s="1">
        <f t="shared" si="87"/>
        <v>3.3189656486713091</v>
      </c>
    </row>
    <row r="2783" spans="3:5" x14ac:dyDescent="0.2">
      <c r="C2783" s="1">
        <v>-0.25407589885335818</v>
      </c>
      <c r="D2783" s="1">
        <f t="shared" si="86"/>
        <v>150.29822000518197</v>
      </c>
      <c r="E2783" s="1">
        <f t="shared" si="87"/>
        <v>0</v>
      </c>
    </row>
    <row r="2784" spans="3:5" x14ac:dyDescent="0.2">
      <c r="C2784" s="1">
        <v>-1.333808800945379</v>
      </c>
      <c r="D2784" s="1">
        <f t="shared" si="86"/>
        <v>128.19118862104131</v>
      </c>
      <c r="E2784" s="1">
        <f t="shared" si="87"/>
        <v>0</v>
      </c>
    </row>
    <row r="2785" spans="3:5" x14ac:dyDescent="0.2">
      <c r="C2785" s="1">
        <v>-1.4138236267595041</v>
      </c>
      <c r="D2785" s="1">
        <f t="shared" si="86"/>
        <v>126.68866576136345</v>
      </c>
      <c r="E2785" s="1">
        <f t="shared" si="87"/>
        <v>0</v>
      </c>
    </row>
    <row r="2786" spans="3:5" x14ac:dyDescent="0.2">
      <c r="C2786" s="1">
        <v>0.25175891742322909</v>
      </c>
      <c r="D2786" s="1">
        <f t="shared" si="86"/>
        <v>161.92871603549077</v>
      </c>
      <c r="E2786" s="1">
        <f t="shared" si="87"/>
        <v>1.9287160354907655</v>
      </c>
    </row>
    <row r="2787" spans="3:5" x14ac:dyDescent="0.2">
      <c r="C2787" s="1">
        <v>-1.8712412317758094</v>
      </c>
      <c r="D2787" s="1">
        <f t="shared" si="86"/>
        <v>118.43119297544526</v>
      </c>
      <c r="E2787" s="1">
        <f t="shared" si="87"/>
        <v>0</v>
      </c>
    </row>
    <row r="2788" spans="3:5" x14ac:dyDescent="0.2">
      <c r="C2788" s="1">
        <v>-0.98473972664809106</v>
      </c>
      <c r="D2788" s="1">
        <f t="shared" si="86"/>
        <v>134.95726040449347</v>
      </c>
      <c r="E2788" s="1">
        <f t="shared" si="87"/>
        <v>0</v>
      </c>
    </row>
    <row r="2789" spans="3:5" x14ac:dyDescent="0.2">
      <c r="C2789" s="1">
        <v>-1.1959077895732231</v>
      </c>
      <c r="D2789" s="1">
        <f t="shared" si="86"/>
        <v>130.82264155875245</v>
      </c>
      <c r="E2789" s="1">
        <f t="shared" si="87"/>
        <v>0</v>
      </c>
    </row>
    <row r="2790" spans="3:5" x14ac:dyDescent="0.2">
      <c r="C2790" s="1">
        <v>0.60967723799916596</v>
      </c>
      <c r="D2790" s="1">
        <f t="shared" si="86"/>
        <v>170.69792577842003</v>
      </c>
      <c r="E2790" s="1">
        <f t="shared" si="87"/>
        <v>10.697925778420029</v>
      </c>
    </row>
    <row r="2791" spans="3:5" x14ac:dyDescent="0.2">
      <c r="C2791" s="1">
        <v>-0.46076551468349775</v>
      </c>
      <c r="D2791" s="1">
        <f t="shared" si="86"/>
        <v>145.78978258838572</v>
      </c>
      <c r="E2791" s="1">
        <f t="shared" si="87"/>
        <v>0</v>
      </c>
    </row>
    <row r="2792" spans="3:5" x14ac:dyDescent="0.2">
      <c r="C2792" s="1">
        <v>-0.51945360475771329</v>
      </c>
      <c r="D2792" s="1">
        <f t="shared" si="86"/>
        <v>144.5344733185143</v>
      </c>
      <c r="E2792" s="1">
        <f t="shared" si="87"/>
        <v>0</v>
      </c>
    </row>
    <row r="2793" spans="3:5" x14ac:dyDescent="0.2">
      <c r="C2793" s="1">
        <v>-7.0308067820652548E-2</v>
      </c>
      <c r="D2793" s="1">
        <f t="shared" si="86"/>
        <v>154.42362594223505</v>
      </c>
      <c r="E2793" s="1">
        <f t="shared" si="87"/>
        <v>0</v>
      </c>
    </row>
    <row r="2794" spans="3:5" x14ac:dyDescent="0.2">
      <c r="C2794" s="1">
        <v>-0.71438489480340162</v>
      </c>
      <c r="D2794" s="1">
        <f t="shared" si="86"/>
        <v>140.44204649101613</v>
      </c>
      <c r="E2794" s="1">
        <f t="shared" si="87"/>
        <v>0</v>
      </c>
    </row>
    <row r="2795" spans="3:5" x14ac:dyDescent="0.2">
      <c r="C2795" s="1">
        <v>-1.4080862342224922</v>
      </c>
      <c r="D2795" s="1">
        <f t="shared" si="86"/>
        <v>126.79581425182035</v>
      </c>
      <c r="E2795" s="1">
        <f t="shared" si="87"/>
        <v>0</v>
      </c>
    </row>
    <row r="2796" spans="3:5" x14ac:dyDescent="0.2">
      <c r="C2796" s="1">
        <v>8.8959436252734586E-2</v>
      </c>
      <c r="D2796" s="1">
        <f t="shared" si="86"/>
        <v>158.09050893400558</v>
      </c>
      <c r="E2796" s="1">
        <f t="shared" si="87"/>
        <v>0</v>
      </c>
    </row>
    <row r="2797" spans="3:5" x14ac:dyDescent="0.2">
      <c r="C2797" s="1">
        <v>0.11663351163564994</v>
      </c>
      <c r="D2797" s="1">
        <f t="shared" si="86"/>
        <v>158.73648263287197</v>
      </c>
      <c r="E2797" s="1">
        <f t="shared" si="87"/>
        <v>0</v>
      </c>
    </row>
    <row r="2798" spans="3:5" x14ac:dyDescent="0.2">
      <c r="C2798" s="1">
        <v>0.92339407631130177</v>
      </c>
      <c r="D2798" s="1">
        <f t="shared" si="86"/>
        <v>178.77385989264351</v>
      </c>
      <c r="E2798" s="1">
        <f t="shared" si="87"/>
        <v>18.773859892643515</v>
      </c>
    </row>
    <row r="2799" spans="3:5" x14ac:dyDescent="0.2">
      <c r="C2799" s="1">
        <v>0.49313499976862957</v>
      </c>
      <c r="D2799" s="1">
        <f t="shared" si="86"/>
        <v>167.79164135546583</v>
      </c>
      <c r="E2799" s="1">
        <f t="shared" si="87"/>
        <v>7.7916413554658277</v>
      </c>
    </row>
    <row r="2800" spans="3:5" x14ac:dyDescent="0.2">
      <c r="C2800" s="1">
        <v>-0.31693896076808148</v>
      </c>
      <c r="D2800" s="1">
        <f t="shared" si="86"/>
        <v>148.9124547967179</v>
      </c>
      <c r="E2800" s="1">
        <f t="shared" si="87"/>
        <v>0</v>
      </c>
    </row>
    <row r="2801" spans="3:5" x14ac:dyDescent="0.2">
      <c r="C2801" s="1">
        <v>-1.0124458481312326</v>
      </c>
      <c r="D2801" s="1">
        <f t="shared" si="86"/>
        <v>134.40742091639243</v>
      </c>
      <c r="E2801" s="1">
        <f t="shared" si="87"/>
        <v>0</v>
      </c>
    </row>
    <row r="2802" spans="3:5" x14ac:dyDescent="0.2">
      <c r="C2802" s="1">
        <v>-0.12480809529246024</v>
      </c>
      <c r="D2802" s="1">
        <f t="shared" si="86"/>
        <v>153.18848091002874</v>
      </c>
      <c r="E2802" s="1">
        <f t="shared" si="87"/>
        <v>0</v>
      </c>
    </row>
    <row r="2803" spans="3:5" x14ac:dyDescent="0.2">
      <c r="C2803" s="1">
        <v>1.6028648536926171</v>
      </c>
      <c r="D2803" s="1">
        <f t="shared" si="86"/>
        <v>197.59938513228812</v>
      </c>
      <c r="E2803" s="1">
        <f t="shared" si="87"/>
        <v>37.59938513228812</v>
      </c>
    </row>
    <row r="2804" spans="3:5" x14ac:dyDescent="0.2">
      <c r="C2804" s="1">
        <v>-0.35925298400517874</v>
      </c>
      <c r="D2804" s="1">
        <f t="shared" si="86"/>
        <v>147.98687838095094</v>
      </c>
      <c r="E2804" s="1">
        <f t="shared" si="87"/>
        <v>0</v>
      </c>
    </row>
    <row r="2805" spans="3:5" x14ac:dyDescent="0.2">
      <c r="C2805" s="1">
        <v>0.25578853892923653</v>
      </c>
      <c r="D2805" s="1">
        <f t="shared" si="86"/>
        <v>162.02489214583576</v>
      </c>
      <c r="E2805" s="1">
        <f t="shared" si="87"/>
        <v>2.0248921458357643</v>
      </c>
    </row>
    <row r="2806" spans="3:5" x14ac:dyDescent="0.2">
      <c r="C2806" s="1">
        <v>0.54540387610057306</v>
      </c>
      <c r="D2806" s="1">
        <f t="shared" si="86"/>
        <v>169.08893152902544</v>
      </c>
      <c r="E2806" s="1">
        <f t="shared" si="87"/>
        <v>9.0889315290254444</v>
      </c>
    </row>
    <row r="2807" spans="3:5" x14ac:dyDescent="0.2">
      <c r="C2807" s="1">
        <v>-0.73935780240062199</v>
      </c>
      <c r="D2807" s="1">
        <f t="shared" si="86"/>
        <v>139.92620342698365</v>
      </c>
      <c r="E2807" s="1">
        <f t="shared" si="87"/>
        <v>0</v>
      </c>
    </row>
    <row r="2808" spans="3:5" x14ac:dyDescent="0.2">
      <c r="C2808" s="1">
        <v>1.4546849827823114</v>
      </c>
      <c r="D2808" s="1">
        <f t="shared" si="86"/>
        <v>193.33170059754622</v>
      </c>
      <c r="E2808" s="1">
        <f t="shared" si="87"/>
        <v>33.331700597546217</v>
      </c>
    </row>
    <row r="2809" spans="3:5" x14ac:dyDescent="0.2">
      <c r="C2809" s="1">
        <v>0.23529990812514084</v>
      </c>
      <c r="D2809" s="1">
        <f t="shared" si="86"/>
        <v>161.53647667118224</v>
      </c>
      <c r="E2809" s="1">
        <f t="shared" si="87"/>
        <v>1.5364766711822426</v>
      </c>
    </row>
    <row r="2810" spans="3:5" x14ac:dyDescent="0.2">
      <c r="C2810" s="1">
        <v>-0.87708025180641958</v>
      </c>
      <c r="D2810" s="1">
        <f t="shared" si="86"/>
        <v>137.11524304492343</v>
      </c>
      <c r="E2810" s="1">
        <f t="shared" si="87"/>
        <v>0</v>
      </c>
    </row>
    <row r="2811" spans="3:5" x14ac:dyDescent="0.2">
      <c r="C2811" s="1">
        <v>-1.0577218629480234</v>
      </c>
      <c r="D2811" s="1">
        <f t="shared" si="86"/>
        <v>133.51371690755147</v>
      </c>
      <c r="E2811" s="1">
        <f t="shared" si="87"/>
        <v>0</v>
      </c>
    </row>
    <row r="2812" spans="3:5" x14ac:dyDescent="0.2">
      <c r="C2812" s="1">
        <v>0.96756365384253751</v>
      </c>
      <c r="D2812" s="1">
        <f t="shared" si="86"/>
        <v>179.94118398090586</v>
      </c>
      <c r="E2812" s="1">
        <f t="shared" si="87"/>
        <v>19.941183980905862</v>
      </c>
    </row>
    <row r="2813" spans="3:5" x14ac:dyDescent="0.2">
      <c r="C2813" s="1">
        <v>-9.3497687831282428E-2</v>
      </c>
      <c r="D2813" s="1">
        <f t="shared" si="86"/>
        <v>153.89686236369923</v>
      </c>
      <c r="E2813" s="1">
        <f t="shared" si="87"/>
        <v>0</v>
      </c>
    </row>
    <row r="2814" spans="3:5" x14ac:dyDescent="0.2">
      <c r="C2814" s="1">
        <v>-0.72872676538195558</v>
      </c>
      <c r="D2814" s="1">
        <f t="shared" si="86"/>
        <v>140.14556725857454</v>
      </c>
      <c r="E2814" s="1">
        <f t="shared" si="87"/>
        <v>0</v>
      </c>
    </row>
    <row r="2815" spans="3:5" x14ac:dyDescent="0.2">
      <c r="C2815" s="1">
        <v>0.13002882396480214</v>
      </c>
      <c r="D2815" s="1">
        <f t="shared" si="86"/>
        <v>159.05010599965146</v>
      </c>
      <c r="E2815" s="1">
        <f t="shared" si="87"/>
        <v>0</v>
      </c>
    </row>
    <row r="2816" spans="3:5" x14ac:dyDescent="0.2">
      <c r="C2816" s="1">
        <v>-0.73039585820476571</v>
      </c>
      <c r="D2816" s="1">
        <f t="shared" si="86"/>
        <v>140.11110397993812</v>
      </c>
      <c r="E2816" s="1">
        <f t="shared" si="87"/>
        <v>0</v>
      </c>
    </row>
    <row r="2817" spans="3:5" x14ac:dyDescent="0.2">
      <c r="C2817" s="1">
        <v>-0.58264464414639372</v>
      </c>
      <c r="D2817" s="1">
        <f t="shared" si="86"/>
        <v>143.19493003605714</v>
      </c>
      <c r="E2817" s="1">
        <f t="shared" si="87"/>
        <v>0</v>
      </c>
    </row>
    <row r="2818" spans="3:5" x14ac:dyDescent="0.2">
      <c r="C2818" s="1">
        <v>0.49886259709646974</v>
      </c>
      <c r="D2818" s="1">
        <f t="shared" si="86"/>
        <v>167.93331080850064</v>
      </c>
      <c r="E2818" s="1">
        <f t="shared" si="87"/>
        <v>7.9333108085006359</v>
      </c>
    </row>
    <row r="2819" spans="3:5" x14ac:dyDescent="0.2">
      <c r="C2819" s="1">
        <v>-1.5206974109534948</v>
      </c>
      <c r="D2819" s="1">
        <f t="shared" ref="D2819:D2882" si="88" xml:space="preserve"> $A$1 * EXP( ($A$3 - $A$6 - 0.5 * $A$5^2) * $A$4 + $A$5 * SQRT($A$4) * C2819 )</f>
        <v>124.70921832041445</v>
      </c>
      <c r="E2819" s="1">
        <f t="shared" ref="E2819:E2882" si="89">MAX(D2819 - $A$2, 0)</f>
        <v>0</v>
      </c>
    </row>
    <row r="2820" spans="3:5" x14ac:dyDescent="0.2">
      <c r="C2820" s="1">
        <v>-0.4761166396413109</v>
      </c>
      <c r="D2820" s="1">
        <f t="shared" si="88"/>
        <v>145.46038050364942</v>
      </c>
      <c r="E2820" s="1">
        <f t="shared" si="89"/>
        <v>0</v>
      </c>
    </row>
    <row r="2821" spans="3:5" x14ac:dyDescent="0.2">
      <c r="C2821" s="1">
        <v>0.27713084840187568</v>
      </c>
      <c r="D2821" s="1">
        <f t="shared" si="88"/>
        <v>162.5352283224029</v>
      </c>
      <c r="E2821" s="1">
        <f t="shared" si="89"/>
        <v>2.5352283224029009</v>
      </c>
    </row>
    <row r="2822" spans="3:5" x14ac:dyDescent="0.2">
      <c r="C2822" s="1">
        <v>1.4404429137082764</v>
      </c>
      <c r="D2822" s="1">
        <f t="shared" si="88"/>
        <v>192.92640612545551</v>
      </c>
      <c r="E2822" s="1">
        <f t="shared" si="89"/>
        <v>32.926406125455514</v>
      </c>
    </row>
    <row r="2823" spans="3:5" x14ac:dyDescent="0.2">
      <c r="C2823" s="1">
        <v>-1.6471780883311962</v>
      </c>
      <c r="D2823" s="1">
        <f t="shared" si="88"/>
        <v>122.406545642898</v>
      </c>
      <c r="E2823" s="1">
        <f t="shared" si="89"/>
        <v>0</v>
      </c>
    </row>
    <row r="2824" spans="3:5" x14ac:dyDescent="0.2">
      <c r="C2824" s="1">
        <v>-0.35393686856114731</v>
      </c>
      <c r="D2824" s="1">
        <f t="shared" si="88"/>
        <v>148.10284629940088</v>
      </c>
      <c r="E2824" s="1">
        <f t="shared" si="89"/>
        <v>0</v>
      </c>
    </row>
    <row r="2825" spans="3:5" x14ac:dyDescent="0.2">
      <c r="C2825" s="1">
        <v>0.6636908821025661</v>
      </c>
      <c r="D2825" s="1">
        <f t="shared" si="88"/>
        <v>172.06191602320644</v>
      </c>
      <c r="E2825" s="1">
        <f t="shared" si="89"/>
        <v>12.061916023206436</v>
      </c>
    </row>
    <row r="2826" spans="3:5" x14ac:dyDescent="0.2">
      <c r="C2826" s="1">
        <v>0.44904604790518987</v>
      </c>
      <c r="D2826" s="1">
        <f t="shared" si="88"/>
        <v>166.70511490801368</v>
      </c>
      <c r="E2826" s="1">
        <f t="shared" si="89"/>
        <v>6.7051149080136838</v>
      </c>
    </row>
    <row r="2827" spans="3:5" x14ac:dyDescent="0.2">
      <c r="C2827" s="1">
        <v>1.7008332823652099</v>
      </c>
      <c r="D2827" s="1">
        <f t="shared" si="88"/>
        <v>200.47254838657631</v>
      </c>
      <c r="E2827" s="1">
        <f t="shared" si="89"/>
        <v>40.472548386576307</v>
      </c>
    </row>
    <row r="2828" spans="3:5" x14ac:dyDescent="0.2">
      <c r="C2828" s="1">
        <v>0.74951819103558726</v>
      </c>
      <c r="D2828" s="1">
        <f t="shared" si="88"/>
        <v>174.25174133200369</v>
      </c>
      <c r="E2828" s="1">
        <f t="shared" si="89"/>
        <v>14.251741332003689</v>
      </c>
    </row>
    <row r="2829" spans="3:5" x14ac:dyDescent="0.2">
      <c r="C2829" s="1">
        <v>0.45641069161764697</v>
      </c>
      <c r="D2829" s="1">
        <f t="shared" si="88"/>
        <v>166.88611819929349</v>
      </c>
      <c r="E2829" s="1">
        <f t="shared" si="89"/>
        <v>6.8861181992934917</v>
      </c>
    </row>
    <row r="2830" spans="3:5" x14ac:dyDescent="0.2">
      <c r="C2830" s="1">
        <v>0.57255854048545596</v>
      </c>
      <c r="D2830" s="1">
        <f t="shared" si="88"/>
        <v>169.76685224833685</v>
      </c>
      <c r="E2830" s="1">
        <f t="shared" si="89"/>
        <v>9.7668522483368463</v>
      </c>
    </row>
    <row r="2831" spans="3:5" x14ac:dyDescent="0.2">
      <c r="C2831" s="1">
        <v>-0.63838609112925826</v>
      </c>
      <c r="D2831" s="1">
        <f t="shared" si="88"/>
        <v>142.02361504535347</v>
      </c>
      <c r="E2831" s="1">
        <f t="shared" si="89"/>
        <v>0</v>
      </c>
    </row>
    <row r="2832" spans="3:5" x14ac:dyDescent="0.2">
      <c r="C2832" s="1">
        <v>0.57588504156344855</v>
      </c>
      <c r="D2832" s="1">
        <f t="shared" si="88"/>
        <v>169.85008555455298</v>
      </c>
      <c r="E2832" s="1">
        <f t="shared" si="89"/>
        <v>9.850085554552976</v>
      </c>
    </row>
    <row r="2833" spans="3:5" x14ac:dyDescent="0.2">
      <c r="C2833" s="1">
        <v>-0.32415194613758486</v>
      </c>
      <c r="D2833" s="1">
        <f t="shared" si="88"/>
        <v>148.75426974401711</v>
      </c>
      <c r="E2833" s="1">
        <f t="shared" si="89"/>
        <v>0</v>
      </c>
    </row>
    <row r="2834" spans="3:5" x14ac:dyDescent="0.2">
      <c r="C2834" s="1">
        <v>0.75615098432898209</v>
      </c>
      <c r="D2834" s="1">
        <f t="shared" si="88"/>
        <v>174.42212814291207</v>
      </c>
      <c r="E2834" s="1">
        <f t="shared" si="89"/>
        <v>14.422128142912072</v>
      </c>
    </row>
    <row r="2835" spans="3:5" x14ac:dyDescent="0.2">
      <c r="C2835" s="1">
        <v>0.6862195580373367</v>
      </c>
      <c r="D2835" s="1">
        <f t="shared" si="88"/>
        <v>172.63404191757127</v>
      </c>
      <c r="E2835" s="1">
        <f t="shared" si="89"/>
        <v>12.634041917571267</v>
      </c>
    </row>
    <row r="2836" spans="3:5" x14ac:dyDescent="0.2">
      <c r="C2836" s="1">
        <v>0.6664080003643712</v>
      </c>
      <c r="D2836" s="1">
        <f t="shared" si="88"/>
        <v>172.13081779310303</v>
      </c>
      <c r="E2836" s="1">
        <f t="shared" si="89"/>
        <v>12.130817793103034</v>
      </c>
    </row>
    <row r="2837" spans="3:5" x14ac:dyDescent="0.2">
      <c r="C2837" s="1">
        <v>-0.52825625052274716</v>
      </c>
      <c r="D2837" s="1">
        <f t="shared" si="88"/>
        <v>144.34712353952605</v>
      </c>
      <c r="E2837" s="1">
        <f t="shared" si="89"/>
        <v>0</v>
      </c>
    </row>
    <row r="2838" spans="3:5" x14ac:dyDescent="0.2">
      <c r="C2838" s="1">
        <v>1.6797596739599583</v>
      </c>
      <c r="D2838" s="1">
        <f t="shared" si="88"/>
        <v>199.85100729435914</v>
      </c>
      <c r="E2838" s="1">
        <f t="shared" si="89"/>
        <v>39.851007294359135</v>
      </c>
    </row>
    <row r="2839" spans="3:5" x14ac:dyDescent="0.2">
      <c r="C2839" s="1">
        <v>1.6587158942720093</v>
      </c>
      <c r="D2839" s="1">
        <f t="shared" si="88"/>
        <v>199.23226889174813</v>
      </c>
      <c r="E2839" s="1">
        <f t="shared" si="89"/>
        <v>39.232268891748134</v>
      </c>
    </row>
    <row r="2840" spans="3:5" x14ac:dyDescent="0.2">
      <c r="C2840" s="1">
        <v>-0.45454984937373771</v>
      </c>
      <c r="D2840" s="1">
        <f t="shared" si="88"/>
        <v>145.92336944951347</v>
      </c>
      <c r="E2840" s="1">
        <f t="shared" si="89"/>
        <v>0</v>
      </c>
    </row>
    <row r="2841" spans="3:5" x14ac:dyDescent="0.2">
      <c r="C2841" s="1">
        <v>0.21625761963076101</v>
      </c>
      <c r="D2841" s="1">
        <f t="shared" si="88"/>
        <v>161.0838597981608</v>
      </c>
      <c r="E2841" s="1">
        <f t="shared" si="89"/>
        <v>1.0838597981608018</v>
      </c>
    </row>
    <row r="2842" spans="3:5" x14ac:dyDescent="0.2">
      <c r="C2842" s="1">
        <v>0.23328855917468308</v>
      </c>
      <c r="D2842" s="1">
        <f t="shared" si="88"/>
        <v>161.488608832951</v>
      </c>
      <c r="E2842" s="1">
        <f t="shared" si="89"/>
        <v>1.4886088329510017</v>
      </c>
    </row>
    <row r="2843" spans="3:5" x14ac:dyDescent="0.2">
      <c r="C2843" s="1">
        <v>-0.98151344651795058</v>
      </c>
      <c r="D2843" s="1">
        <f t="shared" si="88"/>
        <v>135.02143330978078</v>
      </c>
      <c r="E2843" s="1">
        <f t="shared" si="89"/>
        <v>0</v>
      </c>
    </row>
    <row r="2844" spans="3:5" x14ac:dyDescent="0.2">
      <c r="C2844" s="1">
        <v>-0.71096445978964928</v>
      </c>
      <c r="D2844" s="1">
        <f t="shared" si="88"/>
        <v>140.51284727717055</v>
      </c>
      <c r="E2844" s="1">
        <f t="shared" si="89"/>
        <v>0</v>
      </c>
    </row>
    <row r="2845" spans="3:5" x14ac:dyDescent="0.2">
      <c r="C2845" s="1">
        <v>0.46437262723656197</v>
      </c>
      <c r="D2845" s="1">
        <f t="shared" si="88"/>
        <v>167.08202242089706</v>
      </c>
      <c r="E2845" s="1">
        <f t="shared" si="89"/>
        <v>7.0820224208970615</v>
      </c>
    </row>
    <row r="2846" spans="3:5" x14ac:dyDescent="0.2">
      <c r="C2846" s="1">
        <v>0.98047195277973342</v>
      </c>
      <c r="D2846" s="1">
        <f t="shared" si="88"/>
        <v>180.28376462071336</v>
      </c>
      <c r="E2846" s="1">
        <f t="shared" si="89"/>
        <v>20.283764620713356</v>
      </c>
    </row>
    <row r="2847" spans="3:5" x14ac:dyDescent="0.2">
      <c r="C2847" s="1">
        <v>-0.34035684082153217</v>
      </c>
      <c r="D2847" s="1">
        <f t="shared" si="88"/>
        <v>148.39949933045048</v>
      </c>
      <c r="E2847" s="1">
        <f t="shared" si="89"/>
        <v>0</v>
      </c>
    </row>
    <row r="2848" spans="3:5" x14ac:dyDescent="0.2">
      <c r="C2848" s="1">
        <v>0.7425889049532336</v>
      </c>
      <c r="D2848" s="1">
        <f t="shared" si="88"/>
        <v>174.07391582160417</v>
      </c>
      <c r="E2848" s="1">
        <f t="shared" si="89"/>
        <v>14.073915821604174</v>
      </c>
    </row>
    <row r="2849" spans="3:5" x14ac:dyDescent="0.2">
      <c r="C2849" s="1">
        <v>0.17453424078066904</v>
      </c>
      <c r="D2849" s="1">
        <f t="shared" si="88"/>
        <v>160.09656394105076</v>
      </c>
      <c r="E2849" s="1">
        <f t="shared" si="89"/>
        <v>9.6563941050760604E-2</v>
      </c>
    </row>
    <row r="2850" spans="3:5" x14ac:dyDescent="0.2">
      <c r="C2850" s="1">
        <v>1.326508764057708</v>
      </c>
      <c r="D2850" s="1">
        <f t="shared" si="88"/>
        <v>189.71455564782761</v>
      </c>
      <c r="E2850" s="1">
        <f t="shared" si="89"/>
        <v>29.714555647827609</v>
      </c>
    </row>
    <row r="2851" spans="3:5" x14ac:dyDescent="0.2">
      <c r="C2851" s="1">
        <v>0.77297919057141595</v>
      </c>
      <c r="D2851" s="1">
        <f t="shared" si="88"/>
        <v>174.85516823321856</v>
      </c>
      <c r="E2851" s="1">
        <f t="shared" si="89"/>
        <v>14.855168233218564</v>
      </c>
    </row>
    <row r="2852" spans="3:5" x14ac:dyDescent="0.2">
      <c r="C2852" s="1">
        <v>-1.26327482272771</v>
      </c>
      <c r="D2852" s="1">
        <f t="shared" si="88"/>
        <v>129.53045047601051</v>
      </c>
      <c r="E2852" s="1">
        <f t="shared" si="89"/>
        <v>0</v>
      </c>
    </row>
    <row r="2853" spans="3:5" x14ac:dyDescent="0.2">
      <c r="C2853" s="1">
        <v>0.52769859566695654</v>
      </c>
      <c r="D2853" s="1">
        <f t="shared" si="88"/>
        <v>168.64837489684837</v>
      </c>
      <c r="E2853" s="1">
        <f t="shared" si="89"/>
        <v>8.6483748968483667</v>
      </c>
    </row>
    <row r="2854" spans="3:5" x14ac:dyDescent="0.2">
      <c r="C2854" s="1">
        <v>-1.3031854240853529</v>
      </c>
      <c r="D2854" s="1">
        <f t="shared" si="88"/>
        <v>128.77093975580794</v>
      </c>
      <c r="E2854" s="1">
        <f t="shared" si="89"/>
        <v>0</v>
      </c>
    </row>
    <row r="2855" spans="3:5" x14ac:dyDescent="0.2">
      <c r="C2855" s="1">
        <v>-0.46284975956629576</v>
      </c>
      <c r="D2855" s="1">
        <f t="shared" si="88"/>
        <v>145.74501545504617</v>
      </c>
      <c r="E2855" s="1">
        <f t="shared" si="89"/>
        <v>0</v>
      </c>
    </row>
    <row r="2856" spans="3:5" x14ac:dyDescent="0.2">
      <c r="C2856" s="1">
        <v>-0.2956746758040748</v>
      </c>
      <c r="D2856" s="1">
        <f t="shared" si="88"/>
        <v>149.37977279766883</v>
      </c>
      <c r="E2856" s="1">
        <f t="shared" si="89"/>
        <v>0</v>
      </c>
    </row>
    <row r="2857" spans="3:5" x14ac:dyDescent="0.2">
      <c r="C2857" s="1">
        <v>-0.70879869860683842</v>
      </c>
      <c r="D2857" s="1">
        <f t="shared" si="88"/>
        <v>140.55769558267718</v>
      </c>
      <c r="E2857" s="1">
        <f t="shared" si="89"/>
        <v>0</v>
      </c>
    </row>
    <row r="2858" spans="3:5" x14ac:dyDescent="0.2">
      <c r="C2858" s="1">
        <v>-1.6079295791025836</v>
      </c>
      <c r="D2858" s="1">
        <f t="shared" si="88"/>
        <v>123.11650644904601</v>
      </c>
      <c r="E2858" s="1">
        <f t="shared" si="89"/>
        <v>0</v>
      </c>
    </row>
    <row r="2859" spans="3:5" x14ac:dyDescent="0.2">
      <c r="C2859" s="1">
        <v>-0.4447449656133648</v>
      </c>
      <c r="D2859" s="1">
        <f t="shared" si="88"/>
        <v>146.13434454877998</v>
      </c>
      <c r="E2859" s="1">
        <f t="shared" si="89"/>
        <v>0</v>
      </c>
    </row>
    <row r="2860" spans="3:5" x14ac:dyDescent="0.2">
      <c r="C2860" s="1">
        <v>-1.419210354562884</v>
      </c>
      <c r="D2860" s="1">
        <f t="shared" si="88"/>
        <v>126.58814851390119</v>
      </c>
      <c r="E2860" s="1">
        <f t="shared" si="89"/>
        <v>0</v>
      </c>
    </row>
    <row r="2861" spans="3:5" x14ac:dyDescent="0.2">
      <c r="C2861" s="1">
        <v>1.4164376136127148</v>
      </c>
      <c r="D2861" s="1">
        <f t="shared" si="88"/>
        <v>192.24519600526693</v>
      </c>
      <c r="E2861" s="1">
        <f t="shared" si="89"/>
        <v>32.245196005266934</v>
      </c>
    </row>
    <row r="2862" spans="3:5" x14ac:dyDescent="0.2">
      <c r="C2862" s="1">
        <v>0.55893006160614955</v>
      </c>
      <c r="D2862" s="1">
        <f t="shared" si="88"/>
        <v>169.42627594348073</v>
      </c>
      <c r="E2862" s="1">
        <f t="shared" si="89"/>
        <v>9.4262759434807322</v>
      </c>
    </row>
    <row r="2863" spans="3:5" x14ac:dyDescent="0.2">
      <c r="C2863" s="1">
        <v>-0.50222791723897398</v>
      </c>
      <c r="D2863" s="1">
        <f t="shared" si="88"/>
        <v>144.90179742418565</v>
      </c>
      <c r="E2863" s="1">
        <f t="shared" si="89"/>
        <v>0</v>
      </c>
    </row>
    <row r="2864" spans="3:5" x14ac:dyDescent="0.2">
      <c r="C2864" s="1">
        <v>-0.89445525004062776</v>
      </c>
      <c r="D2864" s="1">
        <f t="shared" si="88"/>
        <v>136.76464876667308</v>
      </c>
      <c r="E2864" s="1">
        <f t="shared" si="89"/>
        <v>0</v>
      </c>
    </row>
    <row r="2865" spans="3:5" x14ac:dyDescent="0.2">
      <c r="C2865" s="1">
        <v>-0.16304929763571727</v>
      </c>
      <c r="D2865" s="1">
        <f t="shared" si="88"/>
        <v>152.32771556728721</v>
      </c>
      <c r="E2865" s="1">
        <f t="shared" si="89"/>
        <v>0</v>
      </c>
    </row>
    <row r="2866" spans="3:5" x14ac:dyDescent="0.2">
      <c r="C2866" s="1">
        <v>0.73907377561506138</v>
      </c>
      <c r="D2866" s="1">
        <f t="shared" si="88"/>
        <v>173.98377683295141</v>
      </c>
      <c r="E2866" s="1">
        <f t="shared" si="89"/>
        <v>13.983776832951406</v>
      </c>
    </row>
    <row r="2867" spans="3:5" x14ac:dyDescent="0.2">
      <c r="C2867" s="1">
        <v>0.22648551340903653</v>
      </c>
      <c r="D2867" s="1">
        <f t="shared" si="88"/>
        <v>161.32680911152224</v>
      </c>
      <c r="E2867" s="1">
        <f t="shared" si="89"/>
        <v>1.3268091115222376</v>
      </c>
    </row>
    <row r="2868" spans="3:5" x14ac:dyDescent="0.2">
      <c r="C2868" s="1">
        <v>-2.2476231315604149</v>
      </c>
      <c r="D2868" s="1">
        <f t="shared" si="88"/>
        <v>112.04182835212588</v>
      </c>
      <c r="E2868" s="1">
        <f t="shared" si="89"/>
        <v>0</v>
      </c>
    </row>
    <row r="2869" spans="3:5" x14ac:dyDescent="0.2">
      <c r="C2869" s="1">
        <v>0.32364714732946726</v>
      </c>
      <c r="D2869" s="1">
        <f t="shared" si="88"/>
        <v>163.65310015775572</v>
      </c>
      <c r="E2869" s="1">
        <f t="shared" si="89"/>
        <v>3.6531001577557163</v>
      </c>
    </row>
    <row r="2870" spans="3:5" x14ac:dyDescent="0.2">
      <c r="C2870" s="1">
        <v>0.42783859900891247</v>
      </c>
      <c r="D2870" s="1">
        <f t="shared" si="88"/>
        <v>166.18498826099653</v>
      </c>
      <c r="E2870" s="1">
        <f t="shared" si="89"/>
        <v>6.1849882609965334</v>
      </c>
    </row>
    <row r="2871" spans="3:5" x14ac:dyDescent="0.2">
      <c r="C2871" s="1">
        <v>1.0339097309203433</v>
      </c>
      <c r="D2871" s="1">
        <f t="shared" si="88"/>
        <v>181.70893275284655</v>
      </c>
      <c r="E2871" s="1">
        <f t="shared" si="89"/>
        <v>21.70893275284655</v>
      </c>
    </row>
    <row r="2872" spans="3:5" x14ac:dyDescent="0.2">
      <c r="C2872" s="1">
        <v>2.5040714598733724</v>
      </c>
      <c r="D2872" s="1">
        <f t="shared" si="88"/>
        <v>225.66113402122198</v>
      </c>
      <c r="E2872" s="1">
        <f t="shared" si="89"/>
        <v>65.661134021221983</v>
      </c>
    </row>
    <row r="2873" spans="3:5" x14ac:dyDescent="0.2">
      <c r="C2873" s="1">
        <v>-0.49107108797674803</v>
      </c>
      <c r="D2873" s="1">
        <f t="shared" si="88"/>
        <v>145.14020592118592</v>
      </c>
      <c r="E2873" s="1">
        <f t="shared" si="89"/>
        <v>0</v>
      </c>
    </row>
    <row r="2874" spans="3:5" x14ac:dyDescent="0.2">
      <c r="C2874" s="1">
        <v>0.52196543536188178</v>
      </c>
      <c r="D2874" s="1">
        <f t="shared" si="88"/>
        <v>168.50596408667852</v>
      </c>
      <c r="E2874" s="1">
        <f t="shared" si="89"/>
        <v>8.5059640866785173</v>
      </c>
    </row>
    <row r="2875" spans="3:5" x14ac:dyDescent="0.2">
      <c r="C2875" s="1">
        <v>0.97000133481608064</v>
      </c>
      <c r="D2875" s="1">
        <f t="shared" si="88"/>
        <v>180.00582907642143</v>
      </c>
      <c r="E2875" s="1">
        <f t="shared" si="89"/>
        <v>20.005829076421435</v>
      </c>
    </row>
    <row r="2876" spans="3:5" x14ac:dyDescent="0.2">
      <c r="C2876" s="1">
        <v>6.6208256387994685E-2</v>
      </c>
      <c r="D2876" s="1">
        <f t="shared" si="88"/>
        <v>157.56141582707838</v>
      </c>
      <c r="E2876" s="1">
        <f t="shared" si="89"/>
        <v>0</v>
      </c>
    </row>
    <row r="2877" spans="3:5" x14ac:dyDescent="0.2">
      <c r="C2877" s="1">
        <v>0.77662532495984737</v>
      </c>
      <c r="D2877" s="1">
        <f t="shared" si="88"/>
        <v>174.94913579422811</v>
      </c>
      <c r="E2877" s="1">
        <f t="shared" si="89"/>
        <v>14.949135794228113</v>
      </c>
    </row>
    <row r="2878" spans="3:5" x14ac:dyDescent="0.2">
      <c r="C2878" s="1">
        <v>0.39372338278287489</v>
      </c>
      <c r="D2878" s="1">
        <f t="shared" si="88"/>
        <v>165.35169293866744</v>
      </c>
      <c r="E2878" s="1">
        <f t="shared" si="89"/>
        <v>5.3516929386674406</v>
      </c>
    </row>
    <row r="2879" spans="3:5" x14ac:dyDescent="0.2">
      <c r="C2879" s="1">
        <v>0.79841495127357132</v>
      </c>
      <c r="D2879" s="1">
        <f t="shared" si="88"/>
        <v>175.51174794248629</v>
      </c>
      <c r="E2879" s="1">
        <f t="shared" si="89"/>
        <v>15.511747942486295</v>
      </c>
    </row>
    <row r="2880" spans="3:5" x14ac:dyDescent="0.2">
      <c r="C2880" s="1">
        <v>-2.6814375650583209</v>
      </c>
      <c r="D2880" s="1">
        <f t="shared" si="88"/>
        <v>105.10393442323371</v>
      </c>
      <c r="E2880" s="1">
        <f t="shared" si="89"/>
        <v>0</v>
      </c>
    </row>
    <row r="2881" spans="3:5" x14ac:dyDescent="0.2">
      <c r="C2881" s="1">
        <v>-0.94547786937686229</v>
      </c>
      <c r="D2881" s="1">
        <f t="shared" si="88"/>
        <v>135.74028262594936</v>
      </c>
      <c r="E2881" s="1">
        <f t="shared" si="89"/>
        <v>0</v>
      </c>
    </row>
    <row r="2882" spans="3:5" x14ac:dyDescent="0.2">
      <c r="C2882" s="1">
        <v>-0.16762991636553032</v>
      </c>
      <c r="D2882" s="1">
        <f t="shared" si="88"/>
        <v>152.22493603012364</v>
      </c>
      <c r="E2882" s="1">
        <f t="shared" si="89"/>
        <v>0</v>
      </c>
    </row>
    <row r="2883" spans="3:5" x14ac:dyDescent="0.2">
      <c r="C2883" s="1">
        <v>0.9744913724707488</v>
      </c>
      <c r="D2883" s="1">
        <f t="shared" ref="D2883:D2946" si="90" xml:space="preserve"> $A$1 * EXP( ($A$3 - $A$6 - 0.5 * $A$5^2) * $A$4 + $A$5 * SQRT($A$4) * C2883 )</f>
        <v>180.12496160680956</v>
      </c>
      <c r="E2883" s="1">
        <f t="shared" ref="E2883:E2946" si="91">MAX(D2883 - $A$2, 0)</f>
        <v>20.124961606809563</v>
      </c>
    </row>
    <row r="2884" spans="3:5" x14ac:dyDescent="0.2">
      <c r="C2884" s="1">
        <v>-0.94120184046625044</v>
      </c>
      <c r="D2884" s="1">
        <f t="shared" si="90"/>
        <v>135.82583584358775</v>
      </c>
      <c r="E2884" s="1">
        <f t="shared" si="91"/>
        <v>0</v>
      </c>
    </row>
    <row r="2885" spans="3:5" x14ac:dyDescent="0.2">
      <c r="C2885" s="1">
        <v>2.367596093771116</v>
      </c>
      <c r="D2885" s="1">
        <f t="shared" si="90"/>
        <v>221.16849279244258</v>
      </c>
      <c r="E2885" s="1">
        <f t="shared" si="91"/>
        <v>61.168492792442578</v>
      </c>
    </row>
    <row r="2886" spans="3:5" x14ac:dyDescent="0.2">
      <c r="C2886" s="1">
        <v>-0.39559971168029662</v>
      </c>
      <c r="D2886" s="1">
        <f t="shared" si="90"/>
        <v>147.19642508941541</v>
      </c>
      <c r="E2886" s="1">
        <f t="shared" si="91"/>
        <v>0</v>
      </c>
    </row>
    <row r="2887" spans="3:5" x14ac:dyDescent="0.2">
      <c r="C2887" s="1">
        <v>-2.4890290274693028E-2</v>
      </c>
      <c r="D2887" s="1">
        <f t="shared" si="90"/>
        <v>155.46054245756179</v>
      </c>
      <c r="E2887" s="1">
        <f t="shared" si="91"/>
        <v>0</v>
      </c>
    </row>
    <row r="2888" spans="3:5" x14ac:dyDescent="0.2">
      <c r="C2888" s="1">
        <v>-1.3827228925025312</v>
      </c>
      <c r="D2888" s="1">
        <f t="shared" si="90"/>
        <v>127.27057338120245</v>
      </c>
      <c r="E2888" s="1">
        <f t="shared" si="91"/>
        <v>0</v>
      </c>
    </row>
    <row r="2889" spans="3:5" x14ac:dyDescent="0.2">
      <c r="C2889" s="1">
        <v>-0.90287612286142194</v>
      </c>
      <c r="D2889" s="1">
        <f t="shared" si="90"/>
        <v>136.59505429506072</v>
      </c>
      <c r="E2889" s="1">
        <f t="shared" si="91"/>
        <v>0</v>
      </c>
    </row>
    <row r="2890" spans="3:5" x14ac:dyDescent="0.2">
      <c r="C2890" s="1">
        <v>1.850677624605396</v>
      </c>
      <c r="D2890" s="1">
        <f t="shared" si="90"/>
        <v>204.94812235382147</v>
      </c>
      <c r="E2890" s="1">
        <f t="shared" si="91"/>
        <v>44.948122353821475</v>
      </c>
    </row>
    <row r="2891" spans="3:5" x14ac:dyDescent="0.2">
      <c r="C2891" s="1">
        <v>0.67820687508877264</v>
      </c>
      <c r="D2891" s="1">
        <f t="shared" si="90"/>
        <v>172.43033856162063</v>
      </c>
      <c r="E2891" s="1">
        <f t="shared" si="91"/>
        <v>12.43033856162063</v>
      </c>
    </row>
    <row r="2892" spans="3:5" x14ac:dyDescent="0.2">
      <c r="C2892" s="1">
        <v>0.30622777869758133</v>
      </c>
      <c r="D2892" s="1">
        <f t="shared" si="90"/>
        <v>163.23358317675741</v>
      </c>
      <c r="E2892" s="1">
        <f t="shared" si="91"/>
        <v>3.2335831767574064</v>
      </c>
    </row>
    <row r="2893" spans="3:5" x14ac:dyDescent="0.2">
      <c r="C2893" s="1">
        <v>0.60102716507698406</v>
      </c>
      <c r="D2893" s="1">
        <f t="shared" si="90"/>
        <v>170.48049480567983</v>
      </c>
      <c r="E2893" s="1">
        <f t="shared" si="91"/>
        <v>10.480494805679825</v>
      </c>
    </row>
    <row r="2894" spans="3:5" x14ac:dyDescent="0.2">
      <c r="C2894" s="1">
        <v>-1.2154932385177053</v>
      </c>
      <c r="D2894" s="1">
        <f t="shared" si="90"/>
        <v>130.44564267233429</v>
      </c>
      <c r="E2894" s="1">
        <f t="shared" si="91"/>
        <v>0</v>
      </c>
    </row>
    <row r="2895" spans="3:5" x14ac:dyDescent="0.2">
      <c r="C2895" s="1">
        <v>-0.58506827900542901</v>
      </c>
      <c r="D2895" s="1">
        <f t="shared" si="90"/>
        <v>143.14380102104676</v>
      </c>
      <c r="E2895" s="1">
        <f t="shared" si="91"/>
        <v>0</v>
      </c>
    </row>
    <row r="2896" spans="3:5" x14ac:dyDescent="0.2">
      <c r="C2896" s="1">
        <v>-0.5058705177174927</v>
      </c>
      <c r="D2896" s="1">
        <f t="shared" si="90"/>
        <v>144.82404411039926</v>
      </c>
      <c r="E2896" s="1">
        <f t="shared" si="91"/>
        <v>0</v>
      </c>
    </row>
    <row r="2897" spans="3:5" x14ac:dyDescent="0.2">
      <c r="C2897" s="1">
        <v>0.81484657850093611</v>
      </c>
      <c r="D2897" s="1">
        <f t="shared" si="90"/>
        <v>175.93721189320544</v>
      </c>
      <c r="E2897" s="1">
        <f t="shared" si="91"/>
        <v>15.937211893205443</v>
      </c>
    </row>
    <row r="2898" spans="3:5" x14ac:dyDescent="0.2">
      <c r="C2898" s="1">
        <v>0.12630858801514133</v>
      </c>
      <c r="D2898" s="1">
        <f t="shared" si="90"/>
        <v>158.9629423194595</v>
      </c>
      <c r="E2898" s="1">
        <f t="shared" si="91"/>
        <v>0</v>
      </c>
    </row>
    <row r="2899" spans="3:5" x14ac:dyDescent="0.2">
      <c r="C2899" s="1">
        <v>-8.1855403359036447E-2</v>
      </c>
      <c r="D2899" s="1">
        <f t="shared" si="90"/>
        <v>154.1610975687735</v>
      </c>
      <c r="E2899" s="1">
        <f t="shared" si="91"/>
        <v>0</v>
      </c>
    </row>
    <row r="2900" spans="3:5" x14ac:dyDescent="0.2">
      <c r="C2900" s="1">
        <v>-0.34986290727707836</v>
      </c>
      <c r="D2900" s="1">
        <f t="shared" si="90"/>
        <v>148.19177886109702</v>
      </c>
      <c r="E2900" s="1">
        <f t="shared" si="91"/>
        <v>0</v>
      </c>
    </row>
    <row r="2901" spans="3:5" x14ac:dyDescent="0.2">
      <c r="C2901" s="1">
        <v>-1.4500091330772102</v>
      </c>
      <c r="D2901" s="1">
        <f t="shared" si="90"/>
        <v>126.01496776470782</v>
      </c>
      <c r="E2901" s="1">
        <f t="shared" si="91"/>
        <v>0</v>
      </c>
    </row>
    <row r="2902" spans="3:5" x14ac:dyDescent="0.2">
      <c r="C2902" s="1">
        <v>-1.0641214106714814</v>
      </c>
      <c r="D2902" s="1">
        <f t="shared" si="90"/>
        <v>133.38787637116803</v>
      </c>
      <c r="E2902" s="1">
        <f t="shared" si="91"/>
        <v>0</v>
      </c>
    </row>
    <row r="2903" spans="3:5" x14ac:dyDescent="0.2">
      <c r="C2903" s="1">
        <v>0.62002782171023041</v>
      </c>
      <c r="D2903" s="1">
        <f t="shared" si="90"/>
        <v>170.95846580444578</v>
      </c>
      <c r="E2903" s="1">
        <f t="shared" si="91"/>
        <v>10.95846580444578</v>
      </c>
    </row>
    <row r="2904" spans="3:5" x14ac:dyDescent="0.2">
      <c r="C2904" s="1">
        <v>-1.9815978158724621</v>
      </c>
      <c r="D2904" s="1">
        <f t="shared" si="90"/>
        <v>116.52095164353356</v>
      </c>
      <c r="E2904" s="1">
        <f t="shared" si="91"/>
        <v>0</v>
      </c>
    </row>
    <row r="2905" spans="3:5" x14ac:dyDescent="0.2">
      <c r="C2905" s="1">
        <v>0.15721347804382205</v>
      </c>
      <c r="D2905" s="1">
        <f t="shared" si="90"/>
        <v>159.68848416194152</v>
      </c>
      <c r="E2905" s="1">
        <f t="shared" si="91"/>
        <v>0</v>
      </c>
    </row>
    <row r="2906" spans="3:5" x14ac:dyDescent="0.2">
      <c r="C2906" s="1">
        <v>0.36361801395307541</v>
      </c>
      <c r="D2906" s="1">
        <f t="shared" si="90"/>
        <v>164.61981303295809</v>
      </c>
      <c r="E2906" s="1">
        <f t="shared" si="91"/>
        <v>4.619813032958092</v>
      </c>
    </row>
    <row r="2907" spans="3:5" x14ac:dyDescent="0.2">
      <c r="C2907" s="1">
        <v>-0.207107108176946</v>
      </c>
      <c r="D2907" s="1">
        <f t="shared" si="90"/>
        <v>151.34201946149696</v>
      </c>
      <c r="E2907" s="1">
        <f t="shared" si="91"/>
        <v>0</v>
      </c>
    </row>
    <row r="2908" spans="3:5" x14ac:dyDescent="0.2">
      <c r="C2908" s="1">
        <v>0.88019086807408153</v>
      </c>
      <c r="D2908" s="1">
        <f t="shared" si="90"/>
        <v>177.63940160742118</v>
      </c>
      <c r="E2908" s="1">
        <f t="shared" si="91"/>
        <v>17.639401607421178</v>
      </c>
    </row>
    <row r="2909" spans="3:5" x14ac:dyDescent="0.2">
      <c r="C2909" s="1">
        <v>1.5489442881857796</v>
      </c>
      <c r="D2909" s="1">
        <f t="shared" si="90"/>
        <v>196.03563977806292</v>
      </c>
      <c r="E2909" s="1">
        <f t="shared" si="91"/>
        <v>36.035639778062915</v>
      </c>
    </row>
    <row r="2910" spans="3:5" x14ac:dyDescent="0.2">
      <c r="C2910" s="1">
        <v>1.6600844302673707</v>
      </c>
      <c r="D2910" s="1">
        <f t="shared" si="90"/>
        <v>199.27244888273964</v>
      </c>
      <c r="E2910" s="1">
        <f t="shared" si="91"/>
        <v>39.272448882739639</v>
      </c>
    </row>
    <row r="2911" spans="3:5" x14ac:dyDescent="0.2">
      <c r="C2911" s="1">
        <v>-0.65557093292250057</v>
      </c>
      <c r="D2911" s="1">
        <f t="shared" si="90"/>
        <v>141.66443971479546</v>
      </c>
      <c r="E2911" s="1">
        <f t="shared" si="91"/>
        <v>0</v>
      </c>
    </row>
    <row r="2912" spans="3:5" x14ac:dyDescent="0.2">
      <c r="C2912" s="1">
        <v>-0.59692059834161881</v>
      </c>
      <c r="D2912" s="1">
        <f t="shared" si="90"/>
        <v>142.89402723880417</v>
      </c>
      <c r="E2912" s="1">
        <f t="shared" si="91"/>
        <v>0</v>
      </c>
    </row>
    <row r="2913" spans="3:5" x14ac:dyDescent="0.2">
      <c r="C2913" s="1">
        <v>0.22495414934699395</v>
      </c>
      <c r="D2913" s="1">
        <f t="shared" si="90"/>
        <v>161.29041038934707</v>
      </c>
      <c r="E2913" s="1">
        <f t="shared" si="91"/>
        <v>1.2904103893470733</v>
      </c>
    </row>
    <row r="2914" spans="3:5" x14ac:dyDescent="0.2">
      <c r="C2914" s="1">
        <v>1.3435520412279143</v>
      </c>
      <c r="D2914" s="1">
        <f t="shared" si="90"/>
        <v>190.19158965650107</v>
      </c>
      <c r="E2914" s="1">
        <f t="shared" si="91"/>
        <v>30.191589656501066</v>
      </c>
    </row>
    <row r="2915" spans="3:5" x14ac:dyDescent="0.2">
      <c r="C2915" s="1">
        <v>1.4518280751765889</v>
      </c>
      <c r="D2915" s="1">
        <f t="shared" si="90"/>
        <v>193.25033178122928</v>
      </c>
      <c r="E2915" s="1">
        <f t="shared" si="91"/>
        <v>33.250331781229278</v>
      </c>
    </row>
    <row r="2916" spans="3:5" x14ac:dyDescent="0.2">
      <c r="C2916" s="1">
        <v>-0.78289352872163709</v>
      </c>
      <c r="D2916" s="1">
        <f t="shared" si="90"/>
        <v>139.03145131394314</v>
      </c>
      <c r="E2916" s="1">
        <f t="shared" si="91"/>
        <v>0</v>
      </c>
    </row>
    <row r="2917" spans="3:5" x14ac:dyDescent="0.2">
      <c r="C2917" s="1">
        <v>2.135344344456223</v>
      </c>
      <c r="D2917" s="1">
        <f t="shared" si="90"/>
        <v>213.72764693253879</v>
      </c>
      <c r="E2917" s="1">
        <f t="shared" si="91"/>
        <v>53.727646932538789</v>
      </c>
    </row>
    <row r="2918" spans="3:5" x14ac:dyDescent="0.2">
      <c r="C2918" s="1">
        <v>0.70892710274652704</v>
      </c>
      <c r="D2918" s="1">
        <f t="shared" si="90"/>
        <v>173.21263538354611</v>
      </c>
      <c r="E2918" s="1">
        <f t="shared" si="91"/>
        <v>13.212635383546115</v>
      </c>
    </row>
    <row r="2919" spans="3:5" x14ac:dyDescent="0.2">
      <c r="C2919" s="1">
        <v>0.43731594901992632</v>
      </c>
      <c r="D2919" s="1">
        <f t="shared" si="90"/>
        <v>166.41722564436179</v>
      </c>
      <c r="E2919" s="1">
        <f t="shared" si="91"/>
        <v>6.4172256443617925</v>
      </c>
    </row>
    <row r="2920" spans="3:5" x14ac:dyDescent="0.2">
      <c r="C2920" s="1">
        <v>-1.2497206835646555</v>
      </c>
      <c r="D2920" s="1">
        <f t="shared" si="90"/>
        <v>129.78940751203947</v>
      </c>
      <c r="E2920" s="1">
        <f t="shared" si="91"/>
        <v>0</v>
      </c>
    </row>
    <row r="2921" spans="3:5" x14ac:dyDescent="0.2">
      <c r="C2921" s="1">
        <v>-0.10441466817822492</v>
      </c>
      <c r="D2921" s="1">
        <f t="shared" si="90"/>
        <v>153.64950025511885</v>
      </c>
      <c r="E2921" s="1">
        <f t="shared" si="91"/>
        <v>0</v>
      </c>
    </row>
    <row r="2922" spans="3:5" x14ac:dyDescent="0.2">
      <c r="C2922" s="1">
        <v>0.56290185516856883</v>
      </c>
      <c r="D2922" s="1">
        <f t="shared" si="90"/>
        <v>169.52546063866828</v>
      </c>
      <c r="E2922" s="1">
        <f t="shared" si="91"/>
        <v>9.5254606386682781</v>
      </c>
    </row>
    <row r="2923" spans="3:5" x14ac:dyDescent="0.2">
      <c r="C2923" s="1">
        <v>-1.0534367997748038</v>
      </c>
      <c r="D2923" s="1">
        <f t="shared" si="90"/>
        <v>133.59804462991366</v>
      </c>
      <c r="E2923" s="1">
        <f t="shared" si="91"/>
        <v>0</v>
      </c>
    </row>
    <row r="2924" spans="3:5" x14ac:dyDescent="0.2">
      <c r="C2924" s="1">
        <v>7.4750621570176604E-2</v>
      </c>
      <c r="D2924" s="1">
        <f t="shared" si="90"/>
        <v>157.75986601017502</v>
      </c>
      <c r="E2924" s="1">
        <f t="shared" si="91"/>
        <v>0</v>
      </c>
    </row>
    <row r="2925" spans="3:5" x14ac:dyDescent="0.2">
      <c r="C2925" s="1">
        <v>7.0893483911232749E-2</v>
      </c>
      <c r="D2925" s="1">
        <f t="shared" si="90"/>
        <v>157.6702287862017</v>
      </c>
      <c r="E2925" s="1">
        <f t="shared" si="91"/>
        <v>0</v>
      </c>
    </row>
    <row r="2926" spans="3:5" x14ac:dyDescent="0.2">
      <c r="C2926" s="1">
        <v>-7.5392948775288557E-2</v>
      </c>
      <c r="D2926" s="1">
        <f t="shared" si="90"/>
        <v>154.30796626214487</v>
      </c>
      <c r="E2926" s="1">
        <f t="shared" si="91"/>
        <v>0</v>
      </c>
    </row>
    <row r="2927" spans="3:5" x14ac:dyDescent="0.2">
      <c r="C2927" s="1">
        <v>-1.1125254083988383</v>
      </c>
      <c r="D2927" s="1">
        <f t="shared" si="90"/>
        <v>132.43989482043196</v>
      </c>
      <c r="E2927" s="1">
        <f t="shared" si="91"/>
        <v>0</v>
      </c>
    </row>
    <row r="2928" spans="3:5" x14ac:dyDescent="0.2">
      <c r="C2928" s="1">
        <v>1.1358820709051916</v>
      </c>
      <c r="D2928" s="1">
        <f t="shared" si="90"/>
        <v>184.45983818787099</v>
      </c>
      <c r="E2928" s="1">
        <f t="shared" si="91"/>
        <v>24.459838187870986</v>
      </c>
    </row>
    <row r="2929" spans="3:5" x14ac:dyDescent="0.2">
      <c r="C2929" s="1">
        <v>0.36269302889417848</v>
      </c>
      <c r="D2929" s="1">
        <f t="shared" si="90"/>
        <v>164.59737744961981</v>
      </c>
      <c r="E2929" s="1">
        <f t="shared" si="91"/>
        <v>4.5973774496198132</v>
      </c>
    </row>
    <row r="2930" spans="3:5" x14ac:dyDescent="0.2">
      <c r="C2930" s="1">
        <v>-1.253483848788697</v>
      </c>
      <c r="D2930" s="1">
        <f t="shared" si="90"/>
        <v>129.71745892430511</v>
      </c>
      <c r="E2930" s="1">
        <f t="shared" si="91"/>
        <v>0</v>
      </c>
    </row>
    <row r="2931" spans="3:5" x14ac:dyDescent="0.2">
      <c r="C2931" s="1">
        <v>-1.6568293758006634</v>
      </c>
      <c r="D2931" s="1">
        <f t="shared" si="90"/>
        <v>122.2325929077969</v>
      </c>
      <c r="E2931" s="1">
        <f t="shared" si="91"/>
        <v>0</v>
      </c>
    </row>
    <row r="2932" spans="3:5" x14ac:dyDescent="0.2">
      <c r="C2932" s="1">
        <v>-0.86527714835400094</v>
      </c>
      <c r="D2932" s="1">
        <f t="shared" si="90"/>
        <v>137.35391962487739</v>
      </c>
      <c r="E2932" s="1">
        <f t="shared" si="91"/>
        <v>0</v>
      </c>
    </row>
    <row r="2933" spans="3:5" x14ac:dyDescent="0.2">
      <c r="C2933" s="1">
        <v>-1.7955390871755958</v>
      </c>
      <c r="D2933" s="1">
        <f t="shared" si="90"/>
        <v>119.75965423324966</v>
      </c>
      <c r="E2933" s="1">
        <f t="shared" si="91"/>
        <v>0</v>
      </c>
    </row>
    <row r="2934" spans="3:5" x14ac:dyDescent="0.2">
      <c r="C2934" s="1">
        <v>-0.32479610324669167</v>
      </c>
      <c r="D2934" s="1">
        <f t="shared" si="90"/>
        <v>148.74015117198491</v>
      </c>
      <c r="E2934" s="1">
        <f t="shared" si="91"/>
        <v>0</v>
      </c>
    </row>
    <row r="2935" spans="3:5" x14ac:dyDescent="0.2">
      <c r="C2935" s="1">
        <v>-0.7574788281243704</v>
      </c>
      <c r="D2935" s="1">
        <f t="shared" si="90"/>
        <v>139.55308020003582</v>
      </c>
      <c r="E2935" s="1">
        <f t="shared" si="91"/>
        <v>0</v>
      </c>
    </row>
    <row r="2936" spans="3:5" x14ac:dyDescent="0.2">
      <c r="C2936" s="1">
        <v>-0.61135761380251719</v>
      </c>
      <c r="D2936" s="1">
        <f t="shared" si="90"/>
        <v>142.59037269521173</v>
      </c>
      <c r="E2936" s="1">
        <f t="shared" si="91"/>
        <v>0</v>
      </c>
    </row>
    <row r="2937" spans="3:5" x14ac:dyDescent="0.2">
      <c r="C2937" s="1">
        <v>1.1642250483442953</v>
      </c>
      <c r="D2937" s="1">
        <f t="shared" si="90"/>
        <v>185.23181566623992</v>
      </c>
      <c r="E2937" s="1">
        <f t="shared" si="91"/>
        <v>25.231815666239925</v>
      </c>
    </row>
    <row r="2938" spans="3:5" x14ac:dyDescent="0.2">
      <c r="C2938" s="1">
        <v>0.93374388651338502</v>
      </c>
      <c r="D2938" s="1">
        <f t="shared" si="90"/>
        <v>179.046705988708</v>
      </c>
      <c r="E2938" s="1">
        <f t="shared" si="91"/>
        <v>19.046705988707998</v>
      </c>
    </row>
    <row r="2939" spans="3:5" x14ac:dyDescent="0.2">
      <c r="C2939" s="1">
        <v>-1.0941880353269495</v>
      </c>
      <c r="D2939" s="1">
        <f t="shared" si="90"/>
        <v>132.79823289406275</v>
      </c>
      <c r="E2939" s="1">
        <f t="shared" si="91"/>
        <v>0</v>
      </c>
    </row>
    <row r="2940" spans="3:5" x14ac:dyDescent="0.2">
      <c r="C2940" s="1">
        <v>2.269564186698064</v>
      </c>
      <c r="D2940" s="1">
        <f t="shared" si="90"/>
        <v>217.996677173292</v>
      </c>
      <c r="E2940" s="1">
        <f t="shared" si="91"/>
        <v>57.996677173291999</v>
      </c>
    </row>
    <row r="2941" spans="3:5" x14ac:dyDescent="0.2">
      <c r="C2941" s="1">
        <v>-2.3552768529820964</v>
      </c>
      <c r="D2941" s="1">
        <f t="shared" si="90"/>
        <v>110.27855611298314</v>
      </c>
      <c r="E2941" s="1">
        <f t="shared" si="91"/>
        <v>0</v>
      </c>
    </row>
    <row r="2942" spans="3:5" x14ac:dyDescent="0.2">
      <c r="C2942" s="1">
        <v>1.0618244935536947</v>
      </c>
      <c r="D2942" s="1">
        <f t="shared" si="90"/>
        <v>182.45788450651042</v>
      </c>
      <c r="E2942" s="1">
        <f t="shared" si="91"/>
        <v>22.457884506510425</v>
      </c>
    </row>
    <row r="2943" spans="3:5" x14ac:dyDescent="0.2">
      <c r="C2943" s="1">
        <v>-1.359724963139451</v>
      </c>
      <c r="D2943" s="1">
        <f t="shared" si="90"/>
        <v>127.70259247442547</v>
      </c>
      <c r="E2943" s="1">
        <f t="shared" si="91"/>
        <v>0</v>
      </c>
    </row>
    <row r="2944" spans="3:5" x14ac:dyDescent="0.2">
      <c r="C2944" s="1">
        <v>-0.40887651533163516</v>
      </c>
      <c r="D2944" s="1">
        <f t="shared" si="90"/>
        <v>146.90874076958772</v>
      </c>
      <c r="E2944" s="1">
        <f t="shared" si="91"/>
        <v>0</v>
      </c>
    </row>
    <row r="2945" spans="3:5" x14ac:dyDescent="0.2">
      <c r="C2945" s="1">
        <v>0.69937497911518809</v>
      </c>
      <c r="D2945" s="1">
        <f t="shared" si="90"/>
        <v>172.9690091537766</v>
      </c>
      <c r="E2945" s="1">
        <f t="shared" si="91"/>
        <v>12.969009153776597</v>
      </c>
    </row>
    <row r="2946" spans="3:5" x14ac:dyDescent="0.2">
      <c r="C2946" s="1">
        <v>-0.27107769167679052</v>
      </c>
      <c r="D2946" s="1">
        <f t="shared" si="90"/>
        <v>149.92216202389213</v>
      </c>
      <c r="E2946" s="1">
        <f t="shared" si="91"/>
        <v>0</v>
      </c>
    </row>
    <row r="2947" spans="3:5" x14ac:dyDescent="0.2">
      <c r="C2947" s="1">
        <v>1.2080901936585018</v>
      </c>
      <c r="D2947" s="1">
        <f t="shared" ref="D2947:D3010" si="92" xml:space="preserve"> $A$1 * EXP( ($A$3 - $A$6 - 0.5 * $A$5^2) * $A$4 + $A$5 * SQRT($A$4) * C2947 )</f>
        <v>186.43294449248779</v>
      </c>
      <c r="E2947" s="1">
        <f t="shared" ref="E2947:E3010" si="93">MAX(D2947 - $A$2, 0)</f>
        <v>26.432944492487792</v>
      </c>
    </row>
    <row r="2948" spans="3:5" x14ac:dyDescent="0.2">
      <c r="C2948" s="1">
        <v>1.0724579568312815</v>
      </c>
      <c r="D2948" s="1">
        <f t="shared" si="92"/>
        <v>182.74399104995493</v>
      </c>
      <c r="E2948" s="1">
        <f t="shared" si="93"/>
        <v>22.743991049954928</v>
      </c>
    </row>
    <row r="2949" spans="3:5" x14ac:dyDescent="0.2">
      <c r="C2949" s="1">
        <v>0.15098395377768289</v>
      </c>
      <c r="D2949" s="1">
        <f t="shared" si="92"/>
        <v>159.54197009899704</v>
      </c>
      <c r="E2949" s="1">
        <f t="shared" si="93"/>
        <v>0</v>
      </c>
    </row>
    <row r="2950" spans="3:5" x14ac:dyDescent="0.2">
      <c r="C2950" s="1">
        <v>0.98377865041569901</v>
      </c>
      <c r="D2950" s="1">
        <f t="shared" si="92"/>
        <v>180.37162782770363</v>
      </c>
      <c r="E2950" s="1">
        <f t="shared" si="93"/>
        <v>20.371627827703634</v>
      </c>
    </row>
    <row r="2951" spans="3:5" x14ac:dyDescent="0.2">
      <c r="C2951" s="1">
        <v>-0.84136121370937555</v>
      </c>
      <c r="D2951" s="1">
        <f t="shared" si="92"/>
        <v>137.83881049815517</v>
      </c>
      <c r="E2951" s="1">
        <f t="shared" si="93"/>
        <v>0</v>
      </c>
    </row>
    <row r="2952" spans="3:5" x14ac:dyDescent="0.2">
      <c r="C2952" s="1">
        <v>-1.0388882000016901</v>
      </c>
      <c r="D2952" s="1">
        <f t="shared" si="92"/>
        <v>133.88475079269318</v>
      </c>
      <c r="E2952" s="1">
        <f t="shared" si="93"/>
        <v>0</v>
      </c>
    </row>
    <row r="2953" spans="3:5" x14ac:dyDescent="0.2">
      <c r="C2953" s="1">
        <v>-1.1719413325597448</v>
      </c>
      <c r="D2953" s="1">
        <f t="shared" si="92"/>
        <v>131.28545286796489</v>
      </c>
      <c r="E2953" s="1">
        <f t="shared" si="93"/>
        <v>0</v>
      </c>
    </row>
    <row r="2954" spans="3:5" x14ac:dyDescent="0.2">
      <c r="C2954" s="1">
        <v>2.3861955515960709</v>
      </c>
      <c r="D2954" s="1">
        <f t="shared" si="92"/>
        <v>221.77546518677826</v>
      </c>
      <c r="E2954" s="1">
        <f t="shared" si="93"/>
        <v>61.775465186778263</v>
      </c>
    </row>
    <row r="2955" spans="3:5" x14ac:dyDescent="0.2">
      <c r="C2955" s="1">
        <v>-0.5716506749493333</v>
      </c>
      <c r="D2955" s="1">
        <f t="shared" si="92"/>
        <v>143.4270882827575</v>
      </c>
      <c r="E2955" s="1">
        <f t="shared" si="93"/>
        <v>0</v>
      </c>
    </row>
    <row r="2956" spans="3:5" x14ac:dyDescent="0.2">
      <c r="C2956" s="1">
        <v>-0.4058436151696147</v>
      </c>
      <c r="D2956" s="1">
        <f t="shared" si="92"/>
        <v>146.97440864067121</v>
      </c>
      <c r="E2956" s="1">
        <f t="shared" si="93"/>
        <v>0</v>
      </c>
    </row>
    <row r="2957" spans="3:5" x14ac:dyDescent="0.2">
      <c r="C2957" s="1">
        <v>0.54855549194812436</v>
      </c>
      <c r="D2957" s="1">
        <f t="shared" si="92"/>
        <v>169.16747307413516</v>
      </c>
      <c r="E2957" s="1">
        <f t="shared" si="93"/>
        <v>9.1674730741351595</v>
      </c>
    </row>
    <row r="2958" spans="3:5" x14ac:dyDescent="0.2">
      <c r="C2958" s="1">
        <v>0.16346609614862104</v>
      </c>
      <c r="D2958" s="1">
        <f t="shared" si="92"/>
        <v>159.83567667511977</v>
      </c>
      <c r="E2958" s="1">
        <f t="shared" si="93"/>
        <v>0</v>
      </c>
    </row>
    <row r="2959" spans="3:5" x14ac:dyDescent="0.2">
      <c r="C2959" s="1">
        <v>-0.48761145433437197</v>
      </c>
      <c r="D2959" s="1">
        <f t="shared" si="92"/>
        <v>145.21421392462372</v>
      </c>
      <c r="E2959" s="1">
        <f t="shared" si="93"/>
        <v>0</v>
      </c>
    </row>
    <row r="2960" spans="3:5" x14ac:dyDescent="0.2">
      <c r="C2960" s="1">
        <v>-8.9520345554848599E-2</v>
      </c>
      <c r="D2960" s="1">
        <f t="shared" si="92"/>
        <v>153.98708180639937</v>
      </c>
      <c r="E2960" s="1">
        <f t="shared" si="93"/>
        <v>0</v>
      </c>
    </row>
    <row r="2961" spans="3:5" x14ac:dyDescent="0.2">
      <c r="C2961" s="1">
        <v>-1.0655992606487226</v>
      </c>
      <c r="D2961" s="1">
        <f t="shared" si="92"/>
        <v>133.3588328303176</v>
      </c>
      <c r="E2961" s="1">
        <f t="shared" si="93"/>
        <v>0</v>
      </c>
    </row>
    <row r="2962" spans="3:5" x14ac:dyDescent="0.2">
      <c r="C2962" s="1">
        <v>1.7157788509147771</v>
      </c>
      <c r="D2962" s="1">
        <f t="shared" si="92"/>
        <v>200.91452143616709</v>
      </c>
      <c r="E2962" s="1">
        <f t="shared" si="93"/>
        <v>40.914521436167092</v>
      </c>
    </row>
    <row r="2963" spans="3:5" x14ac:dyDescent="0.2">
      <c r="C2963" s="1">
        <v>-0.93953783719534179</v>
      </c>
      <c r="D2963" s="1">
        <f t="shared" si="92"/>
        <v>135.85914318323344</v>
      </c>
      <c r="E2963" s="1">
        <f t="shared" si="93"/>
        <v>0</v>
      </c>
    </row>
    <row r="2964" spans="3:5" x14ac:dyDescent="0.2">
      <c r="C2964" s="1">
        <v>-0.28776813910260268</v>
      </c>
      <c r="D2964" s="1">
        <f t="shared" si="92"/>
        <v>149.55390585820834</v>
      </c>
      <c r="E2964" s="1">
        <f t="shared" si="93"/>
        <v>0</v>
      </c>
    </row>
    <row r="2965" spans="3:5" x14ac:dyDescent="0.2">
      <c r="C2965" s="1">
        <v>-2.7202294153304427E-2</v>
      </c>
      <c r="D2965" s="1">
        <f t="shared" si="92"/>
        <v>155.40759014848479</v>
      </c>
      <c r="E2965" s="1">
        <f t="shared" si="93"/>
        <v>0</v>
      </c>
    </row>
    <row r="2966" spans="3:5" x14ac:dyDescent="0.2">
      <c r="C2966" s="1">
        <v>1.8289186366702008</v>
      </c>
      <c r="D2966" s="1">
        <f t="shared" si="92"/>
        <v>204.29207264541529</v>
      </c>
      <c r="E2966" s="1">
        <f t="shared" si="93"/>
        <v>44.292072645415288</v>
      </c>
    </row>
    <row r="2967" spans="3:5" x14ac:dyDescent="0.2">
      <c r="C2967" s="1">
        <v>0.75170112813284917</v>
      </c>
      <c r="D2967" s="1">
        <f t="shared" si="92"/>
        <v>174.30779942722339</v>
      </c>
      <c r="E2967" s="1">
        <f t="shared" si="93"/>
        <v>14.307799427223387</v>
      </c>
    </row>
    <row r="2968" spans="3:5" x14ac:dyDescent="0.2">
      <c r="C2968" s="1">
        <v>0.49177410333107835</v>
      </c>
      <c r="D2968" s="1">
        <f t="shared" si="92"/>
        <v>167.75799779144711</v>
      </c>
      <c r="E2968" s="1">
        <f t="shared" si="93"/>
        <v>7.7579977914471101</v>
      </c>
    </row>
    <row r="2969" spans="3:5" x14ac:dyDescent="0.2">
      <c r="C2969" s="1">
        <v>-0.14251887782104253</v>
      </c>
      <c r="D2969" s="1">
        <f t="shared" si="92"/>
        <v>152.78922859993006</v>
      </c>
      <c r="E2969" s="1">
        <f t="shared" si="93"/>
        <v>0</v>
      </c>
    </row>
    <row r="2970" spans="3:5" x14ac:dyDescent="0.2">
      <c r="C2970" s="1">
        <v>-3.0370247625559079</v>
      </c>
      <c r="D2970" s="1">
        <f t="shared" si="92"/>
        <v>99.738717208026785</v>
      </c>
      <c r="E2970" s="1">
        <f t="shared" si="93"/>
        <v>0</v>
      </c>
    </row>
    <row r="2971" spans="3:5" x14ac:dyDescent="0.2">
      <c r="C2971" s="1">
        <v>-0.28125151553698124</v>
      </c>
      <c r="D2971" s="1">
        <f t="shared" si="92"/>
        <v>149.69758014879741</v>
      </c>
      <c r="E2971" s="1">
        <f t="shared" si="93"/>
        <v>0</v>
      </c>
    </row>
    <row r="2972" spans="3:5" x14ac:dyDescent="0.2">
      <c r="C2972" s="1">
        <v>0.8918594934341032</v>
      </c>
      <c r="D2972" s="1">
        <f t="shared" si="92"/>
        <v>177.94509253408506</v>
      </c>
      <c r="E2972" s="1">
        <f t="shared" si="93"/>
        <v>17.945092534085063</v>
      </c>
    </row>
    <row r="2973" spans="3:5" x14ac:dyDescent="0.2">
      <c r="C2973" s="1">
        <v>-1.2158525721666185</v>
      </c>
      <c r="D2973" s="1">
        <f t="shared" si="92"/>
        <v>130.43873604366465</v>
      </c>
      <c r="E2973" s="1">
        <f t="shared" si="93"/>
        <v>0</v>
      </c>
    </row>
    <row r="2974" spans="3:5" x14ac:dyDescent="0.2">
      <c r="C2974" s="1">
        <v>6.4695924759277379E-2</v>
      </c>
      <c r="D2974" s="1">
        <f t="shared" si="92"/>
        <v>157.52630842758171</v>
      </c>
      <c r="E2974" s="1">
        <f t="shared" si="93"/>
        <v>0</v>
      </c>
    </row>
    <row r="2975" spans="3:5" x14ac:dyDescent="0.2">
      <c r="C2975" s="1">
        <v>-1.4682082783609158</v>
      </c>
      <c r="D2975" s="1">
        <f t="shared" si="92"/>
        <v>125.67749317084601</v>
      </c>
      <c r="E2975" s="1">
        <f t="shared" si="93"/>
        <v>0</v>
      </c>
    </row>
    <row r="2976" spans="3:5" x14ac:dyDescent="0.2">
      <c r="C2976" s="1">
        <v>-0.69196582742960244</v>
      </c>
      <c r="D2976" s="1">
        <f t="shared" si="92"/>
        <v>140.90675686119553</v>
      </c>
      <c r="E2976" s="1">
        <f t="shared" si="93"/>
        <v>0</v>
      </c>
    </row>
    <row r="2977" spans="3:5" x14ac:dyDescent="0.2">
      <c r="C2977" s="1">
        <v>1.2089224095745761</v>
      </c>
      <c r="D2977" s="1">
        <f t="shared" si="92"/>
        <v>186.45580760980135</v>
      </c>
      <c r="E2977" s="1">
        <f t="shared" si="93"/>
        <v>26.455807609801354</v>
      </c>
    </row>
    <row r="2978" spans="3:5" x14ac:dyDescent="0.2">
      <c r="C2978" s="1">
        <v>-3.2921998351452979E-2</v>
      </c>
      <c r="D2978" s="1">
        <f t="shared" si="92"/>
        <v>155.27666805626211</v>
      </c>
      <c r="E2978" s="1">
        <f t="shared" si="93"/>
        <v>0</v>
      </c>
    </row>
    <row r="2979" spans="3:5" x14ac:dyDescent="0.2">
      <c r="C2979" s="1">
        <v>0.24868961612669119</v>
      </c>
      <c r="D2979" s="1">
        <f t="shared" si="92"/>
        <v>161.85549846202196</v>
      </c>
      <c r="E2979" s="1">
        <f t="shared" si="93"/>
        <v>1.8554984620219557</v>
      </c>
    </row>
    <row r="2980" spans="3:5" x14ac:dyDescent="0.2">
      <c r="C2980" s="1">
        <v>1.9100878288342205</v>
      </c>
      <c r="D2980" s="1">
        <f t="shared" si="92"/>
        <v>206.75013337726676</v>
      </c>
      <c r="E2980" s="1">
        <f t="shared" si="93"/>
        <v>46.750133377266764</v>
      </c>
    </row>
    <row r="2981" spans="3:5" x14ac:dyDescent="0.2">
      <c r="C2981" s="1">
        <v>1.1000012240506472</v>
      </c>
      <c r="D2981" s="1">
        <f t="shared" si="92"/>
        <v>183.48716468040962</v>
      </c>
      <c r="E2981" s="1">
        <f t="shared" si="93"/>
        <v>23.48716468040962</v>
      </c>
    </row>
    <row r="2982" spans="3:5" x14ac:dyDescent="0.2">
      <c r="C2982" s="1">
        <v>-1.1025644258476281</v>
      </c>
      <c r="D2982" s="1">
        <f t="shared" si="92"/>
        <v>132.63442630616154</v>
      </c>
      <c r="E2982" s="1">
        <f t="shared" si="93"/>
        <v>0</v>
      </c>
    </row>
    <row r="2983" spans="3:5" x14ac:dyDescent="0.2">
      <c r="C2983" s="1">
        <v>-0.54386704223939952</v>
      </c>
      <c r="D2983" s="1">
        <f t="shared" si="92"/>
        <v>144.01547063414799</v>
      </c>
      <c r="E2983" s="1">
        <f t="shared" si="93"/>
        <v>0</v>
      </c>
    </row>
    <row r="2984" spans="3:5" x14ac:dyDescent="0.2">
      <c r="C2984" s="1">
        <v>1.3184159741942458</v>
      </c>
      <c r="D2984" s="1">
        <f t="shared" si="92"/>
        <v>189.488461073563</v>
      </c>
      <c r="E2984" s="1">
        <f t="shared" si="93"/>
        <v>29.488461073563002</v>
      </c>
    </row>
    <row r="2985" spans="3:5" x14ac:dyDescent="0.2">
      <c r="C2985" s="1">
        <v>-0.4977457861889949</v>
      </c>
      <c r="D2985" s="1">
        <f t="shared" si="92"/>
        <v>144.99752826741576</v>
      </c>
      <c r="E2985" s="1">
        <f t="shared" si="93"/>
        <v>0</v>
      </c>
    </row>
    <row r="2986" spans="3:5" x14ac:dyDescent="0.2">
      <c r="C2986" s="1">
        <v>0.23543916022469918</v>
      </c>
      <c r="D2986" s="1">
        <f t="shared" si="92"/>
        <v>161.53979123933948</v>
      </c>
      <c r="E2986" s="1">
        <f t="shared" si="93"/>
        <v>1.539791239339479</v>
      </c>
    </row>
    <row r="2987" spans="3:5" x14ac:dyDescent="0.2">
      <c r="C2987" s="1">
        <v>-0.87522594661324293</v>
      </c>
      <c r="D2987" s="1">
        <f t="shared" si="92"/>
        <v>137.15271241789583</v>
      </c>
      <c r="E2987" s="1">
        <f t="shared" si="93"/>
        <v>0</v>
      </c>
    </row>
    <row r="2988" spans="3:5" x14ac:dyDescent="0.2">
      <c r="C2988" s="1">
        <v>0.46222378311812101</v>
      </c>
      <c r="D2988" s="1">
        <f t="shared" si="92"/>
        <v>167.02912725035523</v>
      </c>
      <c r="E2988" s="1">
        <f t="shared" si="93"/>
        <v>7.0291272503552307</v>
      </c>
    </row>
    <row r="2989" spans="3:5" x14ac:dyDescent="0.2">
      <c r="C2989" s="1">
        <v>-1.8118573601993231</v>
      </c>
      <c r="D2989" s="1">
        <f t="shared" si="92"/>
        <v>119.47203836484273</v>
      </c>
      <c r="E2989" s="1">
        <f t="shared" si="93"/>
        <v>0</v>
      </c>
    </row>
    <row r="2990" spans="3:5" x14ac:dyDescent="0.2">
      <c r="C2990" s="1">
        <v>-0.5265135928156055</v>
      </c>
      <c r="D2990" s="1">
        <f t="shared" si="92"/>
        <v>144.38419384167835</v>
      </c>
      <c r="E2990" s="1">
        <f t="shared" si="93"/>
        <v>0</v>
      </c>
    </row>
    <row r="2991" spans="3:5" x14ac:dyDescent="0.2">
      <c r="C2991" s="1">
        <v>-0.45160192562389284</v>
      </c>
      <c r="D2991" s="1">
        <f t="shared" si="92"/>
        <v>145.98676891004405</v>
      </c>
      <c r="E2991" s="1">
        <f t="shared" si="93"/>
        <v>0</v>
      </c>
    </row>
    <row r="2992" spans="3:5" x14ac:dyDescent="0.2">
      <c r="C2992" s="1">
        <v>-1.014206717775251</v>
      </c>
      <c r="D2992" s="1">
        <f t="shared" si="92"/>
        <v>134.37255153411252</v>
      </c>
      <c r="E2992" s="1">
        <f t="shared" si="93"/>
        <v>0</v>
      </c>
    </row>
    <row r="2993" spans="3:5" x14ac:dyDescent="0.2">
      <c r="C2993" s="1">
        <v>0.6293954227896702</v>
      </c>
      <c r="D2993" s="1">
        <f t="shared" si="92"/>
        <v>171.19460544956368</v>
      </c>
      <c r="E2993" s="1">
        <f t="shared" si="93"/>
        <v>11.194605449563682</v>
      </c>
    </row>
    <row r="2994" spans="3:5" x14ac:dyDescent="0.2">
      <c r="C2994" s="1">
        <v>-0.55070551227224218</v>
      </c>
      <c r="D2994" s="1">
        <f t="shared" si="92"/>
        <v>143.87042674154821</v>
      </c>
      <c r="E2994" s="1">
        <f t="shared" si="93"/>
        <v>0</v>
      </c>
    </row>
    <row r="2995" spans="3:5" x14ac:dyDescent="0.2">
      <c r="C2995" s="1">
        <v>-1.7056871789658814</v>
      </c>
      <c r="D2995" s="1">
        <f t="shared" si="92"/>
        <v>121.3557763301711</v>
      </c>
      <c r="E2995" s="1">
        <f t="shared" si="93"/>
        <v>0</v>
      </c>
    </row>
    <row r="2996" spans="3:5" x14ac:dyDescent="0.2">
      <c r="C2996" s="1">
        <v>-0.75801077564300678</v>
      </c>
      <c r="D2996" s="1">
        <f t="shared" si="92"/>
        <v>139.54214211403297</v>
      </c>
      <c r="E2996" s="1">
        <f t="shared" si="93"/>
        <v>0</v>
      </c>
    </row>
    <row r="2997" spans="3:5" x14ac:dyDescent="0.2">
      <c r="C2997" s="1">
        <v>0.13896566491708706</v>
      </c>
      <c r="D2997" s="1">
        <f t="shared" si="92"/>
        <v>159.25968806329357</v>
      </c>
      <c r="E2997" s="1">
        <f t="shared" si="93"/>
        <v>0</v>
      </c>
    </row>
    <row r="2998" spans="3:5" x14ac:dyDescent="0.2">
      <c r="C2998" s="1">
        <v>-1.0820585952280253</v>
      </c>
      <c r="D2998" s="1">
        <f t="shared" si="92"/>
        <v>133.03579181806111</v>
      </c>
      <c r="E2998" s="1">
        <f t="shared" si="93"/>
        <v>0</v>
      </c>
    </row>
    <row r="2999" spans="3:5" x14ac:dyDescent="0.2">
      <c r="C2999" s="1">
        <v>-0.13185477779380256</v>
      </c>
      <c r="D2999" s="1">
        <f t="shared" si="92"/>
        <v>153.02950346861167</v>
      </c>
      <c r="E2999" s="1">
        <f t="shared" si="93"/>
        <v>0</v>
      </c>
    </row>
    <row r="3000" spans="3:5" x14ac:dyDescent="0.2">
      <c r="C3000" s="1">
        <v>-2.529526191199746E-2</v>
      </c>
      <c r="D3000" s="1">
        <f t="shared" si="92"/>
        <v>155.45126600411976</v>
      </c>
      <c r="E3000" s="1">
        <f t="shared" si="93"/>
        <v>0</v>
      </c>
    </row>
    <row r="3001" spans="3:5" x14ac:dyDescent="0.2">
      <c r="C3001" s="1">
        <v>-1.4438602634502169</v>
      </c>
      <c r="D3001" s="1">
        <f t="shared" si="92"/>
        <v>126.12919359296112</v>
      </c>
      <c r="E3001" s="1">
        <f t="shared" si="93"/>
        <v>0</v>
      </c>
    </row>
    <row r="3002" spans="3:5" x14ac:dyDescent="0.2">
      <c r="C3002" s="1">
        <v>-0.72673427271669877</v>
      </c>
      <c r="D3002" s="1">
        <f t="shared" si="92"/>
        <v>140.18671916808691</v>
      </c>
      <c r="E3002" s="1">
        <f t="shared" si="93"/>
        <v>0</v>
      </c>
    </row>
    <row r="3003" spans="3:5" x14ac:dyDescent="0.2">
      <c r="C3003" s="1">
        <v>0.2353582261071572</v>
      </c>
      <c r="D3003" s="1">
        <f t="shared" si="92"/>
        <v>161.53786478507203</v>
      </c>
      <c r="E3003" s="1">
        <f t="shared" si="93"/>
        <v>1.5378647850720313</v>
      </c>
    </row>
    <row r="3004" spans="3:5" x14ac:dyDescent="0.2">
      <c r="C3004" s="1">
        <v>2.9020082009504029</v>
      </c>
      <c r="D3004" s="1">
        <f t="shared" si="92"/>
        <v>239.28862177909906</v>
      </c>
      <c r="E3004" s="1">
        <f t="shared" si="93"/>
        <v>79.28862177909906</v>
      </c>
    </row>
    <row r="3005" spans="3:5" x14ac:dyDescent="0.2">
      <c r="C3005" s="1">
        <v>-1.146601190265875</v>
      </c>
      <c r="D3005" s="1">
        <f t="shared" si="92"/>
        <v>131.77657199442143</v>
      </c>
      <c r="E3005" s="1">
        <f t="shared" si="93"/>
        <v>0</v>
      </c>
    </row>
    <row r="3006" spans="3:5" x14ac:dyDescent="0.2">
      <c r="C3006" s="1">
        <v>1.4724201649215436</v>
      </c>
      <c r="D3006" s="1">
        <f t="shared" si="92"/>
        <v>193.83759101632978</v>
      </c>
      <c r="E3006" s="1">
        <f t="shared" si="93"/>
        <v>33.837591016329782</v>
      </c>
    </row>
    <row r="3007" spans="3:5" x14ac:dyDescent="0.2">
      <c r="C3007" s="1">
        <v>-0.79005451145957151</v>
      </c>
      <c r="D3007" s="1">
        <f t="shared" si="92"/>
        <v>138.88482675592115</v>
      </c>
      <c r="E3007" s="1">
        <f t="shared" si="93"/>
        <v>0</v>
      </c>
    </row>
    <row r="3008" spans="3:5" x14ac:dyDescent="0.2">
      <c r="C3008" s="1">
        <v>0.93695130256933912</v>
      </c>
      <c r="D3008" s="1">
        <f t="shared" si="92"/>
        <v>179.13134574518909</v>
      </c>
      <c r="E3008" s="1">
        <f t="shared" si="93"/>
        <v>19.131345745189094</v>
      </c>
    </row>
    <row r="3009" spans="3:5" x14ac:dyDescent="0.2">
      <c r="C3009" s="1">
        <v>1.1095291394438633</v>
      </c>
      <c r="D3009" s="1">
        <f t="shared" si="92"/>
        <v>183.74495025973891</v>
      </c>
      <c r="E3009" s="1">
        <f t="shared" si="93"/>
        <v>23.744950259738914</v>
      </c>
    </row>
    <row r="3010" spans="3:5" x14ac:dyDescent="0.2">
      <c r="C3010" s="1">
        <v>0.32716242729014289</v>
      </c>
      <c r="D3010" s="1">
        <f t="shared" si="92"/>
        <v>163.73789057597691</v>
      </c>
      <c r="E3010" s="1">
        <f t="shared" si="93"/>
        <v>3.7378905759769054</v>
      </c>
    </row>
    <row r="3011" spans="3:5" x14ac:dyDescent="0.2">
      <c r="C3011" s="1">
        <v>-1.4633849638048921</v>
      </c>
      <c r="D3011" s="1">
        <f t="shared" ref="D3011:D3074" si="94" xml:space="preserve"> $A$1 * EXP( ($A$3 - $A$6 - 0.5 * $A$5^2) * $A$4 + $A$5 * SQRT($A$4) * C3011 )</f>
        <v>125.76684584905564</v>
      </c>
      <c r="E3011" s="1">
        <f t="shared" ref="E3011:E3074" si="95">MAX(D3011 - $A$2, 0)</f>
        <v>0</v>
      </c>
    </row>
    <row r="3012" spans="3:5" x14ac:dyDescent="0.2">
      <c r="C3012" s="1">
        <v>-1.3143998512061317</v>
      </c>
      <c r="D3012" s="1">
        <f t="shared" si="94"/>
        <v>128.55832846527906</v>
      </c>
      <c r="E3012" s="1">
        <f t="shared" si="95"/>
        <v>0</v>
      </c>
    </row>
    <row r="3013" spans="3:5" x14ac:dyDescent="0.2">
      <c r="C3013" s="1">
        <v>-0.70761308651372135</v>
      </c>
      <c r="D3013" s="1">
        <f t="shared" si="94"/>
        <v>140.58225314897226</v>
      </c>
      <c r="E3013" s="1">
        <f t="shared" si="95"/>
        <v>0</v>
      </c>
    </row>
    <row r="3014" spans="3:5" x14ac:dyDescent="0.2">
      <c r="C3014" s="1">
        <v>-1.4556058242696996</v>
      </c>
      <c r="D3014" s="1">
        <f t="shared" si="94"/>
        <v>125.91108953150136</v>
      </c>
      <c r="E3014" s="1">
        <f t="shared" si="95"/>
        <v>0</v>
      </c>
    </row>
    <row r="3015" spans="3:5" x14ac:dyDescent="0.2">
      <c r="C3015" s="1">
        <v>-1.3012386207893711</v>
      </c>
      <c r="D3015" s="1">
        <f t="shared" si="94"/>
        <v>128.80788447507589</v>
      </c>
      <c r="E3015" s="1">
        <f t="shared" si="95"/>
        <v>0</v>
      </c>
    </row>
    <row r="3016" spans="3:5" x14ac:dyDescent="0.2">
      <c r="C3016" s="1">
        <v>-0.9533132893152324</v>
      </c>
      <c r="D3016" s="1">
        <f t="shared" si="94"/>
        <v>135.58365423600421</v>
      </c>
      <c r="E3016" s="1">
        <f t="shared" si="95"/>
        <v>0</v>
      </c>
    </row>
    <row r="3017" spans="3:5" x14ac:dyDescent="0.2">
      <c r="C3017" s="1">
        <v>1.0331018701328656</v>
      </c>
      <c r="D3017" s="1">
        <f t="shared" si="94"/>
        <v>181.68730372011976</v>
      </c>
      <c r="E3017" s="1">
        <f t="shared" si="95"/>
        <v>21.687303720119758</v>
      </c>
    </row>
    <row r="3018" spans="3:5" x14ac:dyDescent="0.2">
      <c r="C3018" s="1">
        <v>0.38031925056141586</v>
      </c>
      <c r="D3018" s="1">
        <f t="shared" si="94"/>
        <v>165.02542930220514</v>
      </c>
      <c r="E3018" s="1">
        <f t="shared" si="95"/>
        <v>5.0254293022051399</v>
      </c>
    </row>
    <row r="3019" spans="3:5" x14ac:dyDescent="0.2">
      <c r="C3019" s="1">
        <v>0.55590722153574701</v>
      </c>
      <c r="D3019" s="1">
        <f t="shared" si="94"/>
        <v>169.35082766087979</v>
      </c>
      <c r="E3019" s="1">
        <f t="shared" si="95"/>
        <v>9.3508276608797871</v>
      </c>
    </row>
    <row r="3020" spans="3:5" x14ac:dyDescent="0.2">
      <c r="C3020" s="1">
        <v>-1.3615684943423154</v>
      </c>
      <c r="D3020" s="1">
        <f t="shared" si="94"/>
        <v>127.66790750138165</v>
      </c>
      <c r="E3020" s="1">
        <f t="shared" si="95"/>
        <v>0</v>
      </c>
    </row>
    <row r="3021" spans="3:5" x14ac:dyDescent="0.2">
      <c r="C3021" s="1">
        <v>1.3667515220796138</v>
      </c>
      <c r="D3021" s="1">
        <f t="shared" si="94"/>
        <v>190.84286139418589</v>
      </c>
      <c r="E3021" s="1">
        <f t="shared" si="95"/>
        <v>30.842861394185888</v>
      </c>
    </row>
    <row r="3022" spans="3:5" x14ac:dyDescent="0.2">
      <c r="C3022" s="1">
        <v>-0.11872248863197926</v>
      </c>
      <c r="D3022" s="1">
        <f t="shared" si="94"/>
        <v>153.32590879471874</v>
      </c>
      <c r="E3022" s="1">
        <f t="shared" si="95"/>
        <v>0</v>
      </c>
    </row>
    <row r="3023" spans="3:5" x14ac:dyDescent="0.2">
      <c r="C3023" s="1">
        <v>-5.4147791623518661E-3</v>
      </c>
      <c r="D3023" s="1">
        <f t="shared" si="94"/>
        <v>155.90731089383809</v>
      </c>
      <c r="E3023" s="1">
        <f t="shared" si="95"/>
        <v>0</v>
      </c>
    </row>
    <row r="3024" spans="3:5" x14ac:dyDescent="0.2">
      <c r="C3024" s="1">
        <v>2.7998903079215287</v>
      </c>
      <c r="D3024" s="1">
        <f t="shared" si="94"/>
        <v>235.71498259789306</v>
      </c>
      <c r="E3024" s="1">
        <f t="shared" si="95"/>
        <v>75.714982597893055</v>
      </c>
    </row>
    <row r="3025" spans="3:5" x14ac:dyDescent="0.2">
      <c r="C3025" s="1">
        <v>-0.54438220796052528</v>
      </c>
      <c r="D3025" s="1">
        <f t="shared" si="94"/>
        <v>144.00453888235822</v>
      </c>
      <c r="E3025" s="1">
        <f t="shared" si="95"/>
        <v>0</v>
      </c>
    </row>
    <row r="3026" spans="3:5" x14ac:dyDescent="0.2">
      <c r="C3026" s="1">
        <v>-1.1467114034790917</v>
      </c>
      <c r="D3026" s="1">
        <f t="shared" si="94"/>
        <v>131.77443197121093</v>
      </c>
      <c r="E3026" s="1">
        <f t="shared" si="95"/>
        <v>0</v>
      </c>
    </row>
    <row r="3027" spans="3:5" x14ac:dyDescent="0.2">
      <c r="C3027" s="1">
        <v>0.41535794601086229</v>
      </c>
      <c r="D3027" s="1">
        <f t="shared" si="94"/>
        <v>165.87965089017118</v>
      </c>
      <c r="E3027" s="1">
        <f t="shared" si="95"/>
        <v>5.8796508901711775</v>
      </c>
    </row>
    <row r="3028" spans="3:5" x14ac:dyDescent="0.2">
      <c r="C3028" s="1">
        <v>0.72123364057938855</v>
      </c>
      <c r="D3028" s="1">
        <f t="shared" si="94"/>
        <v>173.52701865450157</v>
      </c>
      <c r="E3028" s="1">
        <f t="shared" si="95"/>
        <v>13.527018654501575</v>
      </c>
    </row>
    <row r="3029" spans="3:5" x14ac:dyDescent="0.2">
      <c r="C3029" s="1">
        <v>-1.2479292297933597</v>
      </c>
      <c r="D3029" s="1">
        <f t="shared" si="94"/>
        <v>129.82367263680203</v>
      </c>
      <c r="E3029" s="1">
        <f t="shared" si="95"/>
        <v>0</v>
      </c>
    </row>
    <row r="3030" spans="3:5" x14ac:dyDescent="0.2">
      <c r="C3030" s="1">
        <v>-0.87698288343703668</v>
      </c>
      <c r="D3030" s="1">
        <f t="shared" si="94"/>
        <v>137.11721028285831</v>
      </c>
      <c r="E3030" s="1">
        <f t="shared" si="95"/>
        <v>0</v>
      </c>
    </row>
    <row r="3031" spans="3:5" x14ac:dyDescent="0.2">
      <c r="C3031" s="1">
        <v>2.0211951034494859</v>
      </c>
      <c r="D3031" s="1">
        <f t="shared" si="94"/>
        <v>210.16283519408151</v>
      </c>
      <c r="E3031" s="1">
        <f t="shared" si="95"/>
        <v>50.162835194081509</v>
      </c>
    </row>
    <row r="3032" spans="3:5" x14ac:dyDescent="0.2">
      <c r="C3032" s="1">
        <v>-0.21085079675018309</v>
      </c>
      <c r="D3032" s="1">
        <f t="shared" si="94"/>
        <v>151.25855730557706</v>
      </c>
      <c r="E3032" s="1">
        <f t="shared" si="95"/>
        <v>0</v>
      </c>
    </row>
    <row r="3033" spans="3:5" x14ac:dyDescent="0.2">
      <c r="C3033" s="1">
        <v>-0.96966127308308092</v>
      </c>
      <c r="D3033" s="1">
        <f t="shared" si="94"/>
        <v>135.25744316421813</v>
      </c>
      <c r="E3033" s="1">
        <f t="shared" si="95"/>
        <v>0</v>
      </c>
    </row>
    <row r="3034" spans="3:5" x14ac:dyDescent="0.2">
      <c r="C3034" s="1">
        <v>-1.7174907207943291</v>
      </c>
      <c r="D3034" s="1">
        <f t="shared" si="94"/>
        <v>121.14489151108836</v>
      </c>
      <c r="E3034" s="1">
        <f t="shared" si="95"/>
        <v>0</v>
      </c>
    </row>
    <row r="3035" spans="3:5" x14ac:dyDescent="0.2">
      <c r="C3035" s="1">
        <v>0.61044764425368048</v>
      </c>
      <c r="D3035" s="1">
        <f t="shared" si="94"/>
        <v>170.71730439788476</v>
      </c>
      <c r="E3035" s="1">
        <f t="shared" si="95"/>
        <v>10.71730439788476</v>
      </c>
    </row>
    <row r="3036" spans="3:5" x14ac:dyDescent="0.2">
      <c r="C3036" s="1">
        <v>-0.23132753106443449</v>
      </c>
      <c r="D3036" s="1">
        <f t="shared" si="94"/>
        <v>150.80286072762632</v>
      </c>
      <c r="E3036" s="1">
        <f t="shared" si="95"/>
        <v>0</v>
      </c>
    </row>
    <row r="3037" spans="3:5" x14ac:dyDescent="0.2">
      <c r="C3037" s="1">
        <v>0.57926825144158622</v>
      </c>
      <c r="D3037" s="1">
        <f t="shared" si="94"/>
        <v>169.93477964457381</v>
      </c>
      <c r="E3037" s="1">
        <f t="shared" si="95"/>
        <v>9.9347796445738084</v>
      </c>
    </row>
    <row r="3038" spans="3:5" x14ac:dyDescent="0.2">
      <c r="C3038" s="1">
        <v>0.7321604183775855</v>
      </c>
      <c r="D3038" s="1">
        <f t="shared" si="94"/>
        <v>173.80663272652342</v>
      </c>
      <c r="E3038" s="1">
        <f t="shared" si="95"/>
        <v>13.806632726523418</v>
      </c>
    </row>
    <row r="3039" spans="3:5" x14ac:dyDescent="0.2">
      <c r="C3039" s="1">
        <v>-1.5502662195816872</v>
      </c>
      <c r="D3039" s="1">
        <f t="shared" si="94"/>
        <v>124.16704672052383</v>
      </c>
      <c r="E3039" s="1">
        <f t="shared" si="95"/>
        <v>0</v>
      </c>
    </row>
    <row r="3040" spans="3:5" x14ac:dyDescent="0.2">
      <c r="C3040" s="1">
        <v>0.92815073873734122</v>
      </c>
      <c r="D3040" s="1">
        <f t="shared" si="94"/>
        <v>178.89920537750018</v>
      </c>
      <c r="E3040" s="1">
        <f t="shared" si="95"/>
        <v>18.899205377500181</v>
      </c>
    </row>
    <row r="3041" spans="3:5" x14ac:dyDescent="0.2">
      <c r="C3041" s="1">
        <v>-0.79609219225708405</v>
      </c>
      <c r="D3041" s="1">
        <f t="shared" si="94"/>
        <v>138.76132250121822</v>
      </c>
      <c r="E3041" s="1">
        <f t="shared" si="95"/>
        <v>0</v>
      </c>
    </row>
    <row r="3042" spans="3:5" x14ac:dyDescent="0.2">
      <c r="C3042" s="1">
        <v>-8.4497152330413203E-2</v>
      </c>
      <c r="D3042" s="1">
        <f t="shared" si="94"/>
        <v>154.10110023426478</v>
      </c>
      <c r="E3042" s="1">
        <f t="shared" si="95"/>
        <v>0</v>
      </c>
    </row>
    <row r="3043" spans="3:5" x14ac:dyDescent="0.2">
      <c r="C3043" s="1">
        <v>0.31009396428733832</v>
      </c>
      <c r="D3043" s="1">
        <f t="shared" si="94"/>
        <v>163.32660097658535</v>
      </c>
      <c r="E3043" s="1">
        <f t="shared" si="95"/>
        <v>3.3266009765853539</v>
      </c>
    </row>
    <row r="3044" spans="3:5" x14ac:dyDescent="0.2">
      <c r="C3044" s="1">
        <v>0.24239469564502431</v>
      </c>
      <c r="D3044" s="1">
        <f t="shared" si="94"/>
        <v>161.70543794259225</v>
      </c>
      <c r="E3044" s="1">
        <f t="shared" si="95"/>
        <v>1.7054379425922548</v>
      </c>
    </row>
    <row r="3045" spans="3:5" x14ac:dyDescent="0.2">
      <c r="C3045" s="1">
        <v>-0.76230019936881599</v>
      </c>
      <c r="D3045" s="1">
        <f t="shared" si="94"/>
        <v>139.45397284598457</v>
      </c>
      <c r="E3045" s="1">
        <f t="shared" si="95"/>
        <v>0</v>
      </c>
    </row>
    <row r="3046" spans="3:5" x14ac:dyDescent="0.2">
      <c r="C3046" s="1">
        <v>0.52477853748553349</v>
      </c>
      <c r="D3046" s="1">
        <f t="shared" si="94"/>
        <v>168.57582607287173</v>
      </c>
      <c r="E3046" s="1">
        <f t="shared" si="95"/>
        <v>8.5758260728717346</v>
      </c>
    </row>
    <row r="3047" spans="3:5" x14ac:dyDescent="0.2">
      <c r="C3047" s="1">
        <v>-0.6125589074579888</v>
      </c>
      <c r="D3047" s="1">
        <f t="shared" si="94"/>
        <v>142.56513491865897</v>
      </c>
      <c r="E3047" s="1">
        <f t="shared" si="95"/>
        <v>0</v>
      </c>
    </row>
    <row r="3048" spans="3:5" x14ac:dyDescent="0.2">
      <c r="C3048" s="1">
        <v>-0.78259491865497322</v>
      </c>
      <c r="D3048" s="1">
        <f t="shared" si="94"/>
        <v>139.03756885926452</v>
      </c>
      <c r="E3048" s="1">
        <f t="shared" si="95"/>
        <v>0</v>
      </c>
    </row>
    <row r="3049" spans="3:5" x14ac:dyDescent="0.2">
      <c r="C3049" s="1">
        <v>-0.39933047461980142</v>
      </c>
      <c r="D3049" s="1">
        <f t="shared" si="94"/>
        <v>147.11552934230934</v>
      </c>
      <c r="E3049" s="1">
        <f t="shared" si="95"/>
        <v>0</v>
      </c>
    </row>
    <row r="3050" spans="3:5" x14ac:dyDescent="0.2">
      <c r="C3050" s="1">
        <v>-2.1845047831251997E-2</v>
      </c>
      <c r="D3050" s="1">
        <f t="shared" si="94"/>
        <v>155.53031581708305</v>
      </c>
      <c r="E3050" s="1">
        <f t="shared" si="95"/>
        <v>0</v>
      </c>
    </row>
    <row r="3051" spans="3:5" x14ac:dyDescent="0.2">
      <c r="C3051" s="1">
        <v>0.90371678507416275</v>
      </c>
      <c r="D3051" s="1">
        <f t="shared" si="94"/>
        <v>178.25626496033109</v>
      </c>
      <c r="E3051" s="1">
        <f t="shared" si="95"/>
        <v>18.256264960331094</v>
      </c>
    </row>
    <row r="3052" spans="3:5" x14ac:dyDescent="0.2">
      <c r="C3052" s="1">
        <v>1.6286518244593691</v>
      </c>
      <c r="D3052" s="1">
        <f t="shared" si="94"/>
        <v>198.35163377846098</v>
      </c>
      <c r="E3052" s="1">
        <f t="shared" si="95"/>
        <v>38.351633778460979</v>
      </c>
    </row>
    <row r="3053" spans="3:5" x14ac:dyDescent="0.2">
      <c r="C3053" s="1">
        <v>2.1676306030650383</v>
      </c>
      <c r="D3053" s="1">
        <f t="shared" si="94"/>
        <v>214.74685306278883</v>
      </c>
      <c r="E3053" s="1">
        <f t="shared" si="95"/>
        <v>54.74685306278883</v>
      </c>
    </row>
    <row r="3054" spans="3:5" x14ac:dyDescent="0.2">
      <c r="C3054" s="1">
        <v>-1.7915692849513167</v>
      </c>
      <c r="D3054" s="1">
        <f t="shared" si="94"/>
        <v>119.8297281787288</v>
      </c>
      <c r="E3054" s="1">
        <f t="shared" si="95"/>
        <v>0</v>
      </c>
    </row>
    <row r="3055" spans="3:5" x14ac:dyDescent="0.2">
      <c r="C3055" s="1">
        <v>1.4604986863777676</v>
      </c>
      <c r="D3055" s="1">
        <f t="shared" si="94"/>
        <v>193.4973890072819</v>
      </c>
      <c r="E3055" s="1">
        <f t="shared" si="95"/>
        <v>33.497389007281896</v>
      </c>
    </row>
    <row r="3056" spans="3:5" x14ac:dyDescent="0.2">
      <c r="C3056" s="1">
        <v>-1.4019693876945403</v>
      </c>
      <c r="D3056" s="1">
        <f t="shared" si="94"/>
        <v>126.9101490355454</v>
      </c>
      <c r="E3056" s="1">
        <f t="shared" si="95"/>
        <v>0</v>
      </c>
    </row>
    <row r="3057" spans="3:5" x14ac:dyDescent="0.2">
      <c r="C3057" s="1">
        <v>-0.66386395949873345</v>
      </c>
      <c r="D3057" s="1">
        <f t="shared" si="94"/>
        <v>141.49143468737986</v>
      </c>
      <c r="E3057" s="1">
        <f t="shared" si="95"/>
        <v>0</v>
      </c>
    </row>
    <row r="3058" spans="3:5" x14ac:dyDescent="0.2">
      <c r="C3058" s="1">
        <v>-0.19991428473583667</v>
      </c>
      <c r="D3058" s="1">
        <f t="shared" si="94"/>
        <v>151.50250622968468</v>
      </c>
      <c r="E3058" s="1">
        <f t="shared" si="95"/>
        <v>0</v>
      </c>
    </row>
    <row r="3059" spans="3:5" x14ac:dyDescent="0.2">
      <c r="C3059" s="1">
        <v>6.1625768418954435E-3</v>
      </c>
      <c r="D3059" s="1">
        <f t="shared" si="94"/>
        <v>156.17350381265936</v>
      </c>
      <c r="E3059" s="1">
        <f t="shared" si="95"/>
        <v>0</v>
      </c>
    </row>
    <row r="3060" spans="3:5" x14ac:dyDescent="0.2">
      <c r="C3060" s="1">
        <v>-1.4220386684176407</v>
      </c>
      <c r="D3060" s="1">
        <f t="shared" si="94"/>
        <v>126.535403635477</v>
      </c>
      <c r="E3060" s="1">
        <f t="shared" si="95"/>
        <v>0</v>
      </c>
    </row>
    <row r="3061" spans="3:5" x14ac:dyDescent="0.2">
      <c r="C3061" s="1">
        <v>-0.11492160860144977</v>
      </c>
      <c r="D3061" s="1">
        <f t="shared" si="94"/>
        <v>153.41180450410008</v>
      </c>
      <c r="E3061" s="1">
        <f t="shared" si="95"/>
        <v>0</v>
      </c>
    </row>
    <row r="3062" spans="3:5" x14ac:dyDescent="0.2">
      <c r="C3062" s="1">
        <v>0.94335423691698239</v>
      </c>
      <c r="D3062" s="1">
        <f t="shared" si="94"/>
        <v>179.30043097267605</v>
      </c>
      <c r="E3062" s="1">
        <f t="shared" si="95"/>
        <v>19.300430972676054</v>
      </c>
    </row>
    <row r="3063" spans="3:5" x14ac:dyDescent="0.2">
      <c r="C3063" s="1">
        <v>1.1262293963665839</v>
      </c>
      <c r="D3063" s="1">
        <f t="shared" si="94"/>
        <v>184.19766346950627</v>
      </c>
      <c r="E3063" s="1">
        <f t="shared" si="95"/>
        <v>24.197663469506267</v>
      </c>
    </row>
    <row r="3064" spans="3:5" x14ac:dyDescent="0.2">
      <c r="C3064" s="1">
        <v>0.97759113822696342</v>
      </c>
      <c r="D3064" s="1">
        <f t="shared" si="94"/>
        <v>180.20725256202221</v>
      </c>
      <c r="E3064" s="1">
        <f t="shared" si="95"/>
        <v>20.207252562022205</v>
      </c>
    </row>
    <row r="3065" spans="3:5" x14ac:dyDescent="0.2">
      <c r="C3065" s="1">
        <v>0.11078167685085254</v>
      </c>
      <c r="D3065" s="1">
        <f t="shared" si="94"/>
        <v>158.59966826019087</v>
      </c>
      <c r="E3065" s="1">
        <f t="shared" si="95"/>
        <v>0</v>
      </c>
    </row>
    <row r="3066" spans="3:5" x14ac:dyDescent="0.2">
      <c r="C3066" s="1">
        <v>-2.0688070361509094</v>
      </c>
      <c r="D3066" s="1">
        <f t="shared" si="94"/>
        <v>115.03320440702846</v>
      </c>
      <c r="E3066" s="1">
        <f t="shared" si="95"/>
        <v>0</v>
      </c>
    </row>
    <row r="3067" spans="3:5" x14ac:dyDescent="0.2">
      <c r="C3067" s="1">
        <v>-0.28914262414807235</v>
      </c>
      <c r="D3067" s="1">
        <f t="shared" si="94"/>
        <v>149.52361971713833</v>
      </c>
      <c r="E3067" s="1">
        <f t="shared" si="95"/>
        <v>0</v>
      </c>
    </row>
    <row r="3068" spans="3:5" x14ac:dyDescent="0.2">
      <c r="C3068" s="1">
        <v>1.6461344798520943</v>
      </c>
      <c r="D3068" s="1">
        <f t="shared" si="94"/>
        <v>198.86326003671849</v>
      </c>
      <c r="E3068" s="1">
        <f t="shared" si="95"/>
        <v>38.863260036718486</v>
      </c>
    </row>
    <row r="3069" spans="3:5" x14ac:dyDescent="0.2">
      <c r="C3069" s="1">
        <v>1.2182834592897887</v>
      </c>
      <c r="D3069" s="1">
        <f t="shared" si="94"/>
        <v>186.71317301175074</v>
      </c>
      <c r="E3069" s="1">
        <f t="shared" si="95"/>
        <v>26.71317301175074</v>
      </c>
    </row>
    <row r="3070" spans="3:5" x14ac:dyDescent="0.2">
      <c r="C3070" s="1">
        <v>-0.34778942636690308</v>
      </c>
      <c r="D3070" s="1">
        <f t="shared" si="94"/>
        <v>148.23706242912249</v>
      </c>
      <c r="E3070" s="1">
        <f t="shared" si="95"/>
        <v>0</v>
      </c>
    </row>
    <row r="3071" spans="3:5" x14ac:dyDescent="0.2">
      <c r="C3071" s="1">
        <v>-0.56782632062531457</v>
      </c>
      <c r="D3071" s="1">
        <f t="shared" si="94"/>
        <v>143.50793489327725</v>
      </c>
      <c r="E3071" s="1">
        <f t="shared" si="95"/>
        <v>0</v>
      </c>
    </row>
    <row r="3072" spans="3:5" x14ac:dyDescent="0.2">
      <c r="C3072" s="1">
        <v>6.1841146700770074E-2</v>
      </c>
      <c r="D3072" s="1">
        <f t="shared" si="94"/>
        <v>157.46005867726777</v>
      </c>
      <c r="E3072" s="1">
        <f t="shared" si="95"/>
        <v>0</v>
      </c>
    </row>
    <row r="3073" spans="3:5" x14ac:dyDescent="0.2">
      <c r="C3073" s="1">
        <v>-0.66330076438800623</v>
      </c>
      <c r="D3073" s="1">
        <f t="shared" si="94"/>
        <v>141.50317709593622</v>
      </c>
      <c r="E3073" s="1">
        <f t="shared" si="95"/>
        <v>0</v>
      </c>
    </row>
    <row r="3074" spans="3:5" x14ac:dyDescent="0.2">
      <c r="C3074" s="1">
        <v>3.9656672209206399E-2</v>
      </c>
      <c r="D3074" s="1">
        <f t="shared" si="94"/>
        <v>156.94618063693929</v>
      </c>
      <c r="E3074" s="1">
        <f t="shared" si="95"/>
        <v>0</v>
      </c>
    </row>
    <row r="3075" spans="3:5" x14ac:dyDescent="0.2">
      <c r="C3075" s="1">
        <v>1.1395525591370503</v>
      </c>
      <c r="D3075" s="1">
        <f t="shared" ref="D3075:D3138" si="96" xml:space="preserve"> $A$1 * EXP( ($A$3 - $A$6 - 0.5 * $A$5^2) * $A$4 + $A$5 * SQRT($A$4) * C3075 )</f>
        <v>184.55962961834322</v>
      </c>
      <c r="E3075" s="1">
        <f t="shared" ref="E3075:E3138" si="97">MAX(D3075 - $A$2, 0)</f>
        <v>24.559629618343223</v>
      </c>
    </row>
    <row r="3076" spans="3:5" x14ac:dyDescent="0.2">
      <c r="C3076" s="1">
        <v>-0.11387348634585198</v>
      </c>
      <c r="D3076" s="1">
        <f t="shared" si="96"/>
        <v>153.43549937780116</v>
      </c>
      <c r="E3076" s="1">
        <f t="shared" si="97"/>
        <v>0</v>
      </c>
    </row>
    <row r="3077" spans="3:5" x14ac:dyDescent="0.2">
      <c r="C3077" s="1">
        <v>-0.58391297291953514</v>
      </c>
      <c r="D3077" s="1">
        <f t="shared" si="96"/>
        <v>143.16817108747392</v>
      </c>
      <c r="E3077" s="1">
        <f t="shared" si="97"/>
        <v>0</v>
      </c>
    </row>
    <row r="3078" spans="3:5" x14ac:dyDescent="0.2">
      <c r="C3078" s="1">
        <v>-0.26190180742099939</v>
      </c>
      <c r="D3078" s="1">
        <f t="shared" si="96"/>
        <v>150.12500386046193</v>
      </c>
      <c r="E3078" s="1">
        <f t="shared" si="97"/>
        <v>0</v>
      </c>
    </row>
    <row r="3079" spans="3:5" x14ac:dyDescent="0.2">
      <c r="C3079" s="1">
        <v>-0.69137746869543881</v>
      </c>
      <c r="D3079" s="1">
        <f t="shared" si="96"/>
        <v>140.91897325404025</v>
      </c>
      <c r="E3079" s="1">
        <f t="shared" si="97"/>
        <v>0</v>
      </c>
    </row>
    <row r="3080" spans="3:5" x14ac:dyDescent="0.2">
      <c r="C3080" s="1">
        <v>-0.15470515966321985</v>
      </c>
      <c r="D3080" s="1">
        <f t="shared" si="96"/>
        <v>152.51511900691037</v>
      </c>
      <c r="E3080" s="1">
        <f t="shared" si="97"/>
        <v>0</v>
      </c>
    </row>
    <row r="3081" spans="3:5" x14ac:dyDescent="0.2">
      <c r="C3081" s="1">
        <v>-4.6279703534855094E-3</v>
      </c>
      <c r="D3081" s="1">
        <f t="shared" si="96"/>
        <v>155.92538725500677</v>
      </c>
      <c r="E3081" s="1">
        <f t="shared" si="97"/>
        <v>0</v>
      </c>
    </row>
    <row r="3082" spans="3:5" x14ac:dyDescent="0.2">
      <c r="C3082" s="1">
        <v>0.81299773462267</v>
      </c>
      <c r="D3082" s="1">
        <f t="shared" si="96"/>
        <v>175.88928834892232</v>
      </c>
      <c r="E3082" s="1">
        <f t="shared" si="97"/>
        <v>15.889288348922321</v>
      </c>
    </row>
    <row r="3083" spans="3:5" x14ac:dyDescent="0.2">
      <c r="C3083" s="1">
        <v>-8.9476418707868183E-2</v>
      </c>
      <c r="D3083" s="1">
        <f t="shared" si="96"/>
        <v>153.98807850962945</v>
      </c>
      <c r="E3083" s="1">
        <f t="shared" si="97"/>
        <v>0</v>
      </c>
    </row>
    <row r="3084" spans="3:5" x14ac:dyDescent="0.2">
      <c r="C3084" s="1">
        <v>0.4114542842864975</v>
      </c>
      <c r="D3084" s="1">
        <f t="shared" si="96"/>
        <v>165.78426359561638</v>
      </c>
      <c r="E3084" s="1">
        <f t="shared" si="97"/>
        <v>5.7842635956163804</v>
      </c>
    </row>
    <row r="3085" spans="3:5" x14ac:dyDescent="0.2">
      <c r="C3085" s="1">
        <v>0.16140612650835853</v>
      </c>
      <c r="D3085" s="1">
        <f t="shared" si="96"/>
        <v>159.78716807145116</v>
      </c>
      <c r="E3085" s="1">
        <f t="shared" si="97"/>
        <v>0</v>
      </c>
    </row>
    <row r="3086" spans="3:5" x14ac:dyDescent="0.2">
      <c r="C3086" s="1">
        <v>-0.64360538992769212</v>
      </c>
      <c r="D3086" s="1">
        <f t="shared" si="96"/>
        <v>141.9144318314145</v>
      </c>
      <c r="E3086" s="1">
        <f t="shared" si="97"/>
        <v>0</v>
      </c>
    </row>
    <row r="3087" spans="3:5" x14ac:dyDescent="0.2">
      <c r="C3087" s="1">
        <v>-0.5887565209794362</v>
      </c>
      <c r="D3087" s="1">
        <f t="shared" si="96"/>
        <v>143.06602887457944</v>
      </c>
      <c r="E3087" s="1">
        <f t="shared" si="97"/>
        <v>0</v>
      </c>
    </row>
    <row r="3088" spans="3:5" x14ac:dyDescent="0.2">
      <c r="C3088" s="1">
        <v>-1.2325857757395191</v>
      </c>
      <c r="D3088" s="1">
        <f t="shared" si="96"/>
        <v>130.1175175654657</v>
      </c>
      <c r="E3088" s="1">
        <f t="shared" si="97"/>
        <v>0</v>
      </c>
    </row>
    <row r="3089" spans="3:5" x14ac:dyDescent="0.2">
      <c r="C3089" s="1">
        <v>-2.152215177073002</v>
      </c>
      <c r="D3089" s="1">
        <f t="shared" si="96"/>
        <v>113.6280768474997</v>
      </c>
      <c r="E3089" s="1">
        <f t="shared" si="97"/>
        <v>0</v>
      </c>
    </row>
    <row r="3090" spans="3:5" x14ac:dyDescent="0.2">
      <c r="C3090" s="1">
        <v>1.3055840473001434</v>
      </c>
      <c r="D3090" s="1">
        <f t="shared" si="96"/>
        <v>189.13051774558315</v>
      </c>
      <c r="E3090" s="1">
        <f t="shared" si="97"/>
        <v>29.130517745583148</v>
      </c>
    </row>
    <row r="3091" spans="3:5" x14ac:dyDescent="0.2">
      <c r="C3091" s="1">
        <v>1.3456337932514102</v>
      </c>
      <c r="D3091" s="1">
        <f t="shared" si="96"/>
        <v>190.24993914520175</v>
      </c>
      <c r="E3091" s="1">
        <f t="shared" si="97"/>
        <v>30.249939145201751</v>
      </c>
    </row>
    <row r="3092" spans="3:5" x14ac:dyDescent="0.2">
      <c r="C3092" s="1">
        <v>0.82812232624843563</v>
      </c>
      <c r="D3092" s="1">
        <f t="shared" si="96"/>
        <v>176.28171384436402</v>
      </c>
      <c r="E3092" s="1">
        <f t="shared" si="97"/>
        <v>16.28171384436402</v>
      </c>
    </row>
    <row r="3093" spans="3:5" x14ac:dyDescent="0.2">
      <c r="C3093" s="1">
        <v>0.88390002688207381</v>
      </c>
      <c r="D3093" s="1">
        <f t="shared" si="96"/>
        <v>177.73651599054952</v>
      </c>
      <c r="E3093" s="1">
        <f t="shared" si="97"/>
        <v>17.73651599054952</v>
      </c>
    </row>
    <row r="3094" spans="3:5" x14ac:dyDescent="0.2">
      <c r="C3094" s="1">
        <v>0.89623821114775737</v>
      </c>
      <c r="D3094" s="1">
        <f t="shared" si="96"/>
        <v>178.05994047556905</v>
      </c>
      <c r="E3094" s="1">
        <f t="shared" si="97"/>
        <v>18.05994047556905</v>
      </c>
    </row>
    <row r="3095" spans="3:5" x14ac:dyDescent="0.2">
      <c r="C3095" s="1">
        <v>1.7448831747554119</v>
      </c>
      <c r="D3095" s="1">
        <f t="shared" si="96"/>
        <v>201.77799800095033</v>
      </c>
      <c r="E3095" s="1">
        <f t="shared" si="97"/>
        <v>41.777998000950333</v>
      </c>
    </row>
    <row r="3096" spans="3:5" x14ac:dyDescent="0.2">
      <c r="C3096" s="1">
        <v>-0.40383345530501863</v>
      </c>
      <c r="D3096" s="1">
        <f t="shared" si="96"/>
        <v>147.01794847569218</v>
      </c>
      <c r="E3096" s="1">
        <f t="shared" si="97"/>
        <v>0</v>
      </c>
    </row>
    <row r="3097" spans="3:5" x14ac:dyDescent="0.2">
      <c r="C3097" s="1">
        <v>-3.2070139194500134</v>
      </c>
      <c r="D3097" s="1">
        <f t="shared" si="96"/>
        <v>97.27149986888746</v>
      </c>
      <c r="E3097" s="1">
        <f t="shared" si="97"/>
        <v>0</v>
      </c>
    </row>
    <row r="3098" spans="3:5" x14ac:dyDescent="0.2">
      <c r="C3098" s="1">
        <v>-0.54026850817795635</v>
      </c>
      <c r="D3098" s="1">
        <f t="shared" si="96"/>
        <v>144.09185422166775</v>
      </c>
      <c r="E3098" s="1">
        <f t="shared" si="97"/>
        <v>0</v>
      </c>
    </row>
    <row r="3099" spans="3:5" x14ac:dyDescent="0.2">
      <c r="C3099" s="1">
        <v>-0.82721197612126551</v>
      </c>
      <c r="D3099" s="1">
        <f t="shared" si="96"/>
        <v>138.12648906253489</v>
      </c>
      <c r="E3099" s="1">
        <f t="shared" si="97"/>
        <v>0</v>
      </c>
    </row>
    <row r="3100" spans="3:5" x14ac:dyDescent="0.2">
      <c r="C3100" s="1">
        <v>1.4878375339874872</v>
      </c>
      <c r="D3100" s="1">
        <f t="shared" si="96"/>
        <v>194.27844199607421</v>
      </c>
      <c r="E3100" s="1">
        <f t="shared" si="97"/>
        <v>34.278441996074207</v>
      </c>
    </row>
    <row r="3101" spans="3:5" x14ac:dyDescent="0.2">
      <c r="C3101" s="1">
        <v>-1.6038379221025383</v>
      </c>
      <c r="D3101" s="1">
        <f t="shared" si="96"/>
        <v>123.19075646812435</v>
      </c>
      <c r="E3101" s="1">
        <f t="shared" si="97"/>
        <v>0</v>
      </c>
    </row>
    <row r="3102" spans="3:5" x14ac:dyDescent="0.2">
      <c r="C3102" s="1">
        <v>0.20830615521807005</v>
      </c>
      <c r="D3102" s="1">
        <f t="shared" si="96"/>
        <v>160.89523669224437</v>
      </c>
      <c r="E3102" s="1">
        <f t="shared" si="97"/>
        <v>0.8952366922443673</v>
      </c>
    </row>
    <row r="3103" spans="3:5" x14ac:dyDescent="0.2">
      <c r="C3103" s="1">
        <v>1.1882634833165449</v>
      </c>
      <c r="D3103" s="1">
        <f t="shared" si="96"/>
        <v>185.88908185182447</v>
      </c>
      <c r="E3103" s="1">
        <f t="shared" si="97"/>
        <v>25.889081851824471</v>
      </c>
    </row>
    <row r="3104" spans="3:5" x14ac:dyDescent="0.2">
      <c r="C3104" s="1">
        <v>0.75558967429817092</v>
      </c>
      <c r="D3104" s="1">
        <f t="shared" si="96"/>
        <v>174.40770245392821</v>
      </c>
      <c r="E3104" s="1">
        <f t="shared" si="97"/>
        <v>14.407702453928209</v>
      </c>
    </row>
    <row r="3105" spans="3:5" x14ac:dyDescent="0.2">
      <c r="C3105" s="1">
        <v>1.3232888294146858</v>
      </c>
      <c r="D3105" s="1">
        <f t="shared" si="96"/>
        <v>189.62456552869651</v>
      </c>
      <c r="E3105" s="1">
        <f t="shared" si="97"/>
        <v>29.624565528696507</v>
      </c>
    </row>
    <row r="3106" spans="3:5" x14ac:dyDescent="0.2">
      <c r="C3106" s="1">
        <v>0.75327703649219557</v>
      </c>
      <c r="D3106" s="1">
        <f t="shared" si="96"/>
        <v>174.34828015802793</v>
      </c>
      <c r="E3106" s="1">
        <f t="shared" si="97"/>
        <v>14.348280158027933</v>
      </c>
    </row>
    <row r="3107" spans="3:5" x14ac:dyDescent="0.2">
      <c r="C3107" s="1">
        <v>-1.0752066923712897</v>
      </c>
      <c r="D3107" s="1">
        <f t="shared" si="96"/>
        <v>133.17017629104902</v>
      </c>
      <c r="E3107" s="1">
        <f t="shared" si="97"/>
        <v>0</v>
      </c>
    </row>
    <row r="3108" spans="3:5" x14ac:dyDescent="0.2">
      <c r="C3108" s="1">
        <v>0.62951201610281293</v>
      </c>
      <c r="D3108" s="1">
        <f t="shared" si="96"/>
        <v>171.19754660237686</v>
      </c>
      <c r="E3108" s="1">
        <f t="shared" si="97"/>
        <v>11.19754660237686</v>
      </c>
    </row>
    <row r="3109" spans="3:5" x14ac:dyDescent="0.2">
      <c r="C3109" s="1">
        <v>0.28757738529000548</v>
      </c>
      <c r="D3109" s="1">
        <f t="shared" si="96"/>
        <v>162.78561100320428</v>
      </c>
      <c r="E3109" s="1">
        <f t="shared" si="97"/>
        <v>2.7856110032042807</v>
      </c>
    </row>
    <row r="3110" spans="3:5" x14ac:dyDescent="0.2">
      <c r="C3110" s="1">
        <v>-0.65129315741390315</v>
      </c>
      <c r="D3110" s="1">
        <f t="shared" si="96"/>
        <v>141.7537632411175</v>
      </c>
      <c r="E3110" s="1">
        <f t="shared" si="97"/>
        <v>0</v>
      </c>
    </row>
    <row r="3111" spans="3:5" x14ac:dyDescent="0.2">
      <c r="C3111" s="1">
        <v>0.40746854414846517</v>
      </c>
      <c r="D3111" s="1">
        <f t="shared" si="96"/>
        <v>165.68692728054828</v>
      </c>
      <c r="E3111" s="1">
        <f t="shared" si="97"/>
        <v>5.6869272805482751</v>
      </c>
    </row>
    <row r="3112" spans="3:5" x14ac:dyDescent="0.2">
      <c r="C3112" s="1">
        <v>-0.96300962793047296</v>
      </c>
      <c r="D3112" s="1">
        <f t="shared" si="96"/>
        <v>135.39007666542702</v>
      </c>
      <c r="E3112" s="1">
        <f t="shared" si="97"/>
        <v>0</v>
      </c>
    </row>
    <row r="3113" spans="3:5" x14ac:dyDescent="0.2">
      <c r="C3113" s="1">
        <v>0.93541693345809962</v>
      </c>
      <c r="D3113" s="1">
        <f t="shared" si="96"/>
        <v>179.09085064460089</v>
      </c>
      <c r="E3113" s="1">
        <f t="shared" si="97"/>
        <v>19.090850644600891</v>
      </c>
    </row>
    <row r="3114" spans="3:5" x14ac:dyDescent="0.2">
      <c r="C3114" s="1">
        <v>-1.1812476176594708</v>
      </c>
      <c r="D3114" s="1">
        <f t="shared" si="96"/>
        <v>131.10554698546269</v>
      </c>
      <c r="E3114" s="1">
        <f t="shared" si="97"/>
        <v>0</v>
      </c>
    </row>
    <row r="3115" spans="3:5" x14ac:dyDescent="0.2">
      <c r="C3115" s="1">
        <v>1.7840518998289214</v>
      </c>
      <c r="D3115" s="1">
        <f t="shared" si="96"/>
        <v>202.94592918722799</v>
      </c>
      <c r="E3115" s="1">
        <f t="shared" si="97"/>
        <v>42.945929187227989</v>
      </c>
    </row>
    <row r="3116" spans="3:5" x14ac:dyDescent="0.2">
      <c r="C3116" s="1">
        <v>1.0592771227571947</v>
      </c>
      <c r="D3116" s="1">
        <f t="shared" si="96"/>
        <v>182.38941086319153</v>
      </c>
      <c r="E3116" s="1">
        <f t="shared" si="97"/>
        <v>22.389410863191529</v>
      </c>
    </row>
    <row r="3117" spans="3:5" x14ac:dyDescent="0.2">
      <c r="C3117" s="1">
        <v>1.6013406412614741</v>
      </c>
      <c r="D3117" s="1">
        <f t="shared" si="96"/>
        <v>197.55501073579063</v>
      </c>
      <c r="E3117" s="1">
        <f t="shared" si="97"/>
        <v>37.555010735790631</v>
      </c>
    </row>
    <row r="3118" spans="3:5" x14ac:dyDescent="0.2">
      <c r="C3118" s="1">
        <v>-1.0775454305410221</v>
      </c>
      <c r="D3118" s="1">
        <f t="shared" si="96"/>
        <v>133.12429201447159</v>
      </c>
      <c r="E3118" s="1">
        <f t="shared" si="97"/>
        <v>0</v>
      </c>
    </row>
    <row r="3119" spans="3:5" x14ac:dyDescent="0.2">
      <c r="C3119" s="1">
        <v>-1.5355688896206643</v>
      </c>
      <c r="D3119" s="1">
        <f t="shared" si="96"/>
        <v>124.43624066509949</v>
      </c>
      <c r="E3119" s="1">
        <f t="shared" si="97"/>
        <v>0</v>
      </c>
    </row>
    <row r="3120" spans="3:5" x14ac:dyDescent="0.2">
      <c r="C3120" s="1">
        <v>0.19548572690924701</v>
      </c>
      <c r="D3120" s="1">
        <f t="shared" si="96"/>
        <v>160.59157800127269</v>
      </c>
      <c r="E3120" s="1">
        <f t="shared" si="97"/>
        <v>0.59157800127269411</v>
      </c>
    </row>
    <row r="3121" spans="3:5" x14ac:dyDescent="0.2">
      <c r="C3121" s="1">
        <v>1.4034811363196453</v>
      </c>
      <c r="D3121" s="1">
        <f t="shared" si="96"/>
        <v>191.87852372728881</v>
      </c>
      <c r="E3121" s="1">
        <f t="shared" si="97"/>
        <v>31.878523727288808</v>
      </c>
    </row>
    <row r="3122" spans="3:5" x14ac:dyDescent="0.2">
      <c r="C3122" s="1">
        <v>-2.5987590090167711</v>
      </c>
      <c r="D3122" s="1">
        <f t="shared" si="96"/>
        <v>106.39221399167204</v>
      </c>
      <c r="E3122" s="1">
        <f t="shared" si="97"/>
        <v>0</v>
      </c>
    </row>
    <row r="3123" spans="3:5" x14ac:dyDescent="0.2">
      <c r="C3123" s="1">
        <v>-0.95650368735468694</v>
      </c>
      <c r="D3123" s="1">
        <f t="shared" si="96"/>
        <v>135.51993064130971</v>
      </c>
      <c r="E3123" s="1">
        <f t="shared" si="97"/>
        <v>0</v>
      </c>
    </row>
    <row r="3124" spans="3:5" x14ac:dyDescent="0.2">
      <c r="C3124" s="1">
        <v>0.56427418524911543</v>
      </c>
      <c r="D3124" s="1">
        <f t="shared" si="96"/>
        <v>169.55974432925458</v>
      </c>
      <c r="E3124" s="1">
        <f t="shared" si="97"/>
        <v>9.5597443292545847</v>
      </c>
    </row>
    <row r="3125" spans="3:5" x14ac:dyDescent="0.2">
      <c r="C3125" s="1">
        <v>-0.36246420151381514</v>
      </c>
      <c r="D3125" s="1">
        <f t="shared" si="96"/>
        <v>147.91687156453096</v>
      </c>
      <c r="E3125" s="1">
        <f t="shared" si="97"/>
        <v>0</v>
      </c>
    </row>
    <row r="3126" spans="3:5" x14ac:dyDescent="0.2">
      <c r="C3126" s="1">
        <v>-1.8776882144480267</v>
      </c>
      <c r="D3126" s="1">
        <f t="shared" si="96"/>
        <v>118.31874115728473</v>
      </c>
      <c r="E3126" s="1">
        <f t="shared" si="97"/>
        <v>0</v>
      </c>
    </row>
    <row r="3127" spans="3:5" x14ac:dyDescent="0.2">
      <c r="C3127" s="1">
        <v>0.58909419888298797</v>
      </c>
      <c r="D3127" s="1">
        <f t="shared" si="96"/>
        <v>170.18099848687331</v>
      </c>
      <c r="E3127" s="1">
        <f t="shared" si="97"/>
        <v>10.180998486873307</v>
      </c>
    </row>
    <row r="3128" spans="3:5" x14ac:dyDescent="0.2">
      <c r="C3128" s="1">
        <v>0.69135554655136455</v>
      </c>
      <c r="D3128" s="1">
        <f t="shared" si="96"/>
        <v>172.7647387215672</v>
      </c>
      <c r="E3128" s="1">
        <f t="shared" si="97"/>
        <v>12.764738721567198</v>
      </c>
    </row>
    <row r="3129" spans="3:5" x14ac:dyDescent="0.2">
      <c r="C3129" s="1">
        <v>-1.5711072364510574</v>
      </c>
      <c r="D3129" s="1">
        <f t="shared" si="96"/>
        <v>123.78632406148797</v>
      </c>
      <c r="E3129" s="1">
        <f t="shared" si="97"/>
        <v>0</v>
      </c>
    </row>
    <row r="3130" spans="3:5" x14ac:dyDescent="0.2">
      <c r="C3130" s="1">
        <v>-0.89373807064811117</v>
      </c>
      <c r="D3130" s="1">
        <f t="shared" si="96"/>
        <v>136.77910232383005</v>
      </c>
      <c r="E3130" s="1">
        <f t="shared" si="97"/>
        <v>0</v>
      </c>
    </row>
    <row r="3131" spans="3:5" x14ac:dyDescent="0.2">
      <c r="C3131" s="1">
        <v>-0.31447299246384514</v>
      </c>
      <c r="D3131" s="1">
        <f t="shared" si="96"/>
        <v>148.96657352197616</v>
      </c>
      <c r="E3131" s="1">
        <f t="shared" si="97"/>
        <v>0</v>
      </c>
    </row>
    <row r="3132" spans="3:5" x14ac:dyDescent="0.2">
      <c r="C3132" s="1">
        <v>0.7251048546863873</v>
      </c>
      <c r="D3132" s="1">
        <f t="shared" si="96"/>
        <v>173.62603076296986</v>
      </c>
      <c r="E3132" s="1">
        <f t="shared" si="97"/>
        <v>13.626030762969862</v>
      </c>
    </row>
    <row r="3133" spans="3:5" x14ac:dyDescent="0.2">
      <c r="C3133" s="1">
        <v>-9.5731419892442979E-3</v>
      </c>
      <c r="D3133" s="1">
        <f t="shared" si="96"/>
        <v>155.81181032596569</v>
      </c>
      <c r="E3133" s="1">
        <f t="shared" si="97"/>
        <v>0</v>
      </c>
    </row>
    <row r="3134" spans="3:5" x14ac:dyDescent="0.2">
      <c r="C3134" s="1">
        <v>-1.236972793666647</v>
      </c>
      <c r="D3134" s="1">
        <f t="shared" si="96"/>
        <v>130.03343325714002</v>
      </c>
      <c r="E3134" s="1">
        <f t="shared" si="97"/>
        <v>0</v>
      </c>
    </row>
    <row r="3135" spans="3:5" x14ac:dyDescent="0.2">
      <c r="C3135" s="1">
        <v>-1.2750014406268517</v>
      </c>
      <c r="D3135" s="1">
        <f t="shared" si="96"/>
        <v>129.30682584757224</v>
      </c>
      <c r="E3135" s="1">
        <f t="shared" si="97"/>
        <v>0</v>
      </c>
    </row>
    <row r="3136" spans="3:5" x14ac:dyDescent="0.2">
      <c r="C3136" s="1">
        <v>-1.5841579127689769</v>
      </c>
      <c r="D3136" s="1">
        <f t="shared" si="96"/>
        <v>123.54850957066743</v>
      </c>
      <c r="E3136" s="1">
        <f t="shared" si="97"/>
        <v>0</v>
      </c>
    </row>
    <row r="3137" spans="3:5" x14ac:dyDescent="0.2">
      <c r="C3137" s="1">
        <v>2.0919417325448104</v>
      </c>
      <c r="D3137" s="1">
        <f t="shared" si="96"/>
        <v>212.3651400265372</v>
      </c>
      <c r="E3137" s="1">
        <f t="shared" si="97"/>
        <v>52.365140026537205</v>
      </c>
    </row>
    <row r="3138" spans="3:5" x14ac:dyDescent="0.2">
      <c r="C3138" s="1">
        <v>0.10969125024449353</v>
      </c>
      <c r="D3138" s="1">
        <f t="shared" si="96"/>
        <v>158.5741874070408</v>
      </c>
      <c r="E3138" s="1">
        <f t="shared" si="97"/>
        <v>0</v>
      </c>
    </row>
    <row r="3139" spans="3:5" x14ac:dyDescent="0.2">
      <c r="C3139" s="1">
        <v>-0.93953512107516701</v>
      </c>
      <c r="D3139" s="1">
        <f t="shared" ref="D3139:D3202" si="98" xml:space="preserve"> $A$1 * EXP( ($A$3 - $A$6 - 0.5 * $A$5^2) * $A$4 + $A$5 * SQRT($A$4) * C3139 )</f>
        <v>135.85919755683244</v>
      </c>
      <c r="E3139" s="1">
        <f t="shared" ref="E3139:E3202" si="99">MAX(D3139 - $A$2, 0)</f>
        <v>0</v>
      </c>
    </row>
    <row r="3140" spans="3:5" x14ac:dyDescent="0.2">
      <c r="C3140" s="1">
        <v>5.5064444215812823E-2</v>
      </c>
      <c r="D3140" s="1">
        <f t="shared" si="98"/>
        <v>157.30290586585369</v>
      </c>
      <c r="E3140" s="1">
        <f t="shared" si="99"/>
        <v>0</v>
      </c>
    </row>
    <row r="3141" spans="3:5" x14ac:dyDescent="0.2">
      <c r="C3141" s="1">
        <v>0.24614762851181279</v>
      </c>
      <c r="D3141" s="1">
        <f t="shared" si="98"/>
        <v>161.79488491550097</v>
      </c>
      <c r="E3141" s="1">
        <f t="shared" si="99"/>
        <v>1.7948849155009725</v>
      </c>
    </row>
    <row r="3142" spans="3:5" x14ac:dyDescent="0.2">
      <c r="C3142" s="1">
        <v>-2.9026201759048758</v>
      </c>
      <c r="D3142" s="1">
        <f t="shared" si="98"/>
        <v>101.73368368083372</v>
      </c>
      <c r="E3142" s="1">
        <f t="shared" si="99"/>
        <v>0</v>
      </c>
    </row>
    <row r="3143" spans="3:5" x14ac:dyDescent="0.2">
      <c r="C3143" s="1">
        <v>1.1310909592851455</v>
      </c>
      <c r="D3143" s="1">
        <f t="shared" si="98"/>
        <v>184.32966097711022</v>
      </c>
      <c r="E3143" s="1">
        <f t="shared" si="99"/>
        <v>24.329660977110223</v>
      </c>
    </row>
    <row r="3144" spans="3:5" x14ac:dyDescent="0.2">
      <c r="C3144" s="1">
        <v>1.2700764692182436</v>
      </c>
      <c r="D3144" s="1">
        <f t="shared" si="98"/>
        <v>188.14356314836343</v>
      </c>
      <c r="E3144" s="1">
        <f t="shared" si="99"/>
        <v>28.143563148363427</v>
      </c>
    </row>
    <row r="3145" spans="3:5" x14ac:dyDescent="0.2">
      <c r="C3145" s="1">
        <v>0.42204052699067329</v>
      </c>
      <c r="D3145" s="1">
        <f t="shared" si="98"/>
        <v>166.04306942817831</v>
      </c>
      <c r="E3145" s="1">
        <f t="shared" si="99"/>
        <v>6.0430694281783133</v>
      </c>
    </row>
    <row r="3146" spans="3:5" x14ac:dyDescent="0.2">
      <c r="C3146" s="1">
        <v>-0.22584748801518018</v>
      </c>
      <c r="D3146" s="1">
        <f t="shared" si="98"/>
        <v>150.92468085389302</v>
      </c>
      <c r="E3146" s="1">
        <f t="shared" si="99"/>
        <v>0</v>
      </c>
    </row>
    <row r="3147" spans="3:5" x14ac:dyDescent="0.2">
      <c r="C3147" s="1">
        <v>-1.3747214593724926</v>
      </c>
      <c r="D3147" s="1">
        <f t="shared" si="98"/>
        <v>127.42071530115719</v>
      </c>
      <c r="E3147" s="1">
        <f t="shared" si="99"/>
        <v>0</v>
      </c>
    </row>
    <row r="3148" spans="3:5" x14ac:dyDescent="0.2">
      <c r="C3148" s="1">
        <v>-0.88437290597786888</v>
      </c>
      <c r="D3148" s="1">
        <f t="shared" si="98"/>
        <v>136.96798189834587</v>
      </c>
      <c r="E3148" s="1">
        <f t="shared" si="99"/>
        <v>0</v>
      </c>
    </row>
    <row r="3149" spans="3:5" x14ac:dyDescent="0.2">
      <c r="C3149" s="1">
        <v>1.1463394909807525</v>
      </c>
      <c r="D3149" s="1">
        <f t="shared" si="98"/>
        <v>184.74429160995771</v>
      </c>
      <c r="E3149" s="1">
        <f t="shared" si="99"/>
        <v>24.744291609957713</v>
      </c>
    </row>
    <row r="3150" spans="3:5" x14ac:dyDescent="0.2">
      <c r="C3150" s="1">
        <v>-0.86028395415858017</v>
      </c>
      <c r="D3150" s="1">
        <f t="shared" si="98"/>
        <v>137.45501456739939</v>
      </c>
      <c r="E3150" s="1">
        <f t="shared" si="99"/>
        <v>0</v>
      </c>
    </row>
    <row r="3151" spans="3:5" x14ac:dyDescent="0.2">
      <c r="C3151" s="1">
        <v>0.53700944327349265</v>
      </c>
      <c r="D3151" s="1">
        <f t="shared" si="98"/>
        <v>168.87991139964743</v>
      </c>
      <c r="E3151" s="1">
        <f t="shared" si="99"/>
        <v>8.8799113996474262</v>
      </c>
    </row>
    <row r="3152" spans="3:5" x14ac:dyDescent="0.2">
      <c r="C3152" s="1">
        <v>-0.2711711697486785</v>
      </c>
      <c r="D3152" s="1">
        <f t="shared" si="98"/>
        <v>149.92009701116982</v>
      </c>
      <c r="E3152" s="1">
        <f t="shared" si="99"/>
        <v>0</v>
      </c>
    </row>
    <row r="3153" spans="3:5" x14ac:dyDescent="0.2">
      <c r="C3153" s="1">
        <v>0.42874956668380393</v>
      </c>
      <c r="D3153" s="1">
        <f t="shared" si="98"/>
        <v>166.20729694982279</v>
      </c>
      <c r="E3153" s="1">
        <f t="shared" si="99"/>
        <v>6.2072969498227906</v>
      </c>
    </row>
    <row r="3154" spans="3:5" x14ac:dyDescent="0.2">
      <c r="C3154" s="1">
        <v>-0.24722989012304544</v>
      </c>
      <c r="D3154" s="1">
        <f t="shared" si="98"/>
        <v>150.44991124248952</v>
      </c>
      <c r="E3154" s="1">
        <f t="shared" si="99"/>
        <v>0</v>
      </c>
    </row>
    <row r="3155" spans="3:5" x14ac:dyDescent="0.2">
      <c r="C3155" s="1">
        <v>-1.1290776359490542</v>
      </c>
      <c r="D3155" s="1">
        <f t="shared" si="98"/>
        <v>132.11727138802701</v>
      </c>
      <c r="E3155" s="1">
        <f t="shared" si="99"/>
        <v>0</v>
      </c>
    </row>
    <row r="3156" spans="3:5" x14ac:dyDescent="0.2">
      <c r="C3156" s="1">
        <v>0.44129961501299458</v>
      </c>
      <c r="D3156" s="1">
        <f t="shared" si="98"/>
        <v>166.51494009758159</v>
      </c>
      <c r="E3156" s="1">
        <f t="shared" si="99"/>
        <v>6.5149400975815865</v>
      </c>
    </row>
    <row r="3157" spans="3:5" x14ac:dyDescent="0.2">
      <c r="C3157" s="1">
        <v>-0.29912906453629334</v>
      </c>
      <c r="D3157" s="1">
        <f t="shared" si="98"/>
        <v>149.30375721671874</v>
      </c>
      <c r="E3157" s="1">
        <f t="shared" si="99"/>
        <v>0</v>
      </c>
    </row>
    <row r="3158" spans="3:5" x14ac:dyDescent="0.2">
      <c r="C3158" s="1">
        <v>0.55978785995971292</v>
      </c>
      <c r="D3158" s="1">
        <f t="shared" si="98"/>
        <v>169.44769220001783</v>
      </c>
      <c r="E3158" s="1">
        <f t="shared" si="99"/>
        <v>9.4476922000178263</v>
      </c>
    </row>
    <row r="3159" spans="3:5" x14ac:dyDescent="0.2">
      <c r="C3159" s="1">
        <v>1.8180551921711414</v>
      </c>
      <c r="D3159" s="1">
        <f t="shared" si="98"/>
        <v>203.96531808526626</v>
      </c>
      <c r="E3159" s="1">
        <f t="shared" si="99"/>
        <v>43.965318085266262</v>
      </c>
    </row>
    <row r="3160" spans="3:5" x14ac:dyDescent="0.2">
      <c r="C3160" s="1">
        <v>-1.0547862565817991</v>
      </c>
      <c r="D3160" s="1">
        <f t="shared" si="98"/>
        <v>133.57148230694639</v>
      </c>
      <c r="E3160" s="1">
        <f t="shared" si="99"/>
        <v>0</v>
      </c>
    </row>
    <row r="3161" spans="3:5" x14ac:dyDescent="0.2">
      <c r="C3161" s="1">
        <v>-0.23189999026678959</v>
      </c>
      <c r="D3161" s="1">
        <f t="shared" si="98"/>
        <v>150.79014076179175</v>
      </c>
      <c r="E3161" s="1">
        <f t="shared" si="99"/>
        <v>0</v>
      </c>
    </row>
    <row r="3162" spans="3:5" x14ac:dyDescent="0.2">
      <c r="C3162" s="1">
        <v>-0.64427242278299479</v>
      </c>
      <c r="D3162" s="1">
        <f t="shared" si="98"/>
        <v>141.90048413177556</v>
      </c>
      <c r="E3162" s="1">
        <f t="shared" si="99"/>
        <v>0</v>
      </c>
    </row>
    <row r="3163" spans="3:5" x14ac:dyDescent="0.2">
      <c r="C3163" s="1">
        <v>-0.23763313679829065</v>
      </c>
      <c r="D3163" s="1">
        <f t="shared" si="98"/>
        <v>150.66281018682429</v>
      </c>
      <c r="E3163" s="1">
        <f t="shared" si="99"/>
        <v>0</v>
      </c>
    </row>
    <row r="3164" spans="3:5" x14ac:dyDescent="0.2">
      <c r="C3164" s="1">
        <v>0.37107617856496578</v>
      </c>
      <c r="D3164" s="1">
        <f t="shared" si="98"/>
        <v>164.80082315742143</v>
      </c>
      <c r="E3164" s="1">
        <f t="shared" si="99"/>
        <v>4.8008231574214335</v>
      </c>
    </row>
    <row r="3165" spans="3:5" x14ac:dyDescent="0.2">
      <c r="C3165" s="1">
        <v>0.26099614953726397</v>
      </c>
      <c r="D3165" s="1">
        <f t="shared" si="98"/>
        <v>162.14926827052483</v>
      </c>
      <c r="E3165" s="1">
        <f t="shared" si="99"/>
        <v>2.1492682705248285</v>
      </c>
    </row>
    <row r="3166" spans="3:5" x14ac:dyDescent="0.2">
      <c r="C3166" s="1">
        <v>1.0508000532601476</v>
      </c>
      <c r="D3166" s="1">
        <f t="shared" si="98"/>
        <v>182.16173117143558</v>
      </c>
      <c r="E3166" s="1">
        <f t="shared" si="99"/>
        <v>22.161731171435576</v>
      </c>
    </row>
    <row r="3167" spans="3:5" x14ac:dyDescent="0.2">
      <c r="C3167" s="1">
        <v>1.0779537021469261</v>
      </c>
      <c r="D3167" s="1">
        <f t="shared" si="98"/>
        <v>182.89203671708188</v>
      </c>
      <c r="E3167" s="1">
        <f t="shared" si="99"/>
        <v>22.892036717081879</v>
      </c>
    </row>
    <row r="3168" spans="3:5" x14ac:dyDescent="0.2">
      <c r="C3168" s="1">
        <v>-0.57127990554593167</v>
      </c>
      <c r="D3168" s="1">
        <f t="shared" si="98"/>
        <v>143.43492433050528</v>
      </c>
      <c r="E3168" s="1">
        <f t="shared" si="99"/>
        <v>0</v>
      </c>
    </row>
    <row r="3169" spans="3:5" x14ac:dyDescent="0.2">
      <c r="C3169" s="1">
        <v>0.74650896065905592</v>
      </c>
      <c r="D3169" s="1">
        <f t="shared" si="98"/>
        <v>174.17449347815946</v>
      </c>
      <c r="E3169" s="1">
        <f t="shared" si="99"/>
        <v>14.174493478159462</v>
      </c>
    </row>
    <row r="3170" spans="3:5" x14ac:dyDescent="0.2">
      <c r="C3170" s="1">
        <v>1.1829801654532919</v>
      </c>
      <c r="D3170" s="1">
        <f t="shared" si="98"/>
        <v>185.74442409536007</v>
      </c>
      <c r="E3170" s="1">
        <f t="shared" si="99"/>
        <v>25.744424095360074</v>
      </c>
    </row>
    <row r="3171" spans="3:5" x14ac:dyDescent="0.2">
      <c r="C3171" s="1">
        <v>-0.3918985959776049</v>
      </c>
      <c r="D3171" s="1">
        <f t="shared" si="98"/>
        <v>147.27672193663651</v>
      </c>
      <c r="E3171" s="1">
        <f t="shared" si="99"/>
        <v>0</v>
      </c>
    </row>
    <row r="3172" spans="3:5" x14ac:dyDescent="0.2">
      <c r="C3172" s="1">
        <v>-1.4666841422888348</v>
      </c>
      <c r="D3172" s="1">
        <f t="shared" si="98"/>
        <v>125.70572117414679</v>
      </c>
      <c r="E3172" s="1">
        <f t="shared" si="99"/>
        <v>0</v>
      </c>
    </row>
    <row r="3173" spans="3:5" x14ac:dyDescent="0.2">
      <c r="C3173" s="1">
        <v>-0.40760711285715057</v>
      </c>
      <c r="D3173" s="1">
        <f t="shared" si="98"/>
        <v>146.93622209876315</v>
      </c>
      <c r="E3173" s="1">
        <f t="shared" si="99"/>
        <v>0</v>
      </c>
    </row>
    <row r="3174" spans="3:5" x14ac:dyDescent="0.2">
      <c r="C3174" s="1">
        <v>-0.28816238757468193</v>
      </c>
      <c r="D3174" s="1">
        <f t="shared" si="98"/>
        <v>149.54521814843156</v>
      </c>
      <c r="E3174" s="1">
        <f t="shared" si="99"/>
        <v>0</v>
      </c>
    </row>
    <row r="3175" spans="3:5" x14ac:dyDescent="0.2">
      <c r="C3175" s="1">
        <v>1.5604095620639411</v>
      </c>
      <c r="D3175" s="1">
        <f t="shared" si="98"/>
        <v>196.36710388719897</v>
      </c>
      <c r="E3175" s="1">
        <f t="shared" si="99"/>
        <v>36.367103887198965</v>
      </c>
    </row>
    <row r="3176" spans="3:5" x14ac:dyDescent="0.2">
      <c r="C3176" s="1">
        <v>-0.82777565789511476</v>
      </c>
      <c r="D3176" s="1">
        <f t="shared" si="98"/>
        <v>138.11501695868245</v>
      </c>
      <c r="E3176" s="1">
        <f t="shared" si="99"/>
        <v>0</v>
      </c>
    </row>
    <row r="3177" spans="3:5" x14ac:dyDescent="0.2">
      <c r="C3177" s="1">
        <v>-0.33852295457784881</v>
      </c>
      <c r="D3177" s="1">
        <f t="shared" si="98"/>
        <v>148.43960572743237</v>
      </c>
      <c r="E3177" s="1">
        <f t="shared" si="99"/>
        <v>0</v>
      </c>
    </row>
    <row r="3178" spans="3:5" x14ac:dyDescent="0.2">
      <c r="C3178" s="1">
        <v>-0.76412118059253586</v>
      </c>
      <c r="D3178" s="1">
        <f t="shared" si="98"/>
        <v>139.41655935483899</v>
      </c>
      <c r="E3178" s="1">
        <f t="shared" si="99"/>
        <v>0</v>
      </c>
    </row>
    <row r="3179" spans="3:5" x14ac:dyDescent="0.2">
      <c r="C3179" s="1">
        <v>-0.979583512266201</v>
      </c>
      <c r="D3179" s="1">
        <f t="shared" si="98"/>
        <v>135.05983559959742</v>
      </c>
      <c r="E3179" s="1">
        <f t="shared" si="99"/>
        <v>0</v>
      </c>
    </row>
    <row r="3180" spans="3:5" x14ac:dyDescent="0.2">
      <c r="C3180" s="1">
        <v>9.347971576628511E-2</v>
      </c>
      <c r="D3180" s="1">
        <f t="shared" si="98"/>
        <v>158.19584227755041</v>
      </c>
      <c r="E3180" s="1">
        <f t="shared" si="99"/>
        <v>0</v>
      </c>
    </row>
    <row r="3181" spans="3:5" x14ac:dyDescent="0.2">
      <c r="C3181" s="1">
        <v>-0.5199815204307402</v>
      </c>
      <c r="D3181" s="1">
        <f t="shared" si="98"/>
        <v>144.52323065406711</v>
      </c>
      <c r="E3181" s="1">
        <f t="shared" si="99"/>
        <v>0</v>
      </c>
    </row>
    <row r="3182" spans="3:5" x14ac:dyDescent="0.2">
      <c r="C3182" s="1">
        <v>0.56410015285813975</v>
      </c>
      <c r="D3182" s="1">
        <f t="shared" si="98"/>
        <v>169.55539625039981</v>
      </c>
      <c r="E3182" s="1">
        <f t="shared" si="99"/>
        <v>9.5553962503998093</v>
      </c>
    </row>
    <row r="3183" spans="3:5" x14ac:dyDescent="0.2">
      <c r="C3183" s="1">
        <v>-2.2668357899550919</v>
      </c>
      <c r="D3183" s="1">
        <f t="shared" si="98"/>
        <v>111.72508814762057</v>
      </c>
      <c r="E3183" s="1">
        <f t="shared" si="99"/>
        <v>0</v>
      </c>
    </row>
    <row r="3184" spans="3:5" x14ac:dyDescent="0.2">
      <c r="C3184" s="1">
        <v>0.71151663370046236</v>
      </c>
      <c r="D3184" s="1">
        <f t="shared" si="98"/>
        <v>173.27874028699796</v>
      </c>
      <c r="E3184" s="1">
        <f t="shared" si="99"/>
        <v>13.278740286997959</v>
      </c>
    </row>
    <row r="3185" spans="3:5" x14ac:dyDescent="0.2">
      <c r="C3185" s="1">
        <v>-0.72078164340114936</v>
      </c>
      <c r="D3185" s="1">
        <f t="shared" si="98"/>
        <v>140.30973367469198</v>
      </c>
      <c r="E3185" s="1">
        <f t="shared" si="99"/>
        <v>0</v>
      </c>
    </row>
    <row r="3186" spans="3:5" x14ac:dyDescent="0.2">
      <c r="C3186" s="1">
        <v>-1.1627560050073538</v>
      </c>
      <c r="D3186" s="1">
        <f t="shared" si="98"/>
        <v>131.46326251818633</v>
      </c>
      <c r="E3186" s="1">
        <f t="shared" si="99"/>
        <v>0</v>
      </c>
    </row>
    <row r="3187" spans="3:5" x14ac:dyDescent="0.2">
      <c r="C3187" s="1">
        <v>0.70724612676291354</v>
      </c>
      <c r="D3187" s="1">
        <f t="shared" si="98"/>
        <v>173.16973734513348</v>
      </c>
      <c r="E3187" s="1">
        <f t="shared" si="99"/>
        <v>13.169737345133484</v>
      </c>
    </row>
    <row r="3188" spans="3:5" x14ac:dyDescent="0.2">
      <c r="C3188" s="1">
        <v>1.0130231512881693</v>
      </c>
      <c r="D3188" s="1">
        <f t="shared" si="98"/>
        <v>181.15055820368718</v>
      </c>
      <c r="E3188" s="1">
        <f t="shared" si="99"/>
        <v>21.150558203687183</v>
      </c>
    </row>
    <row r="3189" spans="3:5" x14ac:dyDescent="0.2">
      <c r="C3189" s="1">
        <v>-1.1355521987961419</v>
      </c>
      <c r="D3189" s="1">
        <f t="shared" si="98"/>
        <v>131.99128807097551</v>
      </c>
      <c r="E3189" s="1">
        <f t="shared" si="99"/>
        <v>0</v>
      </c>
    </row>
    <row r="3190" spans="3:5" x14ac:dyDescent="0.2">
      <c r="C3190" s="1">
        <v>-0.14121248825078109</v>
      </c>
      <c r="D3190" s="1">
        <f t="shared" si="98"/>
        <v>152.81864282313555</v>
      </c>
      <c r="E3190" s="1">
        <f t="shared" si="99"/>
        <v>0</v>
      </c>
    </row>
    <row r="3191" spans="3:5" x14ac:dyDescent="0.2">
      <c r="C3191" s="1">
        <v>-0.58272992201314222</v>
      </c>
      <c r="D3191" s="1">
        <f t="shared" si="98"/>
        <v>143.19313070373684</v>
      </c>
      <c r="E3191" s="1">
        <f t="shared" si="99"/>
        <v>0</v>
      </c>
    </row>
    <row r="3192" spans="3:5" x14ac:dyDescent="0.2">
      <c r="C3192" s="1">
        <v>-0.11428572777305855</v>
      </c>
      <c r="D3192" s="1">
        <f t="shared" si="98"/>
        <v>153.42617940952542</v>
      </c>
      <c r="E3192" s="1">
        <f t="shared" si="99"/>
        <v>0</v>
      </c>
    </row>
    <row r="3193" spans="3:5" x14ac:dyDescent="0.2">
      <c r="C3193" s="1">
        <v>-0.95170199649242637</v>
      </c>
      <c r="D3193" s="1">
        <f t="shared" si="98"/>
        <v>135.61584887091874</v>
      </c>
      <c r="E3193" s="1">
        <f t="shared" si="99"/>
        <v>0</v>
      </c>
    </row>
    <row r="3194" spans="3:5" x14ac:dyDescent="0.2">
      <c r="C3194" s="1">
        <v>-0.44361120318867819</v>
      </c>
      <c r="D3194" s="1">
        <f t="shared" si="98"/>
        <v>146.15875977613032</v>
      </c>
      <c r="E3194" s="1">
        <f t="shared" si="99"/>
        <v>0</v>
      </c>
    </row>
    <row r="3195" spans="3:5" x14ac:dyDescent="0.2">
      <c r="C3195" s="1">
        <v>-4.5702575294559384E-5</v>
      </c>
      <c r="D3195" s="1">
        <f t="shared" si="98"/>
        <v>156.03070318371039</v>
      </c>
      <c r="E3195" s="1">
        <f t="shared" si="99"/>
        <v>0</v>
      </c>
    </row>
    <row r="3196" spans="3:5" x14ac:dyDescent="0.2">
      <c r="C3196" s="1">
        <v>-0.54071080080666345</v>
      </c>
      <c r="D3196" s="1">
        <f t="shared" si="98"/>
        <v>144.08246379944686</v>
      </c>
      <c r="E3196" s="1">
        <f t="shared" si="99"/>
        <v>0</v>
      </c>
    </row>
    <row r="3197" spans="3:5" x14ac:dyDescent="0.2">
      <c r="C3197" s="1">
        <v>-0.5577929660531491</v>
      </c>
      <c r="D3197" s="1">
        <f t="shared" si="98"/>
        <v>143.72025605830007</v>
      </c>
      <c r="E3197" s="1">
        <f t="shared" si="99"/>
        <v>0</v>
      </c>
    </row>
    <row r="3198" spans="3:5" x14ac:dyDescent="0.2">
      <c r="C3198" s="1">
        <v>0.55671386087423447</v>
      </c>
      <c r="D3198" s="1">
        <f t="shared" si="98"/>
        <v>169.37095760974645</v>
      </c>
      <c r="E3198" s="1">
        <f t="shared" si="99"/>
        <v>9.3709576097464549</v>
      </c>
    </row>
    <row r="3199" spans="3:5" x14ac:dyDescent="0.2">
      <c r="C3199" s="1">
        <v>0.53961835045686679</v>
      </c>
      <c r="D3199" s="1">
        <f t="shared" si="98"/>
        <v>168.94484511309679</v>
      </c>
      <c r="E3199" s="1">
        <f t="shared" si="99"/>
        <v>8.9448451130967896</v>
      </c>
    </row>
    <row r="3200" spans="3:5" x14ac:dyDescent="0.2">
      <c r="C3200" s="1">
        <v>-0.15534482083917989</v>
      </c>
      <c r="D3200" s="1">
        <f t="shared" si="98"/>
        <v>152.50074451299298</v>
      </c>
      <c r="E3200" s="1">
        <f t="shared" si="99"/>
        <v>0</v>
      </c>
    </row>
    <row r="3201" spans="3:5" x14ac:dyDescent="0.2">
      <c r="C3201" s="1">
        <v>-1.3553892867627806</v>
      </c>
      <c r="D3201" s="1">
        <f t="shared" si="98"/>
        <v>127.78420286319837</v>
      </c>
      <c r="E3201" s="1">
        <f t="shared" si="99"/>
        <v>0</v>
      </c>
    </row>
    <row r="3202" spans="3:5" x14ac:dyDescent="0.2">
      <c r="C3202" s="1">
        <v>0.57390569680429337</v>
      </c>
      <c r="D3202" s="1">
        <f t="shared" si="98"/>
        <v>169.80055490484136</v>
      </c>
      <c r="E3202" s="1">
        <f t="shared" si="99"/>
        <v>9.8005549048413627</v>
      </c>
    </row>
    <row r="3203" spans="3:5" x14ac:dyDescent="0.2">
      <c r="C3203" s="1">
        <v>2.7010755565734616E-2</v>
      </c>
      <c r="D3203" s="1">
        <f t="shared" ref="D3203:D3266" si="100" xml:space="preserve"> $A$1 * EXP( ($A$3 - $A$6 - 0.5 * $A$5^2) * $A$4 + $A$5 * SQRT($A$4) * C3203 )</f>
        <v>156.65400322201015</v>
      </c>
      <c r="E3203" s="1">
        <f t="shared" ref="E3203:E3266" si="101">MAX(D3203 - $A$2, 0)</f>
        <v>0</v>
      </c>
    </row>
    <row r="3204" spans="3:5" x14ac:dyDescent="0.2">
      <c r="C3204" s="1">
        <v>-0.51928725483319083</v>
      </c>
      <c r="D3204" s="1">
        <f t="shared" si="100"/>
        <v>144.53801614200185</v>
      </c>
      <c r="E3204" s="1">
        <f t="shared" si="101"/>
        <v>0</v>
      </c>
    </row>
    <row r="3205" spans="3:5" x14ac:dyDescent="0.2">
      <c r="C3205" s="1">
        <v>-0.22419570153459886</v>
      </c>
      <c r="D3205" s="1">
        <f t="shared" si="100"/>
        <v>150.96141899401559</v>
      </c>
      <c r="E3205" s="1">
        <f t="shared" si="101"/>
        <v>0</v>
      </c>
    </row>
    <row r="3206" spans="3:5" x14ac:dyDescent="0.2">
      <c r="C3206" s="1">
        <v>-9.8485871308543582E-2</v>
      </c>
      <c r="D3206" s="1">
        <f t="shared" si="100"/>
        <v>153.78378837040813</v>
      </c>
      <c r="E3206" s="1">
        <f t="shared" si="101"/>
        <v>0</v>
      </c>
    </row>
    <row r="3207" spans="3:5" x14ac:dyDescent="0.2">
      <c r="C3207" s="1">
        <v>-0.12498837701665766</v>
      </c>
      <c r="D3207" s="1">
        <f t="shared" si="100"/>
        <v>153.18441158683012</v>
      </c>
      <c r="E3207" s="1">
        <f t="shared" si="101"/>
        <v>0</v>
      </c>
    </row>
    <row r="3208" spans="3:5" x14ac:dyDescent="0.2">
      <c r="C3208" s="1">
        <v>-9.4916243086632685E-2</v>
      </c>
      <c r="D3208" s="1">
        <f t="shared" si="100"/>
        <v>153.86469756967963</v>
      </c>
      <c r="E3208" s="1">
        <f t="shared" si="101"/>
        <v>0</v>
      </c>
    </row>
    <row r="3209" spans="3:5" x14ac:dyDescent="0.2">
      <c r="C3209" s="1">
        <v>0.1645430076806158</v>
      </c>
      <c r="D3209" s="1">
        <f t="shared" si="100"/>
        <v>159.86104187855298</v>
      </c>
      <c r="E3209" s="1">
        <f t="shared" si="101"/>
        <v>0</v>
      </c>
    </row>
    <row r="3210" spans="3:5" x14ac:dyDescent="0.2">
      <c r="C3210" s="1">
        <v>1.9714106600041439</v>
      </c>
      <c r="D3210" s="1">
        <f t="shared" si="100"/>
        <v>208.62677670150666</v>
      </c>
      <c r="E3210" s="1">
        <f t="shared" si="101"/>
        <v>48.626776701506657</v>
      </c>
    </row>
    <row r="3211" spans="3:5" x14ac:dyDescent="0.2">
      <c r="C3211" s="1">
        <v>-8.1200626530097575E-2</v>
      </c>
      <c r="D3211" s="1">
        <f t="shared" si="100"/>
        <v>154.17597195955076</v>
      </c>
      <c r="E3211" s="1">
        <f t="shared" si="101"/>
        <v>0</v>
      </c>
    </row>
    <row r="3212" spans="3:5" x14ac:dyDescent="0.2">
      <c r="C3212" s="1">
        <v>1.5873039753044003</v>
      </c>
      <c r="D3212" s="1">
        <f t="shared" si="100"/>
        <v>197.14682943476444</v>
      </c>
      <c r="E3212" s="1">
        <f t="shared" si="101"/>
        <v>37.146829434764442</v>
      </c>
    </row>
    <row r="3213" spans="3:5" x14ac:dyDescent="0.2">
      <c r="C3213" s="1">
        <v>-1.6755698700271373</v>
      </c>
      <c r="D3213" s="1">
        <f t="shared" si="100"/>
        <v>121.89552398767111</v>
      </c>
      <c r="E3213" s="1">
        <f t="shared" si="101"/>
        <v>0</v>
      </c>
    </row>
    <row r="3214" spans="3:5" x14ac:dyDescent="0.2">
      <c r="C3214" s="1">
        <v>-0.94944524523552054</v>
      </c>
      <c r="D3214" s="1">
        <f t="shared" si="100"/>
        <v>135.66095301962648</v>
      </c>
      <c r="E3214" s="1">
        <f t="shared" si="101"/>
        <v>0</v>
      </c>
    </row>
    <row r="3215" spans="3:5" x14ac:dyDescent="0.2">
      <c r="C3215" s="1">
        <v>0.39022973629367341</v>
      </c>
      <c r="D3215" s="1">
        <f t="shared" si="100"/>
        <v>165.26659364335947</v>
      </c>
      <c r="E3215" s="1">
        <f t="shared" si="101"/>
        <v>5.2665936433594709</v>
      </c>
    </row>
    <row r="3216" spans="3:5" x14ac:dyDescent="0.2">
      <c r="C3216" s="1">
        <v>-0.62390567062153091</v>
      </c>
      <c r="D3216" s="1">
        <f t="shared" si="100"/>
        <v>142.32697292786082</v>
      </c>
      <c r="E3216" s="1">
        <f t="shared" si="101"/>
        <v>0</v>
      </c>
    </row>
    <row r="3217" spans="3:5" x14ac:dyDescent="0.2">
      <c r="C3217" s="1">
        <v>4.0581681570328196E-2</v>
      </c>
      <c r="D3217" s="1">
        <f t="shared" si="100"/>
        <v>156.96757387958058</v>
      </c>
      <c r="E3217" s="1">
        <f t="shared" si="101"/>
        <v>0</v>
      </c>
    </row>
    <row r="3218" spans="3:5" x14ac:dyDescent="0.2">
      <c r="C3218" s="1">
        <v>3.1726660990356703</v>
      </c>
      <c r="D3218" s="1">
        <f t="shared" si="100"/>
        <v>249.02464989607128</v>
      </c>
      <c r="E3218" s="1">
        <f t="shared" si="101"/>
        <v>89.024649896071281</v>
      </c>
    </row>
    <row r="3219" spans="3:5" x14ac:dyDescent="0.2">
      <c r="C3219" s="1">
        <v>0.80540641593254836</v>
      </c>
      <c r="D3219" s="1">
        <f t="shared" si="100"/>
        <v>175.69265196381477</v>
      </c>
      <c r="E3219" s="1">
        <f t="shared" si="101"/>
        <v>15.692651963814768</v>
      </c>
    </row>
    <row r="3220" spans="3:5" x14ac:dyDescent="0.2">
      <c r="C3220" s="1">
        <v>-0.39305167167309862</v>
      </c>
      <c r="D3220" s="1">
        <f t="shared" si="100"/>
        <v>147.25170090722065</v>
      </c>
      <c r="E3220" s="1">
        <f t="shared" si="101"/>
        <v>0</v>
      </c>
    </row>
    <row r="3221" spans="3:5" x14ac:dyDescent="0.2">
      <c r="C3221" s="1">
        <v>2.1293380855373232</v>
      </c>
      <c r="D3221" s="1">
        <f t="shared" si="100"/>
        <v>213.53857688713967</v>
      </c>
      <c r="E3221" s="1">
        <f t="shared" si="101"/>
        <v>53.538576887139669</v>
      </c>
    </row>
    <row r="3222" spans="3:5" x14ac:dyDescent="0.2">
      <c r="C3222" s="1">
        <v>-6.6648667840374223E-2</v>
      </c>
      <c r="D3222" s="1">
        <f t="shared" si="100"/>
        <v>154.50691555847447</v>
      </c>
      <c r="E3222" s="1">
        <f t="shared" si="101"/>
        <v>0</v>
      </c>
    </row>
    <row r="3223" spans="3:5" x14ac:dyDescent="0.2">
      <c r="C3223" s="1">
        <v>0.16476593393578126</v>
      </c>
      <c r="D3223" s="1">
        <f t="shared" si="100"/>
        <v>159.8662931096691</v>
      </c>
      <c r="E3223" s="1">
        <f t="shared" si="101"/>
        <v>0</v>
      </c>
    </row>
    <row r="3224" spans="3:5" x14ac:dyDescent="0.2">
      <c r="C3224" s="1">
        <v>0.75173923528407061</v>
      </c>
      <c r="D3224" s="1">
        <f t="shared" si="100"/>
        <v>174.30877818373187</v>
      </c>
      <c r="E3224" s="1">
        <f t="shared" si="101"/>
        <v>14.308778183731874</v>
      </c>
    </row>
    <row r="3225" spans="3:5" x14ac:dyDescent="0.2">
      <c r="C3225" s="1">
        <v>0.58556146860109559</v>
      </c>
      <c r="D3225" s="1">
        <f t="shared" si="100"/>
        <v>170.09243419428563</v>
      </c>
      <c r="E3225" s="1">
        <f t="shared" si="101"/>
        <v>10.09243419428563</v>
      </c>
    </row>
    <row r="3226" spans="3:5" x14ac:dyDescent="0.2">
      <c r="C3226" s="1">
        <v>-0.4054866583287387</v>
      </c>
      <c r="D3226" s="1">
        <f t="shared" si="100"/>
        <v>146.98213934373771</v>
      </c>
      <c r="E3226" s="1">
        <f t="shared" si="101"/>
        <v>0</v>
      </c>
    </row>
    <row r="3227" spans="3:5" x14ac:dyDescent="0.2">
      <c r="C3227" s="1">
        <v>9.3151758785501193E-2</v>
      </c>
      <c r="D3227" s="1">
        <f t="shared" si="100"/>
        <v>158.18819773343191</v>
      </c>
      <c r="E3227" s="1">
        <f t="shared" si="101"/>
        <v>0</v>
      </c>
    </row>
    <row r="3228" spans="3:5" x14ac:dyDescent="0.2">
      <c r="C3228" s="1">
        <v>-2.3955447267712917</v>
      </c>
      <c r="D3228" s="1">
        <f t="shared" si="100"/>
        <v>109.6261588801212</v>
      </c>
      <c r="E3228" s="1">
        <f t="shared" si="101"/>
        <v>0</v>
      </c>
    </row>
    <row r="3229" spans="3:5" x14ac:dyDescent="0.2">
      <c r="C3229" s="1">
        <v>1.7117173678193316</v>
      </c>
      <c r="D3229" s="1">
        <f t="shared" si="100"/>
        <v>200.7943181972465</v>
      </c>
      <c r="E3229" s="1">
        <f t="shared" si="101"/>
        <v>40.794318197246497</v>
      </c>
    </row>
    <row r="3230" spans="3:5" x14ac:dyDescent="0.2">
      <c r="C3230" s="1">
        <v>-0.81176351595827478</v>
      </c>
      <c r="D3230" s="1">
        <f t="shared" si="100"/>
        <v>138.44126875234835</v>
      </c>
      <c r="E3230" s="1">
        <f t="shared" si="101"/>
        <v>0</v>
      </c>
    </row>
    <row r="3231" spans="3:5" x14ac:dyDescent="0.2">
      <c r="C3231" s="1">
        <v>1.0918559758854596</v>
      </c>
      <c r="D3231" s="1">
        <f t="shared" si="100"/>
        <v>183.26707506264893</v>
      </c>
      <c r="E3231" s="1">
        <f t="shared" si="101"/>
        <v>23.267075062648928</v>
      </c>
    </row>
    <row r="3232" spans="3:5" x14ac:dyDescent="0.2">
      <c r="C3232" s="1">
        <v>-1.8452926763563764</v>
      </c>
      <c r="D3232" s="1">
        <f t="shared" si="100"/>
        <v>118.88488376299875</v>
      </c>
      <c r="E3232" s="1">
        <f t="shared" si="101"/>
        <v>0</v>
      </c>
    </row>
    <row r="3233" spans="3:5" x14ac:dyDescent="0.2">
      <c r="C3233" s="1">
        <v>-1.1272340639941389</v>
      </c>
      <c r="D3233" s="1">
        <f t="shared" si="100"/>
        <v>132.15316596324129</v>
      </c>
      <c r="E3233" s="1">
        <f t="shared" si="101"/>
        <v>0</v>
      </c>
    </row>
    <row r="3234" spans="3:5" x14ac:dyDescent="0.2">
      <c r="C3234" s="1">
        <v>7.8589231610413215E-2</v>
      </c>
      <c r="D3234" s="1">
        <f t="shared" si="100"/>
        <v>157.8491232581386</v>
      </c>
      <c r="E3234" s="1">
        <f t="shared" si="101"/>
        <v>0</v>
      </c>
    </row>
    <row r="3235" spans="3:5" x14ac:dyDescent="0.2">
      <c r="C3235" s="1">
        <v>-5.4327073135128121E-2</v>
      </c>
      <c r="D3235" s="1">
        <f t="shared" si="100"/>
        <v>154.78769111174566</v>
      </c>
      <c r="E3235" s="1">
        <f t="shared" si="101"/>
        <v>0</v>
      </c>
    </row>
    <row r="3236" spans="3:5" x14ac:dyDescent="0.2">
      <c r="C3236" s="1">
        <v>0.53877859799142525</v>
      </c>
      <c r="D3236" s="1">
        <f t="shared" si="100"/>
        <v>168.92394158927056</v>
      </c>
      <c r="E3236" s="1">
        <f t="shared" si="101"/>
        <v>8.9239415892705551</v>
      </c>
    </row>
    <row r="3237" spans="3:5" x14ac:dyDescent="0.2">
      <c r="C3237" s="1">
        <v>0.10586048204841483</v>
      </c>
      <c r="D3237" s="1">
        <f t="shared" si="100"/>
        <v>158.48470329313542</v>
      </c>
      <c r="E3237" s="1">
        <f t="shared" si="101"/>
        <v>0</v>
      </c>
    </row>
    <row r="3238" spans="3:5" x14ac:dyDescent="0.2">
      <c r="C3238" s="1">
        <v>-0.31122378187912153</v>
      </c>
      <c r="D3238" s="1">
        <f t="shared" si="100"/>
        <v>149.03791150003229</v>
      </c>
      <c r="E3238" s="1">
        <f t="shared" si="101"/>
        <v>0</v>
      </c>
    </row>
    <row r="3239" spans="3:5" x14ac:dyDescent="0.2">
      <c r="C3239" s="1">
        <v>-2.3042656743236392</v>
      </c>
      <c r="D3239" s="1">
        <f t="shared" si="100"/>
        <v>111.1105876324675</v>
      </c>
      <c r="E3239" s="1">
        <f t="shared" si="101"/>
        <v>0</v>
      </c>
    </row>
    <row r="3240" spans="3:5" x14ac:dyDescent="0.2">
      <c r="C3240" s="1">
        <v>0.26223351318907634</v>
      </c>
      <c r="D3240" s="1">
        <f t="shared" si="100"/>
        <v>162.17883491776075</v>
      </c>
      <c r="E3240" s="1">
        <f t="shared" si="101"/>
        <v>2.1788349177607529</v>
      </c>
    </row>
    <row r="3241" spans="3:5" x14ac:dyDescent="0.2">
      <c r="C3241" s="1">
        <v>1.3023217579449544</v>
      </c>
      <c r="D3241" s="1">
        <f t="shared" si="100"/>
        <v>189.03962486810164</v>
      </c>
      <c r="E3241" s="1">
        <f t="shared" si="101"/>
        <v>29.03962486810164</v>
      </c>
    </row>
    <row r="3242" spans="3:5" x14ac:dyDescent="0.2">
      <c r="C3242" s="1">
        <v>-0.63691551795474644</v>
      </c>
      <c r="D3242" s="1">
        <f t="shared" si="100"/>
        <v>142.05439332894119</v>
      </c>
      <c r="E3242" s="1">
        <f t="shared" si="101"/>
        <v>0</v>
      </c>
    </row>
    <row r="3243" spans="3:5" x14ac:dyDescent="0.2">
      <c r="C3243" s="1">
        <v>0.32692987722754652</v>
      </c>
      <c r="D3243" s="1">
        <f t="shared" si="100"/>
        <v>163.73227998832917</v>
      </c>
      <c r="E3243" s="1">
        <f t="shared" si="101"/>
        <v>3.732279988329168</v>
      </c>
    </row>
    <row r="3244" spans="3:5" x14ac:dyDescent="0.2">
      <c r="C3244" s="1">
        <v>1.699610194680653</v>
      </c>
      <c r="D3244" s="1">
        <f t="shared" si="100"/>
        <v>200.43642208438558</v>
      </c>
      <c r="E3244" s="1">
        <f t="shared" si="101"/>
        <v>40.436422084385583</v>
      </c>
    </row>
    <row r="3245" spans="3:5" x14ac:dyDescent="0.2">
      <c r="C3245" s="1">
        <v>-0.59426181610909068</v>
      </c>
      <c r="D3245" s="1">
        <f t="shared" si="100"/>
        <v>142.95002002252471</v>
      </c>
      <c r="E3245" s="1">
        <f t="shared" si="101"/>
        <v>0</v>
      </c>
    </row>
    <row r="3246" spans="3:5" x14ac:dyDescent="0.2">
      <c r="C3246" s="1">
        <v>0.74379977565235955</v>
      </c>
      <c r="D3246" s="1">
        <f t="shared" si="100"/>
        <v>174.10497717349446</v>
      </c>
      <c r="E3246" s="1">
        <f t="shared" si="101"/>
        <v>14.104977173494461</v>
      </c>
    </row>
    <row r="3247" spans="3:5" x14ac:dyDescent="0.2">
      <c r="C3247" s="1">
        <v>0.65363702660550616</v>
      </c>
      <c r="D3247" s="1">
        <f t="shared" si="100"/>
        <v>171.80720608888285</v>
      </c>
      <c r="E3247" s="1">
        <f t="shared" si="101"/>
        <v>11.80720608888285</v>
      </c>
    </row>
    <row r="3248" spans="3:5" x14ac:dyDescent="0.2">
      <c r="C3248" s="1">
        <v>7.5913408444783295E-2</v>
      </c>
      <c r="D3248" s="1">
        <f t="shared" si="100"/>
        <v>157.7868983722374</v>
      </c>
      <c r="E3248" s="1">
        <f t="shared" si="101"/>
        <v>0</v>
      </c>
    </row>
    <row r="3249" spans="3:5" x14ac:dyDescent="0.2">
      <c r="C3249" s="1">
        <v>0.67734590743194623</v>
      </c>
      <c r="D3249" s="1">
        <f t="shared" si="100"/>
        <v>172.40846481836022</v>
      </c>
      <c r="E3249" s="1">
        <f t="shared" si="101"/>
        <v>12.408464818360216</v>
      </c>
    </row>
    <row r="3250" spans="3:5" x14ac:dyDescent="0.2">
      <c r="C3250" s="1">
        <v>0.47299313920371605</v>
      </c>
      <c r="D3250" s="1">
        <f t="shared" si="100"/>
        <v>167.29439027535724</v>
      </c>
      <c r="E3250" s="1">
        <f t="shared" si="101"/>
        <v>7.2943902753572445</v>
      </c>
    </row>
    <row r="3251" spans="3:5" x14ac:dyDescent="0.2">
      <c r="C3251" s="1">
        <v>0.13790589167856321</v>
      </c>
      <c r="D3251" s="1">
        <f t="shared" si="100"/>
        <v>159.23482039643554</v>
      </c>
      <c r="E3251" s="1">
        <f t="shared" si="101"/>
        <v>0</v>
      </c>
    </row>
    <row r="3252" spans="3:5" x14ac:dyDescent="0.2">
      <c r="C3252" s="1">
        <v>0.75465034827246102</v>
      </c>
      <c r="D3252" s="1">
        <f t="shared" si="100"/>
        <v>174.38356440842566</v>
      </c>
      <c r="E3252" s="1">
        <f t="shared" si="101"/>
        <v>14.383564408425656</v>
      </c>
    </row>
    <row r="3253" spans="3:5" x14ac:dyDescent="0.2">
      <c r="C3253" s="1">
        <v>1.6832451297763178</v>
      </c>
      <c r="D3253" s="1">
        <f t="shared" si="100"/>
        <v>199.95367351880961</v>
      </c>
      <c r="E3253" s="1">
        <f t="shared" si="101"/>
        <v>39.953673518809609</v>
      </c>
    </row>
    <row r="3254" spans="3:5" x14ac:dyDescent="0.2">
      <c r="C3254" s="1">
        <v>0.31233459138640512</v>
      </c>
      <c r="D3254" s="1">
        <f t="shared" si="100"/>
        <v>163.38053320223068</v>
      </c>
      <c r="E3254" s="1">
        <f t="shared" si="101"/>
        <v>3.38053320223068</v>
      </c>
    </row>
    <row r="3255" spans="3:5" x14ac:dyDescent="0.2">
      <c r="C3255" s="1">
        <v>0.14791482976713669</v>
      </c>
      <c r="D3255" s="1">
        <f t="shared" si="100"/>
        <v>159.46983588072416</v>
      </c>
      <c r="E3255" s="1">
        <f t="shared" si="101"/>
        <v>0</v>
      </c>
    </row>
    <row r="3256" spans="3:5" x14ac:dyDescent="0.2">
      <c r="C3256" s="1">
        <v>-7.848740410664615E-3</v>
      </c>
      <c r="D3256" s="1">
        <f t="shared" si="100"/>
        <v>155.85140566825839</v>
      </c>
      <c r="E3256" s="1">
        <f t="shared" si="101"/>
        <v>0</v>
      </c>
    </row>
    <row r="3257" spans="3:5" x14ac:dyDescent="0.2">
      <c r="C3257" s="1">
        <v>-0.35500195875277024</v>
      </c>
      <c r="D3257" s="1">
        <f t="shared" si="100"/>
        <v>148.07960470854226</v>
      </c>
      <c r="E3257" s="1">
        <f t="shared" si="101"/>
        <v>0</v>
      </c>
    </row>
    <row r="3258" spans="3:5" x14ac:dyDescent="0.2">
      <c r="C3258" s="1">
        <v>0.48159001302578669</v>
      </c>
      <c r="D3258" s="1">
        <f t="shared" si="100"/>
        <v>167.50644461827758</v>
      </c>
      <c r="E3258" s="1">
        <f t="shared" si="101"/>
        <v>7.5064446182775839</v>
      </c>
    </row>
    <row r="3259" spans="3:5" x14ac:dyDescent="0.2">
      <c r="C3259" s="1">
        <v>0.52105119840096648</v>
      </c>
      <c r="D3259" s="1">
        <f t="shared" si="100"/>
        <v>168.48326570262742</v>
      </c>
      <c r="E3259" s="1">
        <f t="shared" si="101"/>
        <v>8.4832657026274205</v>
      </c>
    </row>
    <row r="3260" spans="3:5" x14ac:dyDescent="0.2">
      <c r="C3260" s="1">
        <v>-2.0066769073581008</v>
      </c>
      <c r="D3260" s="1">
        <f t="shared" si="100"/>
        <v>116.09115426416608</v>
      </c>
      <c r="E3260" s="1">
        <f t="shared" si="101"/>
        <v>0</v>
      </c>
    </row>
    <row r="3261" spans="3:5" x14ac:dyDescent="0.2">
      <c r="C3261" s="1">
        <v>-0.25827537207841711</v>
      </c>
      <c r="D3261" s="1">
        <f t="shared" si="100"/>
        <v>150.20524538091962</v>
      </c>
      <c r="E3261" s="1">
        <f t="shared" si="101"/>
        <v>0</v>
      </c>
    </row>
    <row r="3262" spans="3:5" x14ac:dyDescent="0.2">
      <c r="C3262" s="1">
        <v>-0.45931549326943744</v>
      </c>
      <c r="D3262" s="1">
        <f t="shared" si="100"/>
        <v>145.82093545683122</v>
      </c>
      <c r="E3262" s="1">
        <f t="shared" si="101"/>
        <v>0</v>
      </c>
    </row>
    <row r="3263" spans="3:5" x14ac:dyDescent="0.2">
      <c r="C3263" s="1">
        <v>0.44917434113138222</v>
      </c>
      <c r="D3263" s="1">
        <f t="shared" si="100"/>
        <v>166.7082663324399</v>
      </c>
      <c r="E3263" s="1">
        <f t="shared" si="101"/>
        <v>6.708266332439905</v>
      </c>
    </row>
    <row r="3264" spans="3:5" x14ac:dyDescent="0.2">
      <c r="C3264" s="1">
        <v>-1.1624952539644793</v>
      </c>
      <c r="D3264" s="1">
        <f t="shared" si="100"/>
        <v>131.46831365280798</v>
      </c>
      <c r="E3264" s="1">
        <f t="shared" si="101"/>
        <v>0</v>
      </c>
    </row>
    <row r="3265" spans="3:5" x14ac:dyDescent="0.2">
      <c r="C3265" s="1">
        <v>-2.5441374137872521</v>
      </c>
      <c r="D3265" s="1">
        <f t="shared" si="100"/>
        <v>107.25196609380438</v>
      </c>
      <c r="E3265" s="1">
        <f t="shared" si="101"/>
        <v>0</v>
      </c>
    </row>
    <row r="3266" spans="3:5" x14ac:dyDescent="0.2">
      <c r="C3266" s="1">
        <v>-2.4816079279580916</v>
      </c>
      <c r="D3266" s="1">
        <f t="shared" si="100"/>
        <v>108.2447221153727</v>
      </c>
      <c r="E3266" s="1">
        <f t="shared" si="101"/>
        <v>0</v>
      </c>
    </row>
    <row r="3267" spans="3:5" x14ac:dyDescent="0.2">
      <c r="C3267" s="1">
        <v>8.8059248641713786E-2</v>
      </c>
      <c r="D3267" s="1">
        <f t="shared" ref="D3267:D3330" si="102" xml:space="preserve"> $A$1 * EXP( ($A$3 - $A$6 - 0.5 * $A$5^2) * $A$4 + $A$5 * SQRT($A$4) * C3267 )</f>
        <v>158.06954078149909</v>
      </c>
      <c r="E3267" s="1">
        <f t="shared" ref="E3267:E3330" si="103">MAX(D3267 - $A$2, 0)</f>
        <v>0</v>
      </c>
    </row>
    <row r="3268" spans="3:5" x14ac:dyDescent="0.2">
      <c r="C3268" s="1">
        <v>1.1377165273863046</v>
      </c>
      <c r="D3268" s="1">
        <f t="shared" si="102"/>
        <v>184.50970574280029</v>
      </c>
      <c r="E3268" s="1">
        <f t="shared" si="103"/>
        <v>24.509705742800293</v>
      </c>
    </row>
    <row r="3269" spans="3:5" x14ac:dyDescent="0.2">
      <c r="C3269" s="1">
        <v>0.15333401353335524</v>
      </c>
      <c r="D3269" s="1">
        <f t="shared" si="102"/>
        <v>159.59722606710713</v>
      </c>
      <c r="E3269" s="1">
        <f t="shared" si="103"/>
        <v>0</v>
      </c>
    </row>
    <row r="3270" spans="3:5" x14ac:dyDescent="0.2">
      <c r="C3270" s="1">
        <v>1.2860829850112869</v>
      </c>
      <c r="D3270" s="1">
        <f t="shared" si="102"/>
        <v>188.58783476457756</v>
      </c>
      <c r="E3270" s="1">
        <f t="shared" si="103"/>
        <v>28.587834764577565</v>
      </c>
    </row>
    <row r="3271" spans="3:5" x14ac:dyDescent="0.2">
      <c r="C3271" s="1">
        <v>0.80576722800662737</v>
      </c>
      <c r="D3271" s="1">
        <f t="shared" si="102"/>
        <v>175.70199302776791</v>
      </c>
      <c r="E3271" s="1">
        <f t="shared" si="103"/>
        <v>15.701993027767912</v>
      </c>
    </row>
    <row r="3272" spans="3:5" x14ac:dyDescent="0.2">
      <c r="C3272" s="1">
        <v>-1.213969860791499E-2</v>
      </c>
      <c r="D3272" s="1">
        <f t="shared" si="102"/>
        <v>155.75289622639605</v>
      </c>
      <c r="E3272" s="1">
        <f t="shared" si="103"/>
        <v>0</v>
      </c>
    </row>
    <row r="3273" spans="3:5" x14ac:dyDescent="0.2">
      <c r="C3273" s="1">
        <v>0.52519769624379908</v>
      </c>
      <c r="D3273" s="1">
        <f t="shared" si="102"/>
        <v>168.58623815040886</v>
      </c>
      <c r="E3273" s="1">
        <f t="shared" si="103"/>
        <v>8.5862381504088603</v>
      </c>
    </row>
    <row r="3274" spans="3:5" x14ac:dyDescent="0.2">
      <c r="C3274" s="1">
        <v>1.2789066389765322</v>
      </c>
      <c r="D3274" s="1">
        <f t="shared" si="102"/>
        <v>188.38852086445794</v>
      </c>
      <c r="E3274" s="1">
        <f t="shared" si="103"/>
        <v>28.388520864457945</v>
      </c>
    </row>
    <row r="3275" spans="3:5" x14ac:dyDescent="0.2">
      <c r="C3275" s="1">
        <v>-0.21112415888846522</v>
      </c>
      <c r="D3275" s="1">
        <f t="shared" si="102"/>
        <v>151.25246474704403</v>
      </c>
      <c r="E3275" s="1">
        <f t="shared" si="103"/>
        <v>0</v>
      </c>
    </row>
    <row r="3276" spans="3:5" x14ac:dyDescent="0.2">
      <c r="C3276" s="1">
        <v>-2.3114924772884642</v>
      </c>
      <c r="D3276" s="1">
        <f t="shared" si="102"/>
        <v>110.99233234020423</v>
      </c>
      <c r="E3276" s="1">
        <f t="shared" si="103"/>
        <v>0</v>
      </c>
    </row>
    <row r="3277" spans="3:5" x14ac:dyDescent="0.2">
      <c r="C3277" s="1">
        <v>-0.53537928576118743</v>
      </c>
      <c r="D3277" s="1">
        <f t="shared" si="102"/>
        <v>144.19569927474461</v>
      </c>
      <c r="E3277" s="1">
        <f t="shared" si="103"/>
        <v>0</v>
      </c>
    </row>
    <row r="3278" spans="3:5" x14ac:dyDescent="0.2">
      <c r="C3278" s="1">
        <v>-0.6901183069566017</v>
      </c>
      <c r="D3278" s="1">
        <f t="shared" si="102"/>
        <v>140.94512143119297</v>
      </c>
      <c r="E3278" s="1">
        <f t="shared" si="103"/>
        <v>0</v>
      </c>
    </row>
    <row r="3279" spans="3:5" x14ac:dyDescent="0.2">
      <c r="C3279" s="1">
        <v>0.62058665037465532</v>
      </c>
      <c r="D3279" s="1">
        <f t="shared" si="102"/>
        <v>170.97254368601432</v>
      </c>
      <c r="E3279" s="1">
        <f t="shared" si="103"/>
        <v>10.972543686014319</v>
      </c>
    </row>
    <row r="3280" spans="3:5" x14ac:dyDescent="0.2">
      <c r="C3280" s="1">
        <v>0.98743005709519416</v>
      </c>
      <c r="D3280" s="1">
        <f t="shared" si="102"/>
        <v>180.46870014755837</v>
      </c>
      <c r="E3280" s="1">
        <f t="shared" si="103"/>
        <v>20.468700147558366</v>
      </c>
    </row>
    <row r="3281" spans="3:5" x14ac:dyDescent="0.2">
      <c r="C3281" s="1">
        <v>0.23016675191777708</v>
      </c>
      <c r="D3281" s="1">
        <f t="shared" si="102"/>
        <v>161.41434143027971</v>
      </c>
      <c r="E3281" s="1">
        <f t="shared" si="103"/>
        <v>1.4143414302797055</v>
      </c>
    </row>
    <row r="3282" spans="3:5" x14ac:dyDescent="0.2">
      <c r="C3282" s="1">
        <v>-0.1050868111114316</v>
      </c>
      <c r="D3282" s="1">
        <f t="shared" si="102"/>
        <v>153.63428352202615</v>
      </c>
      <c r="E3282" s="1">
        <f t="shared" si="103"/>
        <v>0</v>
      </c>
    </row>
    <row r="3283" spans="3:5" x14ac:dyDescent="0.2">
      <c r="C3283" s="1">
        <v>1.2730167638148562</v>
      </c>
      <c r="D3283" s="1">
        <f t="shared" si="102"/>
        <v>188.22509446084314</v>
      </c>
      <c r="E3283" s="1">
        <f t="shared" si="103"/>
        <v>28.225094460843138</v>
      </c>
    </row>
    <row r="3284" spans="3:5" x14ac:dyDescent="0.2">
      <c r="C3284" s="1">
        <v>-1.0886803841199206</v>
      </c>
      <c r="D3284" s="1">
        <f t="shared" si="102"/>
        <v>132.90604936283472</v>
      </c>
      <c r="E3284" s="1">
        <f t="shared" si="103"/>
        <v>0</v>
      </c>
    </row>
    <row r="3285" spans="3:5" x14ac:dyDescent="0.2">
      <c r="C3285" s="1">
        <v>-0.69156572240718661</v>
      </c>
      <c r="D3285" s="1">
        <f t="shared" si="102"/>
        <v>140.91506433086747</v>
      </c>
      <c r="E3285" s="1">
        <f t="shared" si="103"/>
        <v>0</v>
      </c>
    </row>
    <row r="3286" spans="3:5" x14ac:dyDescent="0.2">
      <c r="C3286" s="1">
        <v>0.29148469832173268</v>
      </c>
      <c r="D3286" s="1">
        <f t="shared" si="102"/>
        <v>162.87936059531896</v>
      </c>
      <c r="E3286" s="1">
        <f t="shared" si="103"/>
        <v>2.8793605953189569</v>
      </c>
    </row>
    <row r="3287" spans="3:5" x14ac:dyDescent="0.2">
      <c r="C3287" s="1">
        <v>-2.2763792009286767</v>
      </c>
      <c r="D3287" s="1">
        <f t="shared" si="102"/>
        <v>111.56808832876862</v>
      </c>
      <c r="E3287" s="1">
        <f t="shared" si="103"/>
        <v>0</v>
      </c>
    </row>
    <row r="3288" spans="3:5" x14ac:dyDescent="0.2">
      <c r="C3288" s="1">
        <v>-0.53189260457178877</v>
      </c>
      <c r="D3288" s="1">
        <f t="shared" si="102"/>
        <v>144.26980064745948</v>
      </c>
      <c r="E3288" s="1">
        <f t="shared" si="103"/>
        <v>0</v>
      </c>
    </row>
    <row r="3289" spans="3:5" x14ac:dyDescent="0.2">
      <c r="C3289" s="1">
        <v>-1.07165225370686</v>
      </c>
      <c r="D3289" s="1">
        <f t="shared" si="102"/>
        <v>133.23994197791396</v>
      </c>
      <c r="E3289" s="1">
        <f t="shared" si="103"/>
        <v>0</v>
      </c>
    </row>
    <row r="3290" spans="3:5" x14ac:dyDescent="0.2">
      <c r="C3290" s="1">
        <v>1.3007014133604557</v>
      </c>
      <c r="D3290" s="1">
        <f t="shared" si="102"/>
        <v>188.99449557567002</v>
      </c>
      <c r="E3290" s="1">
        <f t="shared" si="103"/>
        <v>28.994495575670015</v>
      </c>
    </row>
    <row r="3291" spans="3:5" x14ac:dyDescent="0.2">
      <c r="C3291" s="1">
        <v>-0.59642597310606127</v>
      </c>
      <c r="D3291" s="1">
        <f t="shared" si="102"/>
        <v>142.90444216778928</v>
      </c>
      <c r="E3291" s="1">
        <f t="shared" si="103"/>
        <v>0</v>
      </c>
    </row>
    <row r="3292" spans="3:5" x14ac:dyDescent="0.2">
      <c r="C3292" s="1">
        <v>0.70311906918881595</v>
      </c>
      <c r="D3292" s="1">
        <f t="shared" si="102"/>
        <v>173.06446104328649</v>
      </c>
      <c r="E3292" s="1">
        <f t="shared" si="103"/>
        <v>13.064461043286485</v>
      </c>
    </row>
    <row r="3293" spans="3:5" x14ac:dyDescent="0.2">
      <c r="C3293" s="1">
        <v>0.55174504729708906</v>
      </c>
      <c r="D3293" s="1">
        <f t="shared" si="102"/>
        <v>169.24699725499045</v>
      </c>
      <c r="E3293" s="1">
        <f t="shared" si="103"/>
        <v>9.2469972549904469</v>
      </c>
    </row>
    <row r="3294" spans="3:5" x14ac:dyDescent="0.2">
      <c r="C3294" s="1">
        <v>-0.42049569266542852</v>
      </c>
      <c r="D3294" s="1">
        <f t="shared" si="102"/>
        <v>146.65743559293463</v>
      </c>
      <c r="E3294" s="1">
        <f t="shared" si="103"/>
        <v>0</v>
      </c>
    </row>
    <row r="3295" spans="3:5" x14ac:dyDescent="0.2">
      <c r="C3295" s="1">
        <v>2.0770685287926418</v>
      </c>
      <c r="D3295" s="1">
        <f t="shared" si="102"/>
        <v>211.9002373031197</v>
      </c>
      <c r="E3295" s="1">
        <f t="shared" si="103"/>
        <v>51.900237303119695</v>
      </c>
    </row>
    <row r="3296" spans="3:5" x14ac:dyDescent="0.2">
      <c r="C3296" s="1">
        <v>0.26046592114608735</v>
      </c>
      <c r="D3296" s="1">
        <f t="shared" si="102"/>
        <v>162.136600180344</v>
      </c>
      <c r="E3296" s="1">
        <f t="shared" si="103"/>
        <v>2.1366001803440042</v>
      </c>
    </row>
    <row r="3297" spans="3:5" x14ac:dyDescent="0.2">
      <c r="C3297" s="1">
        <v>0.54049092917239094</v>
      </c>
      <c r="D3297" s="1">
        <f t="shared" si="102"/>
        <v>168.96656850415391</v>
      </c>
      <c r="E3297" s="1">
        <f t="shared" si="103"/>
        <v>8.966568504153912</v>
      </c>
    </row>
    <row r="3298" spans="3:5" x14ac:dyDescent="0.2">
      <c r="C3298" s="1">
        <v>0.39339395001901917</v>
      </c>
      <c r="D3298" s="1">
        <f t="shared" si="102"/>
        <v>165.34366664519573</v>
      </c>
      <c r="E3298" s="1">
        <f t="shared" si="103"/>
        <v>5.3436666451957251</v>
      </c>
    </row>
    <row r="3299" spans="3:5" x14ac:dyDescent="0.2">
      <c r="C3299" s="1">
        <v>-0.35228236830126519</v>
      </c>
      <c r="D3299" s="1">
        <f t="shared" si="102"/>
        <v>148.13895678465056</v>
      </c>
      <c r="E3299" s="1">
        <f t="shared" si="103"/>
        <v>0</v>
      </c>
    </row>
    <row r="3300" spans="3:5" x14ac:dyDescent="0.2">
      <c r="C3300" s="1">
        <v>-0.31008944956287682</v>
      </c>
      <c r="D3300" s="1">
        <f t="shared" si="102"/>
        <v>149.06282435481745</v>
      </c>
      <c r="E3300" s="1">
        <f t="shared" si="103"/>
        <v>0</v>
      </c>
    </row>
    <row r="3301" spans="3:5" x14ac:dyDescent="0.2">
      <c r="C3301" s="1">
        <v>-1.3968896415772931</v>
      </c>
      <c r="D3301" s="1">
        <f t="shared" si="102"/>
        <v>127.00517691679923</v>
      </c>
      <c r="E3301" s="1">
        <f t="shared" si="103"/>
        <v>0</v>
      </c>
    </row>
    <row r="3302" spans="3:5" x14ac:dyDescent="0.2">
      <c r="C3302" s="1">
        <v>0.97475262948353503</v>
      </c>
      <c r="D3302" s="1">
        <f t="shared" si="102"/>
        <v>180.13189587057991</v>
      </c>
      <c r="E3302" s="1">
        <f t="shared" si="103"/>
        <v>20.13189587057991</v>
      </c>
    </row>
    <row r="3303" spans="3:5" x14ac:dyDescent="0.2">
      <c r="C3303" s="1">
        <v>1.79929632083125</v>
      </c>
      <c r="D3303" s="1">
        <f t="shared" si="102"/>
        <v>203.40231199964333</v>
      </c>
      <c r="E3303" s="1">
        <f t="shared" si="103"/>
        <v>43.402311999643331</v>
      </c>
    </row>
    <row r="3304" spans="3:5" x14ac:dyDescent="0.2">
      <c r="C3304" s="1">
        <v>-9.927846402933678E-2</v>
      </c>
      <c r="D3304" s="1">
        <f t="shared" si="102"/>
        <v>153.76582923541812</v>
      </c>
      <c r="E3304" s="1">
        <f t="shared" si="103"/>
        <v>0</v>
      </c>
    </row>
    <row r="3305" spans="3:5" x14ac:dyDescent="0.2">
      <c r="C3305" s="1">
        <v>5.4836691798453033E-2</v>
      </c>
      <c r="D3305" s="1">
        <f t="shared" si="102"/>
        <v>157.29762697608209</v>
      </c>
      <c r="E3305" s="1">
        <f t="shared" si="103"/>
        <v>0</v>
      </c>
    </row>
    <row r="3306" spans="3:5" x14ac:dyDescent="0.2">
      <c r="C3306" s="1">
        <v>0.77124484141576877</v>
      </c>
      <c r="D3306" s="1">
        <f t="shared" si="102"/>
        <v>174.810488594307</v>
      </c>
      <c r="E3306" s="1">
        <f t="shared" si="103"/>
        <v>14.810488594307003</v>
      </c>
    </row>
    <row r="3307" spans="3:5" x14ac:dyDescent="0.2">
      <c r="C3307" s="1">
        <v>0.33161296764792186</v>
      </c>
      <c r="D3307" s="1">
        <f t="shared" si="102"/>
        <v>163.8453029919441</v>
      </c>
      <c r="E3307" s="1">
        <f t="shared" si="103"/>
        <v>3.8453029919440951</v>
      </c>
    </row>
    <row r="3308" spans="3:5" x14ac:dyDescent="0.2">
      <c r="C3308" s="1">
        <v>-6.2700126729516484E-2</v>
      </c>
      <c r="D3308" s="1">
        <f t="shared" si="102"/>
        <v>154.59683654713473</v>
      </c>
      <c r="E3308" s="1">
        <f t="shared" si="103"/>
        <v>0</v>
      </c>
    </row>
    <row r="3309" spans="3:5" x14ac:dyDescent="0.2">
      <c r="C3309" s="1">
        <v>-0.63589198286931869</v>
      </c>
      <c r="D3309" s="1">
        <f t="shared" si="102"/>
        <v>142.075819289164</v>
      </c>
      <c r="E3309" s="1">
        <f t="shared" si="103"/>
        <v>0</v>
      </c>
    </row>
    <row r="3310" spans="3:5" x14ac:dyDescent="0.2">
      <c r="C3310" s="1">
        <v>-1.3017121036032919</v>
      </c>
      <c r="D3310" s="1">
        <f t="shared" si="102"/>
        <v>128.79889815966425</v>
      </c>
      <c r="E3310" s="1">
        <f t="shared" si="103"/>
        <v>0</v>
      </c>
    </row>
    <row r="3311" spans="3:5" x14ac:dyDescent="0.2">
      <c r="C3311" s="1">
        <v>-1.4034526750953631</v>
      </c>
      <c r="D3311" s="1">
        <f t="shared" si="102"/>
        <v>126.88241427997453</v>
      </c>
      <c r="E3311" s="1">
        <f t="shared" si="103"/>
        <v>0</v>
      </c>
    </row>
    <row r="3312" spans="3:5" x14ac:dyDescent="0.2">
      <c r="C3312" s="1">
        <v>0.47617492807810408</v>
      </c>
      <c r="D3312" s="1">
        <f t="shared" si="102"/>
        <v>167.3728423961027</v>
      </c>
      <c r="E3312" s="1">
        <f t="shared" si="103"/>
        <v>7.3728423961026976</v>
      </c>
    </row>
    <row r="3313" spans="3:5" x14ac:dyDescent="0.2">
      <c r="C3313" s="1">
        <v>3.283121591951935</v>
      </c>
      <c r="D3313" s="1">
        <f t="shared" si="102"/>
        <v>253.11084214066256</v>
      </c>
      <c r="E3313" s="1">
        <f t="shared" si="103"/>
        <v>93.110842140662555</v>
      </c>
    </row>
    <row r="3314" spans="3:5" x14ac:dyDescent="0.2">
      <c r="C3314" s="1">
        <v>-2.3457219894907353</v>
      </c>
      <c r="D3314" s="1">
        <f t="shared" si="102"/>
        <v>110.43392764841624</v>
      </c>
      <c r="E3314" s="1">
        <f t="shared" si="103"/>
        <v>0</v>
      </c>
    </row>
    <row r="3315" spans="3:5" x14ac:dyDescent="0.2">
      <c r="C3315" s="1">
        <v>-0.87830954104781256</v>
      </c>
      <c r="D3315" s="1">
        <f t="shared" si="102"/>
        <v>137.09040881908547</v>
      </c>
      <c r="E3315" s="1">
        <f t="shared" si="103"/>
        <v>0</v>
      </c>
    </row>
    <row r="3316" spans="3:5" x14ac:dyDescent="0.2">
      <c r="C3316" s="1">
        <v>0.27905464547236963</v>
      </c>
      <c r="D3316" s="1">
        <f t="shared" si="102"/>
        <v>162.5813089580729</v>
      </c>
      <c r="E3316" s="1">
        <f t="shared" si="103"/>
        <v>2.5813089580728956</v>
      </c>
    </row>
    <row r="3317" spans="3:5" x14ac:dyDescent="0.2">
      <c r="C3317" s="1">
        <v>-1.4868700143354485</v>
      </c>
      <c r="D3317" s="1">
        <f t="shared" si="102"/>
        <v>125.33237906206379</v>
      </c>
      <c r="E3317" s="1">
        <f t="shared" si="103"/>
        <v>0</v>
      </c>
    </row>
    <row r="3318" spans="3:5" x14ac:dyDescent="0.2">
      <c r="C3318" s="1">
        <v>-1.1676698418801656</v>
      </c>
      <c r="D3318" s="1">
        <f t="shared" si="102"/>
        <v>131.36811048684493</v>
      </c>
      <c r="E3318" s="1">
        <f t="shared" si="103"/>
        <v>0</v>
      </c>
    </row>
    <row r="3319" spans="3:5" x14ac:dyDescent="0.2">
      <c r="C3319" s="1">
        <v>0.11272542292564765</v>
      </c>
      <c r="D3319" s="1">
        <f t="shared" si="102"/>
        <v>158.64509945294432</v>
      </c>
      <c r="E3319" s="1">
        <f t="shared" si="103"/>
        <v>0</v>
      </c>
    </row>
    <row r="3320" spans="3:5" x14ac:dyDescent="0.2">
      <c r="C3320" s="1">
        <v>-0.23938239558855581</v>
      </c>
      <c r="D3320" s="1">
        <f t="shared" si="102"/>
        <v>150.62398135725508</v>
      </c>
      <c r="E3320" s="1">
        <f t="shared" si="103"/>
        <v>0</v>
      </c>
    </row>
    <row r="3321" spans="3:5" x14ac:dyDescent="0.2">
      <c r="C3321" s="1">
        <v>-1.5009610676569651</v>
      </c>
      <c r="D3321" s="1">
        <f t="shared" si="102"/>
        <v>125.07241932226644</v>
      </c>
      <c r="E3321" s="1">
        <f t="shared" si="103"/>
        <v>0</v>
      </c>
    </row>
    <row r="3322" spans="3:5" x14ac:dyDescent="0.2">
      <c r="C3322" s="1">
        <v>-0.44299786775134464</v>
      </c>
      <c r="D3322" s="1">
        <f t="shared" si="102"/>
        <v>146.17196946754211</v>
      </c>
      <c r="E3322" s="1">
        <f t="shared" si="103"/>
        <v>0</v>
      </c>
    </row>
    <row r="3323" spans="3:5" x14ac:dyDescent="0.2">
      <c r="C3323" s="1">
        <v>-1.0806075601854348</v>
      </c>
      <c r="D3323" s="1">
        <f t="shared" si="102"/>
        <v>133.06423924357298</v>
      </c>
      <c r="E3323" s="1">
        <f t="shared" si="103"/>
        <v>0</v>
      </c>
    </row>
    <row r="3324" spans="3:5" x14ac:dyDescent="0.2">
      <c r="C3324" s="1">
        <v>0.45614216501001487</v>
      </c>
      <c r="D3324" s="1">
        <f t="shared" si="102"/>
        <v>166.87951508086371</v>
      </c>
      <c r="E3324" s="1">
        <f t="shared" si="103"/>
        <v>6.8795150808637118</v>
      </c>
    </row>
    <row r="3325" spans="3:5" x14ac:dyDescent="0.2">
      <c r="C3325" s="1">
        <v>-0.41172869818830887</v>
      </c>
      <c r="D3325" s="1">
        <f t="shared" si="102"/>
        <v>146.84701253101409</v>
      </c>
      <c r="E3325" s="1">
        <f t="shared" si="103"/>
        <v>0</v>
      </c>
    </row>
    <row r="3326" spans="3:5" x14ac:dyDescent="0.2">
      <c r="C3326" s="1">
        <v>-1.6720966303040363</v>
      </c>
      <c r="D3326" s="1">
        <f t="shared" si="102"/>
        <v>121.95792387347532</v>
      </c>
      <c r="E3326" s="1">
        <f t="shared" si="103"/>
        <v>0</v>
      </c>
    </row>
    <row r="3327" spans="3:5" x14ac:dyDescent="0.2">
      <c r="C3327" s="1">
        <v>-0.18393698252484669</v>
      </c>
      <c r="D3327" s="1">
        <f t="shared" si="102"/>
        <v>151.85960201775319</v>
      </c>
      <c r="E3327" s="1">
        <f t="shared" si="103"/>
        <v>0</v>
      </c>
    </row>
    <row r="3328" spans="3:5" x14ac:dyDescent="0.2">
      <c r="C3328" s="1">
        <v>1.2129927840385066</v>
      </c>
      <c r="D3328" s="1">
        <f t="shared" si="102"/>
        <v>186.56767169234379</v>
      </c>
      <c r="E3328" s="1">
        <f t="shared" si="103"/>
        <v>26.567671692343794</v>
      </c>
    </row>
    <row r="3329" spans="3:5" x14ac:dyDescent="0.2">
      <c r="C3329" s="1">
        <v>-0.28892566513840434</v>
      </c>
      <c r="D3329" s="1">
        <f t="shared" si="102"/>
        <v>149.5283999006993</v>
      </c>
      <c r="E3329" s="1">
        <f t="shared" si="103"/>
        <v>0</v>
      </c>
    </row>
    <row r="3330" spans="3:5" x14ac:dyDescent="0.2">
      <c r="C3330" s="1">
        <v>-0.89356180087052062</v>
      </c>
      <c r="D3330" s="1">
        <f t="shared" si="102"/>
        <v>136.78265498170074</v>
      </c>
      <c r="E3330" s="1">
        <f t="shared" si="103"/>
        <v>0</v>
      </c>
    </row>
    <row r="3331" spans="3:5" x14ac:dyDescent="0.2">
      <c r="C3331" s="1">
        <v>0.26468355315630437</v>
      </c>
      <c r="D3331" s="1">
        <f t="shared" ref="D3331:D3394" si="104" xml:space="preserve"> $A$1 * EXP( ($A$3 - $A$6 - 0.5 * $A$5^2) * $A$4 + $A$5 * SQRT($A$4) * C3331 )</f>
        <v>162.23739421831601</v>
      </c>
      <c r="E3331" s="1">
        <f t="shared" ref="E3331:E3394" si="105">MAX(D3331 - $A$2, 0)</f>
        <v>2.2373942183160125</v>
      </c>
    </row>
    <row r="3332" spans="3:5" x14ac:dyDescent="0.2">
      <c r="C3332" s="1">
        <v>-0.23914327435572597</v>
      </c>
      <c r="D3332" s="1">
        <f t="shared" si="104"/>
        <v>150.62928861348209</v>
      </c>
      <c r="E3332" s="1">
        <f t="shared" si="105"/>
        <v>0</v>
      </c>
    </row>
    <row r="3333" spans="3:5" x14ac:dyDescent="0.2">
      <c r="C3333" s="1">
        <v>0.17920585901639349</v>
      </c>
      <c r="D3333" s="1">
        <f t="shared" si="104"/>
        <v>160.20680642268186</v>
      </c>
      <c r="E3333" s="1">
        <f t="shared" si="105"/>
        <v>0.20680642268186489</v>
      </c>
    </row>
    <row r="3334" spans="3:5" x14ac:dyDescent="0.2">
      <c r="C3334" s="1">
        <v>1.0385314385654587</v>
      </c>
      <c r="D3334" s="1">
        <f t="shared" si="104"/>
        <v>181.83272024804785</v>
      </c>
      <c r="E3334" s="1">
        <f t="shared" si="105"/>
        <v>21.832720248047849</v>
      </c>
    </row>
    <row r="3335" spans="3:5" x14ac:dyDescent="0.2">
      <c r="C3335" s="1">
        <v>-0.51114468353829234</v>
      </c>
      <c r="D3335" s="1">
        <f t="shared" si="104"/>
        <v>144.71153806844384</v>
      </c>
      <c r="E3335" s="1">
        <f t="shared" si="105"/>
        <v>0</v>
      </c>
    </row>
    <row r="3336" spans="3:5" x14ac:dyDescent="0.2">
      <c r="C3336" s="1">
        <v>-0.90586104682588975</v>
      </c>
      <c r="D3336" s="1">
        <f t="shared" si="104"/>
        <v>136.53498910107865</v>
      </c>
      <c r="E3336" s="1">
        <f t="shared" si="105"/>
        <v>0</v>
      </c>
    </row>
    <row r="3337" spans="3:5" x14ac:dyDescent="0.2">
      <c r="C3337" s="1">
        <v>-0.38221519226567091</v>
      </c>
      <c r="D3337" s="1">
        <f t="shared" si="104"/>
        <v>147.48701365077557</v>
      </c>
      <c r="E3337" s="1">
        <f t="shared" si="105"/>
        <v>0</v>
      </c>
    </row>
    <row r="3338" spans="3:5" x14ac:dyDescent="0.2">
      <c r="C3338" s="1">
        <v>0.86391171218189344</v>
      </c>
      <c r="D3338" s="1">
        <f t="shared" si="104"/>
        <v>177.21380265575104</v>
      </c>
      <c r="E3338" s="1">
        <f t="shared" si="105"/>
        <v>17.213802655751039</v>
      </c>
    </row>
    <row r="3339" spans="3:5" x14ac:dyDescent="0.2">
      <c r="C3339" s="1">
        <v>-0.59303787079446024</v>
      </c>
      <c r="D3339" s="1">
        <f t="shared" si="104"/>
        <v>142.97580314654243</v>
      </c>
      <c r="E3339" s="1">
        <f t="shared" si="105"/>
        <v>0</v>
      </c>
    </row>
    <row r="3340" spans="3:5" x14ac:dyDescent="0.2">
      <c r="C3340" s="1">
        <v>-0.30317612429985258</v>
      </c>
      <c r="D3340" s="1">
        <f t="shared" si="104"/>
        <v>149.21474881373456</v>
      </c>
      <c r="E3340" s="1">
        <f t="shared" si="105"/>
        <v>0</v>
      </c>
    </row>
    <row r="3341" spans="3:5" x14ac:dyDescent="0.2">
      <c r="C3341" s="1">
        <v>-1.5671968262043248</v>
      </c>
      <c r="D3341" s="1">
        <f t="shared" si="104"/>
        <v>123.85767016421954</v>
      </c>
      <c r="E3341" s="1">
        <f t="shared" si="105"/>
        <v>0</v>
      </c>
    </row>
    <row r="3342" spans="3:5" x14ac:dyDescent="0.2">
      <c r="C3342" s="1">
        <v>-1.1406134947729001</v>
      </c>
      <c r="D3342" s="1">
        <f t="shared" si="104"/>
        <v>131.89288804621043</v>
      </c>
      <c r="E3342" s="1">
        <f t="shared" si="105"/>
        <v>0</v>
      </c>
    </row>
    <row r="3343" spans="3:5" x14ac:dyDescent="0.2">
      <c r="C3343" s="1">
        <v>0.67422429684100438</v>
      </c>
      <c r="D3343" s="1">
        <f t="shared" si="104"/>
        <v>172.32918044952277</v>
      </c>
      <c r="E3343" s="1">
        <f t="shared" si="105"/>
        <v>12.329180449522767</v>
      </c>
    </row>
    <row r="3344" spans="3:5" x14ac:dyDescent="0.2">
      <c r="C3344" s="1">
        <v>1.3521195162809863</v>
      </c>
      <c r="D3344" s="1">
        <f t="shared" si="104"/>
        <v>190.43184245570527</v>
      </c>
      <c r="E3344" s="1">
        <f t="shared" si="105"/>
        <v>30.431842455705265</v>
      </c>
    </row>
    <row r="3345" spans="3:5" x14ac:dyDescent="0.2">
      <c r="C3345" s="1">
        <v>-0.12545486013680693</v>
      </c>
      <c r="D3345" s="1">
        <f t="shared" si="104"/>
        <v>153.17388262090103</v>
      </c>
      <c r="E3345" s="1">
        <f t="shared" si="105"/>
        <v>0</v>
      </c>
    </row>
    <row r="3346" spans="3:5" x14ac:dyDescent="0.2">
      <c r="C3346" s="1">
        <v>-2.2504349965465904</v>
      </c>
      <c r="D3346" s="1">
        <f t="shared" si="104"/>
        <v>111.99541586688292</v>
      </c>
      <c r="E3346" s="1">
        <f t="shared" si="105"/>
        <v>0</v>
      </c>
    </row>
    <row r="3347" spans="3:5" x14ac:dyDescent="0.2">
      <c r="C3347" s="1">
        <v>-1.6519010111543897</v>
      </c>
      <c r="D3347" s="1">
        <f t="shared" si="104"/>
        <v>122.32138978623249</v>
      </c>
      <c r="E3347" s="1">
        <f t="shared" si="105"/>
        <v>0</v>
      </c>
    </row>
    <row r="3348" spans="3:5" x14ac:dyDescent="0.2">
      <c r="C3348" s="1">
        <v>-1.1550199352307611</v>
      </c>
      <c r="D3348" s="1">
        <f t="shared" si="104"/>
        <v>131.61320423398129</v>
      </c>
      <c r="E3348" s="1">
        <f t="shared" si="105"/>
        <v>0</v>
      </c>
    </row>
    <row r="3349" spans="3:5" x14ac:dyDescent="0.2">
      <c r="C3349" s="1">
        <v>2.1503754171665426</v>
      </c>
      <c r="D3349" s="1">
        <f t="shared" si="104"/>
        <v>214.20154163389032</v>
      </c>
      <c r="E3349" s="1">
        <f t="shared" si="105"/>
        <v>54.201541633890315</v>
      </c>
    </row>
    <row r="3350" spans="3:5" x14ac:dyDescent="0.2">
      <c r="C3350" s="1">
        <v>0.13145195617618649</v>
      </c>
      <c r="D3350" s="1">
        <f t="shared" si="104"/>
        <v>159.08346207052759</v>
      </c>
      <c r="E3350" s="1">
        <f t="shared" si="105"/>
        <v>0</v>
      </c>
    </row>
    <row r="3351" spans="3:5" x14ac:dyDescent="0.2">
      <c r="C3351" s="1">
        <v>0.27441424179739538</v>
      </c>
      <c r="D3351" s="1">
        <f t="shared" si="104"/>
        <v>162.47017979359362</v>
      </c>
      <c r="E3351" s="1">
        <f t="shared" si="105"/>
        <v>2.4701797935936156</v>
      </c>
    </row>
    <row r="3352" spans="3:5" x14ac:dyDescent="0.2">
      <c r="C3352" s="1">
        <v>0.97631781377087801</v>
      </c>
      <c r="D3352" s="1">
        <f t="shared" si="104"/>
        <v>180.17344446355503</v>
      </c>
      <c r="E3352" s="1">
        <f t="shared" si="105"/>
        <v>20.173444463555029</v>
      </c>
    </row>
    <row r="3353" spans="3:5" x14ac:dyDescent="0.2">
      <c r="C3353" s="1">
        <v>3.1627756743815274</v>
      </c>
      <c r="D3353" s="1">
        <f t="shared" si="104"/>
        <v>248.66199712924995</v>
      </c>
      <c r="E3353" s="1">
        <f t="shared" si="105"/>
        <v>88.661997129249954</v>
      </c>
    </row>
    <row r="3354" spans="3:5" x14ac:dyDescent="0.2">
      <c r="C3354" s="1">
        <v>0.17260950892892521</v>
      </c>
      <c r="D3354" s="1">
        <f t="shared" si="104"/>
        <v>160.05116551449916</v>
      </c>
      <c r="E3354" s="1">
        <f t="shared" si="105"/>
        <v>5.1165514499160736E-2</v>
      </c>
    </row>
    <row r="3355" spans="3:5" x14ac:dyDescent="0.2">
      <c r="C3355" s="1">
        <v>0.70199678327955195</v>
      </c>
      <c r="D3355" s="1">
        <f t="shared" si="104"/>
        <v>173.03584394232243</v>
      </c>
      <c r="E3355" s="1">
        <f t="shared" si="105"/>
        <v>13.03584394232243</v>
      </c>
    </row>
    <row r="3356" spans="3:5" x14ac:dyDescent="0.2">
      <c r="C3356" s="1">
        <v>-3.3358723454499035E-2</v>
      </c>
      <c r="D3356" s="1">
        <f t="shared" si="104"/>
        <v>155.26667609996531</v>
      </c>
      <c r="E3356" s="1">
        <f t="shared" si="105"/>
        <v>0</v>
      </c>
    </row>
    <row r="3357" spans="3:5" x14ac:dyDescent="0.2">
      <c r="C3357" s="1">
        <v>-0.10563625143913133</v>
      </c>
      <c r="D3357" s="1">
        <f t="shared" si="104"/>
        <v>153.6218457889583</v>
      </c>
      <c r="E3357" s="1">
        <f t="shared" si="105"/>
        <v>0</v>
      </c>
    </row>
    <row r="3358" spans="3:5" x14ac:dyDescent="0.2">
      <c r="C3358" s="1">
        <v>0.63670660764652875</v>
      </c>
      <c r="D3358" s="1">
        <f t="shared" si="104"/>
        <v>171.37913330514388</v>
      </c>
      <c r="E3358" s="1">
        <f t="shared" si="105"/>
        <v>11.379133305143881</v>
      </c>
    </row>
    <row r="3359" spans="3:5" x14ac:dyDescent="0.2">
      <c r="C3359" s="1">
        <v>1.4568234106832292</v>
      </c>
      <c r="D3359" s="1">
        <f t="shared" si="104"/>
        <v>193.39262850291422</v>
      </c>
      <c r="E3359" s="1">
        <f t="shared" si="105"/>
        <v>33.392628502914221</v>
      </c>
    </row>
    <row r="3360" spans="3:5" x14ac:dyDescent="0.2">
      <c r="C3360" s="1">
        <v>2.0029469947077572</v>
      </c>
      <c r="D3360" s="1">
        <f t="shared" si="104"/>
        <v>209.59849605453329</v>
      </c>
      <c r="E3360" s="1">
        <f t="shared" si="105"/>
        <v>49.598496054533285</v>
      </c>
    </row>
    <row r="3361" spans="3:5" x14ac:dyDescent="0.2">
      <c r="C3361" s="1">
        <v>-0.72363943677408482</v>
      </c>
      <c r="D3361" s="1">
        <f t="shared" si="104"/>
        <v>140.25066226587114</v>
      </c>
      <c r="E3361" s="1">
        <f t="shared" si="105"/>
        <v>0</v>
      </c>
    </row>
    <row r="3362" spans="3:5" x14ac:dyDescent="0.2">
      <c r="C3362" s="1">
        <v>0.56039243362449565</v>
      </c>
      <c r="D3362" s="1">
        <f t="shared" si="104"/>
        <v>169.46278793866855</v>
      </c>
      <c r="E3362" s="1">
        <f t="shared" si="105"/>
        <v>9.4627879386685549</v>
      </c>
    </row>
    <row r="3363" spans="3:5" x14ac:dyDescent="0.2">
      <c r="C3363" s="1">
        <v>-0.10278108335346516</v>
      </c>
      <c r="D3363" s="1">
        <f t="shared" si="104"/>
        <v>153.68648948189366</v>
      </c>
      <c r="E3363" s="1">
        <f t="shared" si="105"/>
        <v>0</v>
      </c>
    </row>
    <row r="3364" spans="3:5" x14ac:dyDescent="0.2">
      <c r="C3364" s="1">
        <v>0.14402463170352336</v>
      </c>
      <c r="D3364" s="1">
        <f t="shared" si="104"/>
        <v>159.3784506666656</v>
      </c>
      <c r="E3364" s="1">
        <f t="shared" si="105"/>
        <v>0</v>
      </c>
    </row>
    <row r="3365" spans="3:5" x14ac:dyDescent="0.2">
      <c r="C3365" s="1">
        <v>-1.3242482962321507</v>
      </c>
      <c r="D3365" s="1">
        <f t="shared" si="104"/>
        <v>128.37190398409234</v>
      </c>
      <c r="E3365" s="1">
        <f t="shared" si="105"/>
        <v>0</v>
      </c>
    </row>
    <row r="3366" spans="3:5" x14ac:dyDescent="0.2">
      <c r="C3366" s="1">
        <v>-0.33068124822918676</v>
      </c>
      <c r="D3366" s="1">
        <f t="shared" si="104"/>
        <v>148.61122317553802</v>
      </c>
      <c r="E3366" s="1">
        <f t="shared" si="105"/>
        <v>0</v>
      </c>
    </row>
    <row r="3367" spans="3:5" x14ac:dyDescent="0.2">
      <c r="C3367" s="1">
        <v>-0.24173280541994532</v>
      </c>
      <c r="D3367" s="1">
        <f t="shared" si="104"/>
        <v>150.57182435105551</v>
      </c>
      <c r="E3367" s="1">
        <f t="shared" si="105"/>
        <v>0</v>
      </c>
    </row>
    <row r="3368" spans="3:5" x14ac:dyDescent="0.2">
      <c r="C3368" s="1">
        <v>1.6322513960087233</v>
      </c>
      <c r="D3368" s="1">
        <f t="shared" si="104"/>
        <v>198.45686676889679</v>
      </c>
      <c r="E3368" s="1">
        <f t="shared" si="105"/>
        <v>38.456866768896788</v>
      </c>
    </row>
    <row r="3369" spans="3:5" x14ac:dyDescent="0.2">
      <c r="C3369" s="1">
        <v>2.0186727985941104</v>
      </c>
      <c r="D3369" s="1">
        <f t="shared" si="104"/>
        <v>210.08474024754324</v>
      </c>
      <c r="E3369" s="1">
        <f t="shared" si="105"/>
        <v>50.084740247543238</v>
      </c>
    </row>
    <row r="3370" spans="3:5" x14ac:dyDescent="0.2">
      <c r="C3370" s="1">
        <v>-0.27627541452999677</v>
      </c>
      <c r="D3370" s="1">
        <f t="shared" si="104"/>
        <v>149.80738292879897</v>
      </c>
      <c r="E3370" s="1">
        <f t="shared" si="105"/>
        <v>0</v>
      </c>
    </row>
    <row r="3371" spans="3:5" x14ac:dyDescent="0.2">
      <c r="C3371" s="1">
        <v>1.1645724561783219</v>
      </c>
      <c r="D3371" s="1">
        <f t="shared" si="104"/>
        <v>185.24129802641519</v>
      </c>
      <c r="E3371" s="1">
        <f t="shared" si="105"/>
        <v>25.241298026415194</v>
      </c>
    </row>
    <row r="3372" spans="3:5" x14ac:dyDescent="0.2">
      <c r="C3372" s="1">
        <v>-0.84590776638649001</v>
      </c>
      <c r="D3372" s="1">
        <f t="shared" si="104"/>
        <v>137.74649844343659</v>
      </c>
      <c r="E3372" s="1">
        <f t="shared" si="105"/>
        <v>0</v>
      </c>
    </row>
    <row r="3373" spans="3:5" x14ac:dyDescent="0.2">
      <c r="C3373" s="1">
        <v>-0.4695990201305994</v>
      </c>
      <c r="D3373" s="1">
        <f t="shared" si="104"/>
        <v>145.60014357037559</v>
      </c>
      <c r="E3373" s="1">
        <f t="shared" si="105"/>
        <v>0</v>
      </c>
    </row>
    <row r="3374" spans="3:5" x14ac:dyDescent="0.2">
      <c r="C3374" s="1">
        <v>0.84683619473419969</v>
      </c>
      <c r="D3374" s="1">
        <f t="shared" si="104"/>
        <v>176.76847946368582</v>
      </c>
      <c r="E3374" s="1">
        <f t="shared" si="105"/>
        <v>16.768479463685821</v>
      </c>
    </row>
    <row r="3375" spans="3:5" x14ac:dyDescent="0.2">
      <c r="C3375" s="1">
        <v>0.20205943717443078</v>
      </c>
      <c r="D3375" s="1">
        <f t="shared" si="104"/>
        <v>160.74720818070131</v>
      </c>
      <c r="E3375" s="1">
        <f t="shared" si="105"/>
        <v>0.7472081807013069</v>
      </c>
    </row>
    <row r="3376" spans="3:5" x14ac:dyDescent="0.2">
      <c r="C3376" s="1">
        <v>1.1575214691912543</v>
      </c>
      <c r="D3376" s="1">
        <f t="shared" si="104"/>
        <v>185.04893912837514</v>
      </c>
      <c r="E3376" s="1">
        <f t="shared" si="105"/>
        <v>25.048939128375139</v>
      </c>
    </row>
    <row r="3377" spans="3:5" x14ac:dyDescent="0.2">
      <c r="C3377" s="1">
        <v>6.5613494086452621E-4</v>
      </c>
      <c r="D3377" s="1">
        <f t="shared" si="104"/>
        <v>156.04684005154118</v>
      </c>
      <c r="E3377" s="1">
        <f t="shared" si="105"/>
        <v>0</v>
      </c>
    </row>
    <row r="3378" spans="3:5" x14ac:dyDescent="0.2">
      <c r="C3378" s="1">
        <v>-0.56646358858819312</v>
      </c>
      <c r="D3378" s="1">
        <f t="shared" si="104"/>
        <v>143.53675397408429</v>
      </c>
      <c r="E3378" s="1">
        <f t="shared" si="105"/>
        <v>0</v>
      </c>
    </row>
    <row r="3379" spans="3:5" x14ac:dyDescent="0.2">
      <c r="C3379" s="1">
        <v>1.1368847373379805</v>
      </c>
      <c r="D3379" s="1">
        <f t="shared" si="104"/>
        <v>184.48709283238074</v>
      </c>
      <c r="E3379" s="1">
        <f t="shared" si="105"/>
        <v>24.487092832380739</v>
      </c>
    </row>
    <row r="3380" spans="3:5" x14ac:dyDescent="0.2">
      <c r="C3380" s="1">
        <v>-0.13472002710252784</v>
      </c>
      <c r="D3380" s="1">
        <f t="shared" si="104"/>
        <v>152.96490889280321</v>
      </c>
      <c r="E3380" s="1">
        <f t="shared" si="105"/>
        <v>0</v>
      </c>
    </row>
    <row r="3381" spans="3:5" x14ac:dyDescent="0.2">
      <c r="C3381" s="1">
        <v>-2.6644012218990798</v>
      </c>
      <c r="D3381" s="1">
        <f t="shared" si="104"/>
        <v>105.3681088130672</v>
      </c>
      <c r="E3381" s="1">
        <f t="shared" si="105"/>
        <v>0</v>
      </c>
    </row>
    <row r="3382" spans="3:5" x14ac:dyDescent="0.2">
      <c r="C3382" s="1">
        <v>-0.6247889630592266</v>
      </c>
      <c r="D3382" s="1">
        <f t="shared" si="104"/>
        <v>142.30844983077452</v>
      </c>
      <c r="E3382" s="1">
        <f t="shared" si="105"/>
        <v>0</v>
      </c>
    </row>
    <row r="3383" spans="3:5" x14ac:dyDescent="0.2">
      <c r="C3383" s="1">
        <v>1.1530207342765928</v>
      </c>
      <c r="D3383" s="1">
        <f t="shared" si="104"/>
        <v>184.9262584485578</v>
      </c>
      <c r="E3383" s="1">
        <f t="shared" si="105"/>
        <v>24.926258448557803</v>
      </c>
    </row>
    <row r="3384" spans="3:5" x14ac:dyDescent="0.2">
      <c r="C3384" s="1">
        <v>-1.9575277725017464</v>
      </c>
      <c r="D3384" s="1">
        <f t="shared" si="104"/>
        <v>116.93495267599992</v>
      </c>
      <c r="E3384" s="1">
        <f t="shared" si="105"/>
        <v>0</v>
      </c>
    </row>
    <row r="3385" spans="3:5" x14ac:dyDescent="0.2">
      <c r="C3385" s="1">
        <v>-1.5726460395482769</v>
      </c>
      <c r="D3385" s="1">
        <f t="shared" si="104"/>
        <v>123.75825960584764</v>
      </c>
      <c r="E3385" s="1">
        <f t="shared" si="105"/>
        <v>0</v>
      </c>
    </row>
    <row r="3386" spans="3:5" x14ac:dyDescent="0.2">
      <c r="C3386" s="1">
        <v>6.0750529511954948E-2</v>
      </c>
      <c r="D3386" s="1">
        <f t="shared" si="104"/>
        <v>157.43475649431505</v>
      </c>
      <c r="E3386" s="1">
        <f t="shared" si="105"/>
        <v>0</v>
      </c>
    </row>
    <row r="3387" spans="3:5" x14ac:dyDescent="0.2">
      <c r="C3387" s="1">
        <v>0.62732438892666564</v>
      </c>
      <c r="D3387" s="1">
        <f t="shared" si="104"/>
        <v>171.14237050343471</v>
      </c>
      <c r="E3387" s="1">
        <f t="shared" si="105"/>
        <v>11.142370503434705</v>
      </c>
    </row>
    <row r="3388" spans="3:5" x14ac:dyDescent="0.2">
      <c r="C3388" s="1">
        <v>-0.59501413866064468</v>
      </c>
      <c r="D3388" s="1">
        <f t="shared" si="104"/>
        <v>142.93417421524916</v>
      </c>
      <c r="E3388" s="1">
        <f t="shared" si="105"/>
        <v>0</v>
      </c>
    </row>
    <row r="3389" spans="3:5" x14ac:dyDescent="0.2">
      <c r="C3389" s="1">
        <v>-1.1277045152986784</v>
      </c>
      <c r="D3389" s="1">
        <f t="shared" si="104"/>
        <v>132.14400529117717</v>
      </c>
      <c r="E3389" s="1">
        <f t="shared" si="105"/>
        <v>0</v>
      </c>
    </row>
    <row r="3390" spans="3:5" x14ac:dyDescent="0.2">
      <c r="C3390" s="1">
        <v>-1.0593120235065616</v>
      </c>
      <c r="D3390" s="1">
        <f t="shared" si="104"/>
        <v>133.48243695215632</v>
      </c>
      <c r="E3390" s="1">
        <f t="shared" si="105"/>
        <v>0</v>
      </c>
    </row>
    <row r="3391" spans="3:5" x14ac:dyDescent="0.2">
      <c r="C3391" s="1">
        <v>-1.6439880531333113</v>
      </c>
      <c r="D3391" s="1">
        <f t="shared" si="104"/>
        <v>122.46409657100062</v>
      </c>
      <c r="E3391" s="1">
        <f t="shared" si="105"/>
        <v>0</v>
      </c>
    </row>
    <row r="3392" spans="3:5" x14ac:dyDescent="0.2">
      <c r="C3392" s="1">
        <v>0.97264903902749578</v>
      </c>
      <c r="D3392" s="1">
        <f t="shared" si="104"/>
        <v>180.07607011037211</v>
      </c>
      <c r="E3392" s="1">
        <f t="shared" si="105"/>
        <v>20.076070110372115</v>
      </c>
    </row>
    <row r="3393" spans="3:5" x14ac:dyDescent="0.2">
      <c r="C3393" s="1">
        <v>-9.9403978806879706E-2</v>
      </c>
      <c r="D3393" s="1">
        <f t="shared" si="104"/>
        <v>153.76298542383046</v>
      </c>
      <c r="E3393" s="1">
        <f t="shared" si="105"/>
        <v>0</v>
      </c>
    </row>
    <row r="3394" spans="3:5" x14ac:dyDescent="0.2">
      <c r="C3394" s="1">
        <v>0.37268610043236589</v>
      </c>
      <c r="D3394" s="1">
        <f t="shared" si="104"/>
        <v>164.83992217356646</v>
      </c>
      <c r="E3394" s="1">
        <f t="shared" si="105"/>
        <v>4.8399221735664639</v>
      </c>
    </row>
    <row r="3395" spans="3:5" x14ac:dyDescent="0.2">
      <c r="C3395" s="1">
        <v>-1.2896412790336111</v>
      </c>
      <c r="D3395" s="1">
        <f t="shared" ref="D3395:D3458" si="106" xml:space="preserve"> $A$1 * EXP( ($A$3 - $A$6 - 0.5 * $A$5^2) * $A$4 + $A$5 * SQRT($A$4) * C3395 )</f>
        <v>129.02818836819768</v>
      </c>
      <c r="E3395" s="1">
        <f t="shared" ref="E3395:E3458" si="107">MAX(D3395 - $A$2, 0)</f>
        <v>0</v>
      </c>
    </row>
    <row r="3396" spans="3:5" x14ac:dyDescent="0.2">
      <c r="C3396" s="1">
        <v>-1.2399637367335934</v>
      </c>
      <c r="D3396" s="1">
        <f t="shared" si="106"/>
        <v>129.97613813901734</v>
      </c>
      <c r="E3396" s="1">
        <f t="shared" si="107"/>
        <v>0</v>
      </c>
    </row>
    <row r="3397" spans="3:5" x14ac:dyDescent="0.2">
      <c r="C3397" s="1">
        <v>-0.57566010631374276</v>
      </c>
      <c r="D3397" s="1">
        <f t="shared" si="106"/>
        <v>143.34237806007098</v>
      </c>
      <c r="E3397" s="1">
        <f t="shared" si="107"/>
        <v>0</v>
      </c>
    </row>
    <row r="3398" spans="3:5" x14ac:dyDescent="0.2">
      <c r="C3398" s="1">
        <v>1.1773198953410478</v>
      </c>
      <c r="D3398" s="1">
        <f t="shared" si="106"/>
        <v>185.58957025328692</v>
      </c>
      <c r="E3398" s="1">
        <f t="shared" si="107"/>
        <v>25.589570253286922</v>
      </c>
    </row>
    <row r="3399" spans="3:5" x14ac:dyDescent="0.2">
      <c r="C3399" s="1">
        <v>1.0097155493960097</v>
      </c>
      <c r="D3399" s="1">
        <f t="shared" si="106"/>
        <v>181.06229143649833</v>
      </c>
      <c r="E3399" s="1">
        <f t="shared" si="107"/>
        <v>21.062291436498327</v>
      </c>
    </row>
    <row r="3400" spans="3:5" x14ac:dyDescent="0.2">
      <c r="C3400" s="1">
        <v>1.7805203750248009</v>
      </c>
      <c r="D3400" s="1">
        <f t="shared" si="106"/>
        <v>202.84034965015326</v>
      </c>
      <c r="E3400" s="1">
        <f t="shared" si="107"/>
        <v>42.840349650153257</v>
      </c>
    </row>
    <row r="3401" spans="3:5" x14ac:dyDescent="0.2">
      <c r="C3401" s="1">
        <v>0.58541437265400009</v>
      </c>
      <c r="D3401" s="1">
        <f t="shared" si="106"/>
        <v>170.08874755083917</v>
      </c>
      <c r="E3401" s="1">
        <f t="shared" si="107"/>
        <v>10.088747550839173</v>
      </c>
    </row>
    <row r="3402" spans="3:5" x14ac:dyDescent="0.2">
      <c r="C3402" s="1">
        <v>1.7159657842461697</v>
      </c>
      <c r="D3402" s="1">
        <f t="shared" si="106"/>
        <v>200.92005562781279</v>
      </c>
      <c r="E3402" s="1">
        <f t="shared" si="107"/>
        <v>40.920055627812786</v>
      </c>
    </row>
    <row r="3403" spans="3:5" x14ac:dyDescent="0.2">
      <c r="C3403" s="1">
        <v>0.20266559235291734</v>
      </c>
      <c r="D3403" s="1">
        <f t="shared" si="106"/>
        <v>160.76156627475777</v>
      </c>
      <c r="E3403" s="1">
        <f t="shared" si="107"/>
        <v>0.76156627475776872</v>
      </c>
    </row>
    <row r="3404" spans="3:5" x14ac:dyDescent="0.2">
      <c r="C3404" s="1">
        <v>-2.3816650287609824</v>
      </c>
      <c r="D3404" s="1">
        <f t="shared" si="106"/>
        <v>109.85059282031376</v>
      </c>
      <c r="E3404" s="1">
        <f t="shared" si="107"/>
        <v>0</v>
      </c>
    </row>
    <row r="3405" spans="3:5" x14ac:dyDescent="0.2">
      <c r="C3405" s="1">
        <v>3.2211541432295834E-2</v>
      </c>
      <c r="D3405" s="1">
        <f t="shared" si="106"/>
        <v>156.77409880338527</v>
      </c>
      <c r="E3405" s="1">
        <f t="shared" si="107"/>
        <v>0</v>
      </c>
    </row>
    <row r="3406" spans="3:5" x14ac:dyDescent="0.2">
      <c r="C3406" s="1">
        <v>2.2022673435492783</v>
      </c>
      <c r="D3406" s="1">
        <f t="shared" si="106"/>
        <v>215.84566329525805</v>
      </c>
      <c r="E3406" s="1">
        <f t="shared" si="107"/>
        <v>55.845663295258049</v>
      </c>
    </row>
    <row r="3407" spans="3:5" x14ac:dyDescent="0.2">
      <c r="C3407" s="1">
        <v>0.98601252798324657</v>
      </c>
      <c r="D3407" s="1">
        <f t="shared" si="106"/>
        <v>180.43100906061693</v>
      </c>
      <c r="E3407" s="1">
        <f t="shared" si="107"/>
        <v>20.43100906061693</v>
      </c>
    </row>
    <row r="3408" spans="3:5" x14ac:dyDescent="0.2">
      <c r="C3408" s="1">
        <v>-0.48618416376074675</v>
      </c>
      <c r="D3408" s="1">
        <f t="shared" si="106"/>
        <v>145.24475732149651</v>
      </c>
      <c r="E3408" s="1">
        <f t="shared" si="107"/>
        <v>0</v>
      </c>
    </row>
    <row r="3409" spans="3:5" x14ac:dyDescent="0.2">
      <c r="C3409" s="1">
        <v>0.25278482630488264</v>
      </c>
      <c r="D3409" s="1">
        <f t="shared" si="106"/>
        <v>161.95319627306463</v>
      </c>
      <c r="E3409" s="1">
        <f t="shared" si="107"/>
        <v>1.9531962730646342</v>
      </c>
    </row>
    <row r="3410" spans="3:5" x14ac:dyDescent="0.2">
      <c r="C3410" s="1">
        <v>0.50388578614314838</v>
      </c>
      <c r="D3410" s="1">
        <f t="shared" si="106"/>
        <v>168.05765549981672</v>
      </c>
      <c r="E3410" s="1">
        <f t="shared" si="107"/>
        <v>8.0576554998167182</v>
      </c>
    </row>
    <row r="3411" spans="3:5" x14ac:dyDescent="0.2">
      <c r="C3411" s="1">
        <v>-0.21418442412708327</v>
      </c>
      <c r="D3411" s="1">
        <f t="shared" si="106"/>
        <v>151.18427583594635</v>
      </c>
      <c r="E3411" s="1">
        <f t="shared" si="107"/>
        <v>0</v>
      </c>
    </row>
    <row r="3412" spans="3:5" x14ac:dyDescent="0.2">
      <c r="C3412" s="1">
        <v>0.14881828870398153</v>
      </c>
      <c r="D3412" s="1">
        <f t="shared" si="106"/>
        <v>159.49106666383267</v>
      </c>
      <c r="E3412" s="1">
        <f t="shared" si="107"/>
        <v>0</v>
      </c>
    </row>
    <row r="3413" spans="3:5" x14ac:dyDescent="0.2">
      <c r="C3413" s="1">
        <v>-0.24950846745802197</v>
      </c>
      <c r="D3413" s="1">
        <f t="shared" si="106"/>
        <v>150.39940640890899</v>
      </c>
      <c r="E3413" s="1">
        <f t="shared" si="107"/>
        <v>0</v>
      </c>
    </row>
    <row r="3414" spans="3:5" x14ac:dyDescent="0.2">
      <c r="C3414" s="1">
        <v>1.1864619263464806</v>
      </c>
      <c r="D3414" s="1">
        <f t="shared" si="106"/>
        <v>185.83974239315921</v>
      </c>
      <c r="E3414" s="1">
        <f t="shared" si="107"/>
        <v>25.839742393159213</v>
      </c>
    </row>
    <row r="3415" spans="3:5" x14ac:dyDescent="0.2">
      <c r="C3415" s="1">
        <v>-0.68516723238001331</v>
      </c>
      <c r="D3415" s="1">
        <f t="shared" si="106"/>
        <v>141.04798417003732</v>
      </c>
      <c r="E3415" s="1">
        <f t="shared" si="107"/>
        <v>0</v>
      </c>
    </row>
    <row r="3416" spans="3:5" x14ac:dyDescent="0.2">
      <c r="C3416" s="1">
        <v>0.44646529763879178</v>
      </c>
      <c r="D3416" s="1">
        <f t="shared" si="106"/>
        <v>166.64173341378884</v>
      </c>
      <c r="E3416" s="1">
        <f t="shared" si="107"/>
        <v>6.6417334137888417</v>
      </c>
    </row>
    <row r="3417" spans="3:5" x14ac:dyDescent="0.2">
      <c r="C3417" s="1">
        <v>-1.6776491175038191</v>
      </c>
      <c r="D3417" s="1">
        <f t="shared" si="106"/>
        <v>121.85818370901188</v>
      </c>
      <c r="E3417" s="1">
        <f t="shared" si="107"/>
        <v>0</v>
      </c>
    </row>
    <row r="3418" spans="3:5" x14ac:dyDescent="0.2">
      <c r="C3418" s="1">
        <v>0.88252145918740865</v>
      </c>
      <c r="D3418" s="1">
        <f t="shared" si="106"/>
        <v>177.70041569219023</v>
      </c>
      <c r="E3418" s="1">
        <f t="shared" si="107"/>
        <v>17.700415692190234</v>
      </c>
    </row>
    <row r="3419" spans="3:5" x14ac:dyDescent="0.2">
      <c r="C3419" s="1">
        <v>1.0623547339126487</v>
      </c>
      <c r="D3419" s="1">
        <f t="shared" si="106"/>
        <v>182.47214066523716</v>
      </c>
      <c r="E3419" s="1">
        <f t="shared" si="107"/>
        <v>22.472140665237163</v>
      </c>
    </row>
    <row r="3420" spans="3:5" x14ac:dyDescent="0.2">
      <c r="C3420" s="1">
        <v>-0.26571961563608104</v>
      </c>
      <c r="D3420" s="1">
        <f t="shared" si="106"/>
        <v>150.0405741833159</v>
      </c>
      <c r="E3420" s="1">
        <f t="shared" si="107"/>
        <v>0</v>
      </c>
    </row>
    <row r="3421" spans="3:5" x14ac:dyDescent="0.2">
      <c r="C3421" s="1">
        <v>0.83806845072794423</v>
      </c>
      <c r="D3421" s="1">
        <f t="shared" si="106"/>
        <v>176.54025493476436</v>
      </c>
      <c r="E3421" s="1">
        <f t="shared" si="107"/>
        <v>16.540254934764363</v>
      </c>
    </row>
    <row r="3422" spans="3:5" x14ac:dyDescent="0.2">
      <c r="C3422" s="1">
        <v>0.54956285954310291</v>
      </c>
      <c r="D3422" s="1">
        <f t="shared" si="106"/>
        <v>169.19258541579606</v>
      </c>
      <c r="E3422" s="1">
        <f t="shared" si="107"/>
        <v>9.19258541579606</v>
      </c>
    </row>
    <row r="3423" spans="3:5" x14ac:dyDescent="0.2">
      <c r="C3423" s="1">
        <v>1.0875012729157287</v>
      </c>
      <c r="D3423" s="1">
        <f t="shared" si="106"/>
        <v>183.14951662711471</v>
      </c>
      <c r="E3423" s="1">
        <f t="shared" si="107"/>
        <v>23.149516627114707</v>
      </c>
    </row>
    <row r="3424" spans="3:5" x14ac:dyDescent="0.2">
      <c r="C3424" s="1">
        <v>-1.5787486049110639</v>
      </c>
      <c r="D3424" s="1">
        <f t="shared" si="106"/>
        <v>123.64702458866689</v>
      </c>
      <c r="E3424" s="1">
        <f t="shared" si="107"/>
        <v>0</v>
      </c>
    </row>
    <row r="3425" spans="3:5" x14ac:dyDescent="0.2">
      <c r="C3425" s="1">
        <v>-0.95686986920012773</v>
      </c>
      <c r="D3425" s="1">
        <f t="shared" si="106"/>
        <v>135.51261860392091</v>
      </c>
      <c r="E3425" s="1">
        <f t="shared" si="107"/>
        <v>0</v>
      </c>
    </row>
    <row r="3426" spans="3:5" x14ac:dyDescent="0.2">
      <c r="C3426" s="1">
        <v>-1.1669188789385763</v>
      </c>
      <c r="D3426" s="1">
        <f t="shared" si="106"/>
        <v>131.38264774919426</v>
      </c>
      <c r="E3426" s="1">
        <f t="shared" si="107"/>
        <v>0</v>
      </c>
    </row>
    <row r="3427" spans="3:5" x14ac:dyDescent="0.2">
      <c r="C3427" s="1">
        <v>-1.6309455013856702</v>
      </c>
      <c r="D3427" s="1">
        <f t="shared" si="106"/>
        <v>122.69967681998406</v>
      </c>
      <c r="E3427" s="1">
        <f t="shared" si="107"/>
        <v>0</v>
      </c>
    </row>
    <row r="3428" spans="3:5" x14ac:dyDescent="0.2">
      <c r="C3428" s="1">
        <v>-0.91458583160645335</v>
      </c>
      <c r="D3428" s="1">
        <f t="shared" si="106"/>
        <v>136.35957290501773</v>
      </c>
      <c r="E3428" s="1">
        <f t="shared" si="107"/>
        <v>0</v>
      </c>
    </row>
    <row r="3429" spans="3:5" x14ac:dyDescent="0.2">
      <c r="C3429" s="1">
        <v>-0.16500767202763483</v>
      </c>
      <c r="D3429" s="1">
        <f t="shared" si="106"/>
        <v>152.2837652382338</v>
      </c>
      <c r="E3429" s="1">
        <f t="shared" si="107"/>
        <v>0</v>
      </c>
    </row>
    <row r="3430" spans="3:5" x14ac:dyDescent="0.2">
      <c r="C3430" s="1">
        <v>0.46094224844823201</v>
      </c>
      <c r="D3430" s="1">
        <f t="shared" si="106"/>
        <v>166.99758942762602</v>
      </c>
      <c r="E3430" s="1">
        <f t="shared" si="107"/>
        <v>6.9975894276260249</v>
      </c>
    </row>
    <row r="3431" spans="3:5" x14ac:dyDescent="0.2">
      <c r="C3431" s="1">
        <v>0.41411488214186942</v>
      </c>
      <c r="D3431" s="1">
        <f t="shared" si="106"/>
        <v>165.84927024985637</v>
      </c>
      <c r="E3431" s="1">
        <f t="shared" si="107"/>
        <v>5.8492702498563744</v>
      </c>
    </row>
    <row r="3432" spans="3:5" x14ac:dyDescent="0.2">
      <c r="C3432" s="1">
        <v>-0.63571313892095493</v>
      </c>
      <c r="D3432" s="1">
        <f t="shared" si="106"/>
        <v>142.07956341365963</v>
      </c>
      <c r="E3432" s="1">
        <f t="shared" si="107"/>
        <v>0</v>
      </c>
    </row>
    <row r="3433" spans="3:5" x14ac:dyDescent="0.2">
      <c r="C3433" s="1">
        <v>-0.17655548094266652</v>
      </c>
      <c r="D3433" s="1">
        <f t="shared" si="106"/>
        <v>152.02486413768065</v>
      </c>
      <c r="E3433" s="1">
        <f t="shared" si="107"/>
        <v>0</v>
      </c>
    </row>
    <row r="3434" spans="3:5" x14ac:dyDescent="0.2">
      <c r="C3434" s="1">
        <v>-1.7839163767876394</v>
      </c>
      <c r="D3434" s="1">
        <f t="shared" si="106"/>
        <v>119.96493110970727</v>
      </c>
      <c r="E3434" s="1">
        <f t="shared" si="107"/>
        <v>0</v>
      </c>
    </row>
    <row r="3435" spans="3:5" x14ac:dyDescent="0.2">
      <c r="C3435" s="1">
        <v>-0.10224851682125399</v>
      </c>
      <c r="D3435" s="1">
        <f t="shared" si="106"/>
        <v>153.69855029928451</v>
      </c>
      <c r="E3435" s="1">
        <f t="shared" si="107"/>
        <v>0</v>
      </c>
    </row>
    <row r="3436" spans="3:5" x14ac:dyDescent="0.2">
      <c r="C3436" s="1">
        <v>-2.6964817887066928</v>
      </c>
      <c r="D3436" s="1">
        <f t="shared" si="106"/>
        <v>104.87120161010947</v>
      </c>
      <c r="E3436" s="1">
        <f t="shared" si="107"/>
        <v>0</v>
      </c>
    </row>
    <row r="3437" spans="3:5" x14ac:dyDescent="0.2">
      <c r="C3437" s="1">
        <v>-1.6137606200300862</v>
      </c>
      <c r="D3437" s="1">
        <f t="shared" si="106"/>
        <v>123.01076970014812</v>
      </c>
      <c r="E3437" s="1">
        <f t="shared" si="107"/>
        <v>0</v>
      </c>
    </row>
    <row r="3438" spans="3:5" x14ac:dyDescent="0.2">
      <c r="C3438" s="1">
        <v>0.97347023475924288</v>
      </c>
      <c r="D3438" s="1">
        <f t="shared" si="106"/>
        <v>180.09786120786092</v>
      </c>
      <c r="E3438" s="1">
        <f t="shared" si="107"/>
        <v>20.097861207860916</v>
      </c>
    </row>
    <row r="3439" spans="3:5" x14ac:dyDescent="0.2">
      <c r="C3439" s="1">
        <v>-0.26782015154594302</v>
      </c>
      <c r="D3439" s="1">
        <f t="shared" si="106"/>
        <v>149.99414171621098</v>
      </c>
      <c r="E3439" s="1">
        <f t="shared" si="107"/>
        <v>0</v>
      </c>
    </row>
    <row r="3440" spans="3:5" x14ac:dyDescent="0.2">
      <c r="C3440" s="1">
        <v>-0.50021095765967727</v>
      </c>
      <c r="D3440" s="1">
        <f t="shared" si="106"/>
        <v>144.94486849263234</v>
      </c>
      <c r="E3440" s="1">
        <f t="shared" si="107"/>
        <v>0</v>
      </c>
    </row>
    <row r="3441" spans="3:5" x14ac:dyDescent="0.2">
      <c r="C3441" s="1">
        <v>0.67811098846185791</v>
      </c>
      <c r="D3441" s="1">
        <f t="shared" si="106"/>
        <v>172.42790232877334</v>
      </c>
      <c r="E3441" s="1">
        <f t="shared" si="107"/>
        <v>12.427902328773342</v>
      </c>
    </row>
    <row r="3442" spans="3:5" x14ac:dyDescent="0.2">
      <c r="C3442" s="1">
        <v>1.2209864363533391</v>
      </c>
      <c r="D3442" s="1">
        <f t="shared" si="106"/>
        <v>186.78755263070443</v>
      </c>
      <c r="E3442" s="1">
        <f t="shared" si="107"/>
        <v>26.787552630704425</v>
      </c>
    </row>
    <row r="3443" spans="3:5" x14ac:dyDescent="0.2">
      <c r="C3443" s="1">
        <v>0.7109924983319218</v>
      </c>
      <c r="D3443" s="1">
        <f t="shared" si="106"/>
        <v>173.26535825331922</v>
      </c>
      <c r="E3443" s="1">
        <f t="shared" si="107"/>
        <v>13.265358253319221</v>
      </c>
    </row>
    <row r="3444" spans="3:5" x14ac:dyDescent="0.2">
      <c r="C3444" s="1">
        <v>-0.72194747019969041</v>
      </c>
      <c r="D3444" s="1">
        <f t="shared" si="106"/>
        <v>140.2856326963435</v>
      </c>
      <c r="E3444" s="1">
        <f t="shared" si="107"/>
        <v>0</v>
      </c>
    </row>
    <row r="3445" spans="3:5" x14ac:dyDescent="0.2">
      <c r="C3445" s="1">
        <v>-2.1191889372621515E-2</v>
      </c>
      <c r="D3445" s="1">
        <f t="shared" si="106"/>
        <v>155.54528522587898</v>
      </c>
      <c r="E3445" s="1">
        <f t="shared" si="107"/>
        <v>0</v>
      </c>
    </row>
    <row r="3446" spans="3:5" x14ac:dyDescent="0.2">
      <c r="C3446" s="1">
        <v>-6.4967861880145736E-2</v>
      </c>
      <c r="D3446" s="1">
        <f t="shared" si="106"/>
        <v>154.54518652440385</v>
      </c>
      <c r="E3446" s="1">
        <f t="shared" si="107"/>
        <v>0</v>
      </c>
    </row>
    <row r="3447" spans="3:5" x14ac:dyDescent="0.2">
      <c r="C3447" s="1">
        <v>1.2127968056722795</v>
      </c>
      <c r="D3447" s="1">
        <f t="shared" si="106"/>
        <v>186.56228417856238</v>
      </c>
      <c r="E3447" s="1">
        <f t="shared" si="107"/>
        <v>26.562284178562379</v>
      </c>
    </row>
    <row r="3448" spans="3:5" x14ac:dyDescent="0.2">
      <c r="C3448" s="1">
        <v>2.0141635941476173</v>
      </c>
      <c r="D3448" s="1">
        <f t="shared" si="106"/>
        <v>209.94519973835526</v>
      </c>
      <c r="E3448" s="1">
        <f t="shared" si="107"/>
        <v>49.945199738355257</v>
      </c>
    </row>
    <row r="3449" spans="3:5" x14ac:dyDescent="0.2">
      <c r="C3449" s="1">
        <v>0.23872832220538046</v>
      </c>
      <c r="D3449" s="1">
        <f t="shared" si="106"/>
        <v>161.61810176974635</v>
      </c>
      <c r="E3449" s="1">
        <f t="shared" si="107"/>
        <v>1.618101769746346</v>
      </c>
    </row>
    <row r="3450" spans="3:5" x14ac:dyDescent="0.2">
      <c r="C3450" s="1">
        <v>9.6703572743122787E-3</v>
      </c>
      <c r="D3450" s="1">
        <f t="shared" si="106"/>
        <v>156.25424630246002</v>
      </c>
      <c r="E3450" s="1">
        <f t="shared" si="107"/>
        <v>0</v>
      </c>
    </row>
    <row r="3451" spans="3:5" x14ac:dyDescent="0.2">
      <c r="C3451" s="1">
        <v>-1.2243074116714139</v>
      </c>
      <c r="D3451" s="1">
        <f t="shared" si="106"/>
        <v>130.27633396206332</v>
      </c>
      <c r="E3451" s="1">
        <f t="shared" si="107"/>
        <v>0</v>
      </c>
    </row>
    <row r="3452" spans="3:5" x14ac:dyDescent="0.2">
      <c r="C3452" s="1">
        <v>0.29891507822291086</v>
      </c>
      <c r="D3452" s="1">
        <f t="shared" si="106"/>
        <v>163.05778940730278</v>
      </c>
      <c r="E3452" s="1">
        <f t="shared" si="107"/>
        <v>3.0577894073027778</v>
      </c>
    </row>
    <row r="3453" spans="3:5" x14ac:dyDescent="0.2">
      <c r="C3453" s="1">
        <v>-1.3153176669627618</v>
      </c>
      <c r="D3453" s="1">
        <f t="shared" si="106"/>
        <v>128.54094339303646</v>
      </c>
      <c r="E3453" s="1">
        <f t="shared" si="107"/>
        <v>0</v>
      </c>
    </row>
    <row r="3454" spans="3:5" x14ac:dyDescent="0.2">
      <c r="C3454" s="1">
        <v>1.4334012785711838</v>
      </c>
      <c r="D3454" s="1">
        <f t="shared" si="106"/>
        <v>192.72633240711119</v>
      </c>
      <c r="E3454" s="1">
        <f t="shared" si="107"/>
        <v>32.726332407111187</v>
      </c>
    </row>
    <row r="3455" spans="3:5" x14ac:dyDescent="0.2">
      <c r="C3455" s="1">
        <v>0.65917281544829731</v>
      </c>
      <c r="D3455" s="1">
        <f t="shared" si="106"/>
        <v>171.94740613948173</v>
      </c>
      <c r="E3455" s="1">
        <f t="shared" si="107"/>
        <v>11.947406139481728</v>
      </c>
    </row>
    <row r="3456" spans="3:5" x14ac:dyDescent="0.2">
      <c r="C3456" s="1">
        <v>0.25826910745969106</v>
      </c>
      <c r="D3456" s="1">
        <f t="shared" si="106"/>
        <v>162.08412497591698</v>
      </c>
      <c r="E3456" s="1">
        <f t="shared" si="107"/>
        <v>2.0841249759169784</v>
      </c>
    </row>
    <row r="3457" spans="3:5" x14ac:dyDescent="0.2">
      <c r="C3457" s="1">
        <v>-0.90091383291103433</v>
      </c>
      <c r="D3457" s="1">
        <f t="shared" si="106"/>
        <v>136.63455556727831</v>
      </c>
      <c r="E3457" s="1">
        <f t="shared" si="107"/>
        <v>0</v>
      </c>
    </row>
    <row r="3458" spans="3:5" x14ac:dyDescent="0.2">
      <c r="C3458" s="1">
        <v>-0.53894572169019217</v>
      </c>
      <c r="D3458" s="1">
        <f t="shared" si="106"/>
        <v>144.11994227529257</v>
      </c>
      <c r="E3458" s="1">
        <f t="shared" si="107"/>
        <v>0</v>
      </c>
    </row>
    <row r="3459" spans="3:5" x14ac:dyDescent="0.2">
      <c r="C3459" s="1">
        <v>1.7507060916758358E-2</v>
      </c>
      <c r="D3459" s="1">
        <f t="shared" ref="D3459:D3522" si="108" xml:space="preserve"> $A$1 * EXP( ($A$3 - $A$6 - 0.5 * $A$5^2) * $A$4 + $A$5 * SQRT($A$4) * C3459 )</f>
        <v>156.43478327876383</v>
      </c>
      <c r="E3459" s="1">
        <f t="shared" ref="E3459:E3522" si="109">MAX(D3459 - $A$2, 0)</f>
        <v>0</v>
      </c>
    </row>
    <row r="3460" spans="3:5" x14ac:dyDescent="0.2">
      <c r="C3460" s="1">
        <v>-0.5625461999101522</v>
      </c>
      <c r="D3460" s="1">
        <f t="shared" si="108"/>
        <v>143.61963121299192</v>
      </c>
      <c r="E3460" s="1">
        <f t="shared" si="109"/>
        <v>0</v>
      </c>
    </row>
    <row r="3461" spans="3:5" x14ac:dyDescent="0.2">
      <c r="C3461" s="1">
        <v>-0.85317535213992168</v>
      </c>
      <c r="D3461" s="1">
        <f t="shared" si="108"/>
        <v>137.59906759825296</v>
      </c>
      <c r="E3461" s="1">
        <f t="shared" si="109"/>
        <v>0</v>
      </c>
    </row>
    <row r="3462" spans="3:5" x14ac:dyDescent="0.2">
      <c r="C3462" s="1">
        <v>1.2293952783881301</v>
      </c>
      <c r="D3462" s="1">
        <f t="shared" si="108"/>
        <v>187.01913385661734</v>
      </c>
      <c r="E3462" s="1">
        <f t="shared" si="109"/>
        <v>27.019133856617344</v>
      </c>
    </row>
    <row r="3463" spans="3:5" x14ac:dyDescent="0.2">
      <c r="C3463" s="1">
        <v>3.6948256271774976E-2</v>
      </c>
      <c r="D3463" s="1">
        <f t="shared" si="108"/>
        <v>156.88355825322972</v>
      </c>
      <c r="E3463" s="1">
        <f t="shared" si="109"/>
        <v>0</v>
      </c>
    </row>
    <row r="3464" spans="3:5" x14ac:dyDescent="0.2">
      <c r="C3464" s="1">
        <v>-1.5305166834763824</v>
      </c>
      <c r="D3464" s="1">
        <f t="shared" si="108"/>
        <v>124.5289107900818</v>
      </c>
      <c r="E3464" s="1">
        <f t="shared" si="109"/>
        <v>0</v>
      </c>
    </row>
    <row r="3465" spans="3:5" x14ac:dyDescent="0.2">
      <c r="C3465" s="1">
        <v>-0.84252071517290639</v>
      </c>
      <c r="D3465" s="1">
        <f t="shared" si="108"/>
        <v>137.8152623988648</v>
      </c>
      <c r="E3465" s="1">
        <f t="shared" si="109"/>
        <v>0</v>
      </c>
    </row>
    <row r="3466" spans="3:5" x14ac:dyDescent="0.2">
      <c r="C3466" s="1">
        <v>1.5924775219605625</v>
      </c>
      <c r="D3466" s="1">
        <f t="shared" si="108"/>
        <v>197.29717611876413</v>
      </c>
      <c r="E3466" s="1">
        <f t="shared" si="109"/>
        <v>37.297176118764128</v>
      </c>
    </row>
    <row r="3467" spans="3:5" x14ac:dyDescent="0.2">
      <c r="C3467" s="1">
        <v>-0.53302460277837738</v>
      </c>
      <c r="D3467" s="1">
        <f t="shared" si="108"/>
        <v>144.24573846082353</v>
      </c>
      <c r="E3467" s="1">
        <f t="shared" si="109"/>
        <v>0</v>
      </c>
    </row>
    <row r="3468" spans="3:5" x14ac:dyDescent="0.2">
      <c r="C3468" s="1">
        <v>-0.17488382420064347</v>
      </c>
      <c r="D3468" s="1">
        <f t="shared" si="108"/>
        <v>152.06231530483376</v>
      </c>
      <c r="E3468" s="1">
        <f t="shared" si="109"/>
        <v>0</v>
      </c>
    </row>
    <row r="3469" spans="3:5" x14ac:dyDescent="0.2">
      <c r="C3469" s="1">
        <v>-0.31315931752172865</v>
      </c>
      <c r="D3469" s="1">
        <f t="shared" si="108"/>
        <v>148.99541177303823</v>
      </c>
      <c r="E3469" s="1">
        <f t="shared" si="109"/>
        <v>0</v>
      </c>
    </row>
    <row r="3470" spans="3:5" x14ac:dyDescent="0.2">
      <c r="C3470" s="1">
        <v>-0.28791973658385173</v>
      </c>
      <c r="D3470" s="1">
        <f t="shared" si="108"/>
        <v>149.55056517699242</v>
      </c>
      <c r="E3470" s="1">
        <f t="shared" si="109"/>
        <v>0</v>
      </c>
    </row>
    <row r="3471" spans="3:5" x14ac:dyDescent="0.2">
      <c r="C3471" s="1">
        <v>0.16609965172336488</v>
      </c>
      <c r="D3471" s="1">
        <f t="shared" si="108"/>
        <v>159.89771365104107</v>
      </c>
      <c r="E3471" s="1">
        <f t="shared" si="109"/>
        <v>0</v>
      </c>
    </row>
    <row r="3472" spans="3:5" x14ac:dyDescent="0.2">
      <c r="C3472" s="1">
        <v>-0.28249067711131087</v>
      </c>
      <c r="D3472" s="1">
        <f t="shared" si="108"/>
        <v>149.67024929433248</v>
      </c>
      <c r="E3472" s="1">
        <f t="shared" si="109"/>
        <v>0</v>
      </c>
    </row>
    <row r="3473" spans="3:5" x14ac:dyDescent="0.2">
      <c r="C3473" s="1">
        <v>-0.43603772652273781</v>
      </c>
      <c r="D3473" s="1">
        <f t="shared" si="108"/>
        <v>146.32195694839976</v>
      </c>
      <c r="E3473" s="1">
        <f t="shared" si="109"/>
        <v>0</v>
      </c>
    </row>
    <row r="3474" spans="3:5" x14ac:dyDescent="0.2">
      <c r="C3474" s="1">
        <v>0.72159452876279018</v>
      </c>
      <c r="D3474" s="1">
        <f t="shared" si="108"/>
        <v>173.53624652423011</v>
      </c>
      <c r="E3474" s="1">
        <f t="shared" si="109"/>
        <v>13.536246524230108</v>
      </c>
    </row>
    <row r="3475" spans="3:5" x14ac:dyDescent="0.2">
      <c r="C3475" s="1">
        <v>0.27786203866826836</v>
      </c>
      <c r="D3475" s="1">
        <f t="shared" si="108"/>
        <v>162.55274095526477</v>
      </c>
      <c r="E3475" s="1">
        <f t="shared" si="109"/>
        <v>2.5527409552647669</v>
      </c>
    </row>
    <row r="3476" spans="3:5" x14ac:dyDescent="0.2">
      <c r="C3476" s="1">
        <v>-0.43386560421754955</v>
      </c>
      <c r="D3476" s="1">
        <f t="shared" si="108"/>
        <v>146.36879657441722</v>
      </c>
      <c r="E3476" s="1">
        <f t="shared" si="109"/>
        <v>0</v>
      </c>
    </row>
    <row r="3477" spans="3:5" x14ac:dyDescent="0.2">
      <c r="C3477" s="1">
        <v>-5.0329700794512801E-2</v>
      </c>
      <c r="D3477" s="1">
        <f t="shared" si="108"/>
        <v>154.87888990131145</v>
      </c>
      <c r="E3477" s="1">
        <f t="shared" si="109"/>
        <v>0</v>
      </c>
    </row>
    <row r="3478" spans="3:5" x14ac:dyDescent="0.2">
      <c r="C3478" s="1">
        <v>0.24362389735741269</v>
      </c>
      <c r="D3478" s="1">
        <f t="shared" si="108"/>
        <v>161.73472914855586</v>
      </c>
      <c r="E3478" s="1">
        <f t="shared" si="109"/>
        <v>1.7347291485558571</v>
      </c>
    </row>
    <row r="3479" spans="3:5" x14ac:dyDescent="0.2">
      <c r="C3479" s="1">
        <v>-0.12595469031921186</v>
      </c>
      <c r="D3479" s="1">
        <f t="shared" si="108"/>
        <v>153.162601783333</v>
      </c>
      <c r="E3479" s="1">
        <f t="shared" si="109"/>
        <v>0</v>
      </c>
    </row>
    <row r="3480" spans="3:5" x14ac:dyDescent="0.2">
      <c r="C3480" s="1">
        <v>-0.59769305984236387</v>
      </c>
      <c r="D3480" s="1">
        <f t="shared" si="108"/>
        <v>142.87776365154818</v>
      </c>
      <c r="E3480" s="1">
        <f t="shared" si="109"/>
        <v>0</v>
      </c>
    </row>
    <row r="3481" spans="3:5" x14ac:dyDescent="0.2">
      <c r="C3481" s="1">
        <v>0.67906512304674638</v>
      </c>
      <c r="D3481" s="1">
        <f t="shared" si="108"/>
        <v>172.45214597023661</v>
      </c>
      <c r="E3481" s="1">
        <f t="shared" si="109"/>
        <v>12.452145970236614</v>
      </c>
    </row>
    <row r="3482" spans="3:5" x14ac:dyDescent="0.2">
      <c r="C3482" s="1">
        <v>0.60281835380762094</v>
      </c>
      <c r="D3482" s="1">
        <f t="shared" si="108"/>
        <v>170.52549594393062</v>
      </c>
      <c r="E3482" s="1">
        <f t="shared" si="109"/>
        <v>10.525495943930622</v>
      </c>
    </row>
    <row r="3483" spans="3:5" x14ac:dyDescent="0.2">
      <c r="C3483" s="1">
        <v>-0.14670818145185202</v>
      </c>
      <c r="D3483" s="1">
        <f t="shared" si="108"/>
        <v>152.69494184696981</v>
      </c>
      <c r="E3483" s="1">
        <f t="shared" si="109"/>
        <v>0</v>
      </c>
    </row>
    <row r="3484" spans="3:5" x14ac:dyDescent="0.2">
      <c r="C3484" s="1">
        <v>-3.6273719484744886E-2</v>
      </c>
      <c r="D3484" s="1">
        <f t="shared" si="108"/>
        <v>155.19999955355473</v>
      </c>
      <c r="E3484" s="1">
        <f t="shared" si="109"/>
        <v>0</v>
      </c>
    </row>
    <row r="3485" spans="3:5" x14ac:dyDescent="0.2">
      <c r="C3485" s="1">
        <v>-0.81319621302529266</v>
      </c>
      <c r="D3485" s="1">
        <f t="shared" si="108"/>
        <v>138.41204578976104</v>
      </c>
      <c r="E3485" s="1">
        <f t="shared" si="109"/>
        <v>0</v>
      </c>
    </row>
    <row r="3486" spans="3:5" x14ac:dyDescent="0.2">
      <c r="C3486" s="1">
        <v>-0.19553842646402506</v>
      </c>
      <c r="D3486" s="1">
        <f t="shared" si="108"/>
        <v>151.60022392714126</v>
      </c>
      <c r="E3486" s="1">
        <f t="shared" si="109"/>
        <v>0</v>
      </c>
    </row>
    <row r="3487" spans="3:5" x14ac:dyDescent="0.2">
      <c r="C3487" s="1">
        <v>-0.99686236444094334</v>
      </c>
      <c r="D3487" s="1">
        <f t="shared" si="108"/>
        <v>134.71640538751481</v>
      </c>
      <c r="E3487" s="1">
        <f t="shared" si="109"/>
        <v>0</v>
      </c>
    </row>
    <row r="3488" spans="3:5" x14ac:dyDescent="0.2">
      <c r="C3488" s="1">
        <v>1.9170178128941526</v>
      </c>
      <c r="D3488" s="1">
        <f t="shared" si="108"/>
        <v>206.96136061969548</v>
      </c>
      <c r="E3488" s="1">
        <f t="shared" si="109"/>
        <v>46.961360619695483</v>
      </c>
    </row>
    <row r="3489" spans="3:5" x14ac:dyDescent="0.2">
      <c r="C3489" s="1">
        <v>-0.74117555277746572</v>
      </c>
      <c r="D3489" s="1">
        <f t="shared" si="108"/>
        <v>139.88872983933135</v>
      </c>
      <c r="E3489" s="1">
        <f t="shared" si="109"/>
        <v>0</v>
      </c>
    </row>
    <row r="3490" spans="3:5" x14ac:dyDescent="0.2">
      <c r="C3490" s="1">
        <v>0.3639980807013129</v>
      </c>
      <c r="D3490" s="1">
        <f t="shared" si="108"/>
        <v>164.62903246739805</v>
      </c>
      <c r="E3490" s="1">
        <f t="shared" si="109"/>
        <v>4.6290324673980479</v>
      </c>
    </row>
    <row r="3491" spans="3:5" x14ac:dyDescent="0.2">
      <c r="C3491" s="1">
        <v>-1.4135140827034125</v>
      </c>
      <c r="D3491" s="1">
        <f t="shared" si="108"/>
        <v>126.69444432999842</v>
      </c>
      <c r="E3491" s="1">
        <f t="shared" si="109"/>
        <v>0</v>
      </c>
    </row>
    <row r="3492" spans="3:5" x14ac:dyDescent="0.2">
      <c r="C3492" s="1">
        <v>-0.82548922994279594</v>
      </c>
      <c r="D3492" s="1">
        <f t="shared" si="108"/>
        <v>138.16155645965878</v>
      </c>
      <c r="E3492" s="1">
        <f t="shared" si="109"/>
        <v>0</v>
      </c>
    </row>
    <row r="3493" spans="3:5" x14ac:dyDescent="0.2">
      <c r="C3493" s="1">
        <v>0.60948316695440319</v>
      </c>
      <c r="D3493" s="1">
        <f t="shared" si="108"/>
        <v>170.69304450743522</v>
      </c>
      <c r="E3493" s="1">
        <f t="shared" si="109"/>
        <v>10.693044507435218</v>
      </c>
    </row>
    <row r="3494" spans="3:5" x14ac:dyDescent="0.2">
      <c r="C3494" s="1">
        <v>2.200982351172537</v>
      </c>
      <c r="D3494" s="1">
        <f t="shared" si="108"/>
        <v>215.80479816345766</v>
      </c>
      <c r="E3494" s="1">
        <f t="shared" si="109"/>
        <v>55.804798163457662</v>
      </c>
    </row>
    <row r="3495" spans="3:5" x14ac:dyDescent="0.2">
      <c r="C3495" s="1">
        <v>-1.3683627212698766</v>
      </c>
      <c r="D3495" s="1">
        <f t="shared" si="108"/>
        <v>127.54015937056006</v>
      </c>
      <c r="E3495" s="1">
        <f t="shared" si="109"/>
        <v>0</v>
      </c>
    </row>
    <row r="3496" spans="3:5" x14ac:dyDescent="0.2">
      <c r="C3496" s="1">
        <v>1.6557895769951372</v>
      </c>
      <c r="D3496" s="1">
        <f t="shared" si="108"/>
        <v>199.14637988045845</v>
      </c>
      <c r="E3496" s="1">
        <f t="shared" si="109"/>
        <v>39.146379880458454</v>
      </c>
    </row>
    <row r="3497" spans="3:5" x14ac:dyDescent="0.2">
      <c r="C3497" s="1">
        <v>0.64394979905840133</v>
      </c>
      <c r="D3497" s="1">
        <f t="shared" si="108"/>
        <v>171.56214119902688</v>
      </c>
      <c r="E3497" s="1">
        <f t="shared" si="109"/>
        <v>11.562141199026883</v>
      </c>
    </row>
    <row r="3498" spans="3:5" x14ac:dyDescent="0.2">
      <c r="C3498" s="1">
        <v>2.1326848783959886</v>
      </c>
      <c r="D3498" s="1">
        <f t="shared" si="108"/>
        <v>213.64390939112158</v>
      </c>
      <c r="E3498" s="1">
        <f t="shared" si="109"/>
        <v>53.643909391121582</v>
      </c>
    </row>
    <row r="3499" spans="3:5" x14ac:dyDescent="0.2">
      <c r="C3499" s="1">
        <v>1.239043272448916</v>
      </c>
      <c r="D3499" s="1">
        <f t="shared" si="108"/>
        <v>187.2851953037806</v>
      </c>
      <c r="E3499" s="1">
        <f t="shared" si="109"/>
        <v>27.285195303780597</v>
      </c>
    </row>
    <row r="3500" spans="3:5" x14ac:dyDescent="0.2">
      <c r="C3500" s="1">
        <v>-0.97692094539927266</v>
      </c>
      <c r="D3500" s="1">
        <f t="shared" si="108"/>
        <v>135.11283391632517</v>
      </c>
      <c r="E3500" s="1">
        <f t="shared" si="109"/>
        <v>0</v>
      </c>
    </row>
    <row r="3501" spans="3:5" x14ac:dyDescent="0.2">
      <c r="C3501" s="1">
        <v>-1.8693771866160962</v>
      </c>
      <c r="D3501" s="1">
        <f t="shared" si="108"/>
        <v>118.46372659010666</v>
      </c>
      <c r="E3501" s="1">
        <f t="shared" si="109"/>
        <v>0</v>
      </c>
    </row>
    <row r="3502" spans="3:5" x14ac:dyDescent="0.2">
      <c r="C3502" s="1">
        <v>-0.28983980663527825</v>
      </c>
      <c r="D3502" s="1">
        <f t="shared" si="108"/>
        <v>149.50825996865061</v>
      </c>
      <c r="E3502" s="1">
        <f t="shared" si="109"/>
        <v>0</v>
      </c>
    </row>
    <row r="3503" spans="3:5" x14ac:dyDescent="0.2">
      <c r="C3503" s="1">
        <v>-0.23443582408844216</v>
      </c>
      <c r="D3503" s="1">
        <f t="shared" si="108"/>
        <v>150.73380777982138</v>
      </c>
      <c r="E3503" s="1">
        <f t="shared" si="109"/>
        <v>0</v>
      </c>
    </row>
    <row r="3504" spans="3:5" x14ac:dyDescent="0.2">
      <c r="C3504" s="1">
        <v>-1.5852303863201567</v>
      </c>
      <c r="D3504" s="1">
        <f t="shared" si="108"/>
        <v>123.52898686861238</v>
      </c>
      <c r="E3504" s="1">
        <f t="shared" si="109"/>
        <v>0</v>
      </c>
    </row>
    <row r="3505" spans="3:5" x14ac:dyDescent="0.2">
      <c r="C3505" s="1">
        <v>-2.8317910639779713</v>
      </c>
      <c r="D3505" s="1">
        <f t="shared" si="108"/>
        <v>102.8010044781402</v>
      </c>
      <c r="E3505" s="1">
        <f t="shared" si="109"/>
        <v>0</v>
      </c>
    </row>
    <row r="3506" spans="3:5" x14ac:dyDescent="0.2">
      <c r="C3506" s="1">
        <v>1.1309039445458255</v>
      </c>
      <c r="D3506" s="1">
        <f t="shared" si="108"/>
        <v>184.3245815443353</v>
      </c>
      <c r="E3506" s="1">
        <f t="shared" si="109"/>
        <v>24.324581544335302</v>
      </c>
    </row>
    <row r="3507" spans="3:5" x14ac:dyDescent="0.2">
      <c r="C3507" s="1">
        <v>1.9952501107341365</v>
      </c>
      <c r="D3507" s="1">
        <f t="shared" si="108"/>
        <v>209.36091763388362</v>
      </c>
      <c r="E3507" s="1">
        <f t="shared" si="109"/>
        <v>49.360917633883616</v>
      </c>
    </row>
    <row r="3508" spans="3:5" x14ac:dyDescent="0.2">
      <c r="C3508" s="1">
        <v>-1.767363783044281</v>
      </c>
      <c r="D3508" s="1">
        <f t="shared" si="108"/>
        <v>120.25788565484383</v>
      </c>
      <c r="E3508" s="1">
        <f t="shared" si="109"/>
        <v>0</v>
      </c>
    </row>
    <row r="3509" spans="3:5" x14ac:dyDescent="0.2">
      <c r="C3509" s="1">
        <v>-0.37653615106590838</v>
      </c>
      <c r="D3509" s="1">
        <f t="shared" si="108"/>
        <v>147.6104834279918</v>
      </c>
      <c r="E3509" s="1">
        <f t="shared" si="109"/>
        <v>0</v>
      </c>
    </row>
    <row r="3510" spans="3:5" x14ac:dyDescent="0.2">
      <c r="C3510" s="1">
        <v>1.4188776418990232</v>
      </c>
      <c r="D3510" s="1">
        <f t="shared" si="108"/>
        <v>192.31432791787896</v>
      </c>
      <c r="E3510" s="1">
        <f t="shared" si="109"/>
        <v>32.314327917878956</v>
      </c>
    </row>
    <row r="3511" spans="3:5" x14ac:dyDescent="0.2">
      <c r="C3511" s="1">
        <v>0.32106295975735827</v>
      </c>
      <c r="D3511" s="1">
        <f t="shared" si="108"/>
        <v>163.59079618674309</v>
      </c>
      <c r="E3511" s="1">
        <f t="shared" si="109"/>
        <v>3.5907961867430913</v>
      </c>
    </row>
    <row r="3512" spans="3:5" x14ac:dyDescent="0.2">
      <c r="C3512" s="1">
        <v>-1.8145164886088265</v>
      </c>
      <c r="D3512" s="1">
        <f t="shared" si="108"/>
        <v>119.42523569336156</v>
      </c>
      <c r="E3512" s="1">
        <f t="shared" si="109"/>
        <v>0</v>
      </c>
    </row>
    <row r="3513" spans="3:5" x14ac:dyDescent="0.2">
      <c r="C3513" s="1">
        <v>-0.14134098464981792</v>
      </c>
      <c r="D3513" s="1">
        <f t="shared" si="108"/>
        <v>152.81574939084146</v>
      </c>
      <c r="E3513" s="1">
        <f t="shared" si="109"/>
        <v>0</v>
      </c>
    </row>
    <row r="3514" spans="3:5" x14ac:dyDescent="0.2">
      <c r="C3514" s="1">
        <v>1.1461168766788055</v>
      </c>
      <c r="D3514" s="1">
        <f t="shared" si="108"/>
        <v>184.73823168693241</v>
      </c>
      <c r="E3514" s="1">
        <f t="shared" si="109"/>
        <v>24.738231686932409</v>
      </c>
    </row>
    <row r="3515" spans="3:5" x14ac:dyDescent="0.2">
      <c r="C3515" s="1">
        <v>-0.60577354024104368</v>
      </c>
      <c r="D3515" s="1">
        <f t="shared" si="108"/>
        <v>142.70774622328403</v>
      </c>
      <c r="E3515" s="1">
        <f t="shared" si="109"/>
        <v>0</v>
      </c>
    </row>
    <row r="3516" spans="3:5" x14ac:dyDescent="0.2">
      <c r="C3516" s="1">
        <v>-1.9546978412130418</v>
      </c>
      <c r="D3516" s="1">
        <f t="shared" si="108"/>
        <v>116.98372359360749</v>
      </c>
      <c r="E3516" s="1">
        <f t="shared" si="109"/>
        <v>0</v>
      </c>
    </row>
    <row r="3517" spans="3:5" x14ac:dyDescent="0.2">
      <c r="C3517" s="1">
        <v>-0.11296625289896241</v>
      </c>
      <c r="D3517" s="1">
        <f t="shared" si="108"/>
        <v>153.45601213658352</v>
      </c>
      <c r="E3517" s="1">
        <f t="shared" si="109"/>
        <v>0</v>
      </c>
    </row>
    <row r="3518" spans="3:5" x14ac:dyDescent="0.2">
      <c r="C3518" s="1">
        <v>2.2514413295115951</v>
      </c>
      <c r="D3518" s="1">
        <f t="shared" si="108"/>
        <v>217.41531477260591</v>
      </c>
      <c r="E3518" s="1">
        <f t="shared" si="109"/>
        <v>57.41531477260591</v>
      </c>
    </row>
    <row r="3519" spans="3:5" x14ac:dyDescent="0.2">
      <c r="C3519" s="1">
        <v>1.2395808182994765</v>
      </c>
      <c r="D3519" s="1">
        <f t="shared" si="108"/>
        <v>187.30003026112701</v>
      </c>
      <c r="E3519" s="1">
        <f t="shared" si="109"/>
        <v>27.300030261127006</v>
      </c>
    </row>
    <row r="3520" spans="3:5" x14ac:dyDescent="0.2">
      <c r="C3520" s="1">
        <v>-1.0188418199656428</v>
      </c>
      <c r="D3520" s="1">
        <f t="shared" si="108"/>
        <v>134.28080879166811</v>
      </c>
      <c r="E3520" s="1">
        <f t="shared" si="109"/>
        <v>0</v>
      </c>
    </row>
    <row r="3521" spans="3:5" x14ac:dyDescent="0.2">
      <c r="C3521" s="1">
        <v>0.79348853129471197</v>
      </c>
      <c r="D3521" s="1">
        <f t="shared" si="108"/>
        <v>175.38438879449299</v>
      </c>
      <c r="E3521" s="1">
        <f t="shared" si="109"/>
        <v>15.384388794492992</v>
      </c>
    </row>
    <row r="3522" spans="3:5" x14ac:dyDescent="0.2">
      <c r="C3522" s="1">
        <v>0.58430894297819913</v>
      </c>
      <c r="D3522" s="1">
        <f t="shared" si="108"/>
        <v>170.06104489076083</v>
      </c>
      <c r="E3522" s="1">
        <f t="shared" si="109"/>
        <v>10.061044890760826</v>
      </c>
    </row>
    <row r="3523" spans="3:5" x14ac:dyDescent="0.2">
      <c r="C3523" s="1">
        <v>0.7617635981356975</v>
      </c>
      <c r="D3523" s="1">
        <f t="shared" ref="D3523:D3586" si="110" xml:space="preserve"> $A$1 * EXP( ($A$3 - $A$6 - 0.5 * $A$5^2) * $A$4 + $A$5 * SQRT($A$4) * C3523 )</f>
        <v>174.56643816019786</v>
      </c>
      <c r="E3523" s="1">
        <f t="shared" ref="E3523:E3586" si="111">MAX(D3523 - $A$2, 0)</f>
        <v>14.566438160197862</v>
      </c>
    </row>
    <row r="3524" spans="3:5" x14ac:dyDescent="0.2">
      <c r="C3524" s="1">
        <v>-1.6571427182436038</v>
      </c>
      <c r="D3524" s="1">
        <f t="shared" si="110"/>
        <v>122.22694943593706</v>
      </c>
      <c r="E3524" s="1">
        <f t="shared" si="111"/>
        <v>0</v>
      </c>
    </row>
    <row r="3525" spans="3:5" x14ac:dyDescent="0.2">
      <c r="C3525" s="1">
        <v>0.41746558720809984</v>
      </c>
      <c r="D3525" s="1">
        <f t="shared" si="110"/>
        <v>165.93117462910428</v>
      </c>
      <c r="E3525" s="1">
        <f t="shared" si="111"/>
        <v>5.9311746291042766</v>
      </c>
    </row>
    <row r="3526" spans="3:5" x14ac:dyDescent="0.2">
      <c r="C3526" s="1">
        <v>-1.1516917746961028</v>
      </c>
      <c r="D3526" s="1">
        <f t="shared" si="110"/>
        <v>131.67776376449257</v>
      </c>
      <c r="E3526" s="1">
        <f t="shared" si="111"/>
        <v>0</v>
      </c>
    </row>
    <row r="3527" spans="3:5" x14ac:dyDescent="0.2">
      <c r="C3527" s="1">
        <v>1.2839643074014511</v>
      </c>
      <c r="D3527" s="1">
        <f t="shared" si="110"/>
        <v>188.52896925571375</v>
      </c>
      <c r="E3527" s="1">
        <f t="shared" si="111"/>
        <v>28.528969255713747</v>
      </c>
    </row>
    <row r="3528" spans="3:5" x14ac:dyDescent="0.2">
      <c r="C3528" s="1">
        <v>-0.7588980696839186</v>
      </c>
      <c r="D3528" s="1">
        <f t="shared" si="110"/>
        <v>139.52389917946638</v>
      </c>
      <c r="E3528" s="1">
        <f t="shared" si="111"/>
        <v>0</v>
      </c>
    </row>
    <row r="3529" spans="3:5" x14ac:dyDescent="0.2">
      <c r="C3529" s="1">
        <v>0.41113256362306744</v>
      </c>
      <c r="D3529" s="1">
        <f t="shared" si="110"/>
        <v>165.77640468939683</v>
      </c>
      <c r="E3529" s="1">
        <f t="shared" si="111"/>
        <v>5.7764046893968271</v>
      </c>
    </row>
    <row r="3530" spans="3:5" x14ac:dyDescent="0.2">
      <c r="C3530" s="1">
        <v>-0.13389998768322275</v>
      </c>
      <c r="D3530" s="1">
        <f t="shared" si="110"/>
        <v>152.98339318906892</v>
      </c>
      <c r="E3530" s="1">
        <f t="shared" si="111"/>
        <v>0</v>
      </c>
    </row>
    <row r="3531" spans="3:5" x14ac:dyDescent="0.2">
      <c r="C3531" s="1">
        <v>0.98056530785272067</v>
      </c>
      <c r="D3531" s="1">
        <f t="shared" si="110"/>
        <v>180.28624459780053</v>
      </c>
      <c r="E3531" s="1">
        <f t="shared" si="111"/>
        <v>20.286244597800533</v>
      </c>
    </row>
    <row r="3532" spans="3:5" x14ac:dyDescent="0.2">
      <c r="C3532" s="1">
        <v>1.0869632388916983</v>
      </c>
      <c r="D3532" s="1">
        <f t="shared" si="110"/>
        <v>183.13499723473083</v>
      </c>
      <c r="E3532" s="1">
        <f t="shared" si="111"/>
        <v>23.134997234730832</v>
      </c>
    </row>
    <row r="3533" spans="3:5" x14ac:dyDescent="0.2">
      <c r="C3533" s="1">
        <v>-1.7218911249489484</v>
      </c>
      <c r="D3533" s="1">
        <f t="shared" si="110"/>
        <v>121.06636667816767</v>
      </c>
      <c r="E3533" s="1">
        <f t="shared" si="111"/>
        <v>0</v>
      </c>
    </row>
    <row r="3534" spans="3:5" x14ac:dyDescent="0.2">
      <c r="C3534" s="1">
        <v>7.798098860501855E-2</v>
      </c>
      <c r="D3534" s="1">
        <f t="shared" si="110"/>
        <v>157.83497672647391</v>
      </c>
      <c r="E3534" s="1">
        <f t="shared" si="111"/>
        <v>0</v>
      </c>
    </row>
    <row r="3535" spans="3:5" x14ac:dyDescent="0.2">
      <c r="C3535" s="1">
        <v>0.26414434316401031</v>
      </c>
      <c r="D3535" s="1">
        <f t="shared" si="110"/>
        <v>162.2245045488325</v>
      </c>
      <c r="E3535" s="1">
        <f t="shared" si="111"/>
        <v>2.224504548832499</v>
      </c>
    </row>
    <row r="3536" spans="3:5" x14ac:dyDescent="0.2">
      <c r="C3536" s="1">
        <v>-0.15944577516112268</v>
      </c>
      <c r="D3536" s="1">
        <f t="shared" si="110"/>
        <v>152.40861986829447</v>
      </c>
      <c r="E3536" s="1">
        <f t="shared" si="111"/>
        <v>0</v>
      </c>
    </row>
    <row r="3537" spans="3:5" x14ac:dyDescent="0.2">
      <c r="C3537" s="1">
        <v>0.50536040752243616</v>
      </c>
      <c r="D3537" s="1">
        <f t="shared" si="110"/>
        <v>168.09417595237653</v>
      </c>
      <c r="E3537" s="1">
        <f t="shared" si="111"/>
        <v>8.0941759523765313</v>
      </c>
    </row>
    <row r="3538" spans="3:5" x14ac:dyDescent="0.2">
      <c r="C3538" s="1">
        <v>-0.72747932984749208</v>
      </c>
      <c r="D3538" s="1">
        <f t="shared" si="110"/>
        <v>140.17132973050096</v>
      </c>
      <c r="E3538" s="1">
        <f t="shared" si="111"/>
        <v>0</v>
      </c>
    </row>
    <row r="3539" spans="3:5" x14ac:dyDescent="0.2">
      <c r="C3539" s="1">
        <v>-0.53004755477868448</v>
      </c>
      <c r="D3539" s="1">
        <f t="shared" si="110"/>
        <v>144.30902833431185</v>
      </c>
      <c r="E3539" s="1">
        <f t="shared" si="111"/>
        <v>0</v>
      </c>
    </row>
    <row r="3540" spans="3:5" x14ac:dyDescent="0.2">
      <c r="C3540" s="1">
        <v>-0.48009017239066426</v>
      </c>
      <c r="D3540" s="1">
        <f t="shared" si="110"/>
        <v>145.37523837129544</v>
      </c>
      <c r="E3540" s="1">
        <f t="shared" si="111"/>
        <v>0</v>
      </c>
    </row>
    <row r="3541" spans="3:5" x14ac:dyDescent="0.2">
      <c r="C3541" s="1">
        <v>-0.46037940741520211</v>
      </c>
      <c r="D3541" s="1">
        <f t="shared" si="110"/>
        <v>145.79807722873073</v>
      </c>
      <c r="E3541" s="1">
        <f t="shared" si="111"/>
        <v>0</v>
      </c>
    </row>
    <row r="3542" spans="3:5" x14ac:dyDescent="0.2">
      <c r="C3542" s="1">
        <v>-0.31399735741324847</v>
      </c>
      <c r="D3542" s="1">
        <f t="shared" si="110"/>
        <v>148.97701418403011</v>
      </c>
      <c r="E3542" s="1">
        <f t="shared" si="111"/>
        <v>0</v>
      </c>
    </row>
    <row r="3543" spans="3:5" x14ac:dyDescent="0.2">
      <c r="C3543" s="1">
        <v>0.34894716665851366</v>
      </c>
      <c r="D3543" s="1">
        <f t="shared" si="110"/>
        <v>164.26433062968812</v>
      </c>
      <c r="E3543" s="1">
        <f t="shared" si="111"/>
        <v>4.2643306296881178</v>
      </c>
    </row>
    <row r="3544" spans="3:5" x14ac:dyDescent="0.2">
      <c r="C3544" s="1">
        <v>0.17290519881523644</v>
      </c>
      <c r="D3544" s="1">
        <f t="shared" si="110"/>
        <v>160.05813908045312</v>
      </c>
      <c r="E3544" s="1">
        <f t="shared" si="111"/>
        <v>5.8139080453116776E-2</v>
      </c>
    </row>
    <row r="3545" spans="3:5" x14ac:dyDescent="0.2">
      <c r="C3545" s="1">
        <v>-0.11804089970391445</v>
      </c>
      <c r="D3545" s="1">
        <f t="shared" si="110"/>
        <v>153.34130841539633</v>
      </c>
      <c r="E3545" s="1">
        <f t="shared" si="111"/>
        <v>0</v>
      </c>
    </row>
    <row r="3546" spans="3:5" x14ac:dyDescent="0.2">
      <c r="C3546" s="1">
        <v>0.9345702318938266</v>
      </c>
      <c r="D3546" s="1">
        <f t="shared" si="110"/>
        <v>179.06850839958139</v>
      </c>
      <c r="E3546" s="1">
        <f t="shared" si="111"/>
        <v>19.06850839958139</v>
      </c>
    </row>
    <row r="3547" spans="3:5" x14ac:dyDescent="0.2">
      <c r="C3547" s="1">
        <v>-1.1924055627392864</v>
      </c>
      <c r="D3547" s="1">
        <f t="shared" si="110"/>
        <v>130.89017041435605</v>
      </c>
      <c r="E3547" s="1">
        <f t="shared" si="111"/>
        <v>0</v>
      </c>
    </row>
    <row r="3548" spans="3:5" x14ac:dyDescent="0.2">
      <c r="C3548" s="1">
        <v>-0.22070993966218674</v>
      </c>
      <c r="D3548" s="1">
        <f t="shared" si="110"/>
        <v>151.03897677274566</v>
      </c>
      <c r="E3548" s="1">
        <f t="shared" si="111"/>
        <v>0</v>
      </c>
    </row>
    <row r="3549" spans="3:5" x14ac:dyDescent="0.2">
      <c r="C3549" s="1">
        <v>2.2736974878453111</v>
      </c>
      <c r="D3549" s="1">
        <f t="shared" si="110"/>
        <v>218.12948672818158</v>
      </c>
      <c r="E3549" s="1">
        <f t="shared" si="111"/>
        <v>58.129486728181575</v>
      </c>
    </row>
    <row r="3550" spans="3:5" x14ac:dyDescent="0.2">
      <c r="C3550" s="1">
        <v>0.16212719470962994</v>
      </c>
      <c r="D3550" s="1">
        <f t="shared" si="110"/>
        <v>159.80414626404519</v>
      </c>
      <c r="E3550" s="1">
        <f t="shared" si="111"/>
        <v>0</v>
      </c>
    </row>
    <row r="3551" spans="3:5" x14ac:dyDescent="0.2">
      <c r="C3551" s="1">
        <v>-0.84363126985568682</v>
      </c>
      <c r="D3551" s="1">
        <f t="shared" si="110"/>
        <v>137.79271212239931</v>
      </c>
      <c r="E3551" s="1">
        <f t="shared" si="111"/>
        <v>0</v>
      </c>
    </row>
    <row r="3552" spans="3:5" x14ac:dyDescent="0.2">
      <c r="C3552" s="1">
        <v>0.95935030524365428</v>
      </c>
      <c r="D3552" s="1">
        <f t="shared" si="110"/>
        <v>179.72354424172289</v>
      </c>
      <c r="E3552" s="1">
        <f t="shared" si="111"/>
        <v>19.723544241722891</v>
      </c>
    </row>
    <row r="3553" spans="3:5" x14ac:dyDescent="0.2">
      <c r="C3553" s="1">
        <v>-8.1929740376795498E-2</v>
      </c>
      <c r="D3553" s="1">
        <f t="shared" si="110"/>
        <v>154.15940896525652</v>
      </c>
      <c r="E3553" s="1">
        <f t="shared" si="111"/>
        <v>0</v>
      </c>
    </row>
    <row r="3554" spans="3:5" x14ac:dyDescent="0.2">
      <c r="C3554" s="1">
        <v>-0.35262068621371517</v>
      </c>
      <c r="D3554" s="1">
        <f t="shared" si="110"/>
        <v>148.13157207219439</v>
      </c>
      <c r="E3554" s="1">
        <f t="shared" si="111"/>
        <v>0</v>
      </c>
    </row>
    <row r="3555" spans="3:5" x14ac:dyDescent="0.2">
      <c r="C3555" s="1">
        <v>-0.3554583571752914</v>
      </c>
      <c r="D3555" s="1">
        <f t="shared" si="110"/>
        <v>148.06964664442765</v>
      </c>
      <c r="E3555" s="1">
        <f t="shared" si="111"/>
        <v>0</v>
      </c>
    </row>
    <row r="3556" spans="3:5" x14ac:dyDescent="0.2">
      <c r="C3556" s="1">
        <v>-2.3563080727070168E-2</v>
      </c>
      <c r="D3556" s="1">
        <f t="shared" si="110"/>
        <v>155.49094796691759</v>
      </c>
      <c r="E3556" s="1">
        <f t="shared" si="111"/>
        <v>0</v>
      </c>
    </row>
    <row r="3557" spans="3:5" x14ac:dyDescent="0.2">
      <c r="C3557" s="1">
        <v>0.22658875429860129</v>
      </c>
      <c r="D3557" s="1">
        <f t="shared" si="110"/>
        <v>161.32926332154537</v>
      </c>
      <c r="E3557" s="1">
        <f t="shared" si="111"/>
        <v>1.3292633215453691</v>
      </c>
    </row>
    <row r="3558" spans="3:5" x14ac:dyDescent="0.2">
      <c r="C3558" s="1">
        <v>1.5999435649324429</v>
      </c>
      <c r="D3558" s="1">
        <f t="shared" si="110"/>
        <v>197.51434640560768</v>
      </c>
      <c r="E3558" s="1">
        <f t="shared" si="111"/>
        <v>37.514346405607682</v>
      </c>
    </row>
    <row r="3559" spans="3:5" x14ac:dyDescent="0.2">
      <c r="C3559" s="1">
        <v>-0.67338365754370555</v>
      </c>
      <c r="D3559" s="1">
        <f t="shared" si="110"/>
        <v>141.29309989730319</v>
      </c>
      <c r="E3559" s="1">
        <f t="shared" si="111"/>
        <v>0</v>
      </c>
    </row>
    <row r="3560" spans="3:5" x14ac:dyDescent="0.2">
      <c r="C3560" s="1">
        <v>-0.48344634422944643</v>
      </c>
      <c r="D3560" s="1">
        <f t="shared" si="110"/>
        <v>145.30336344916503</v>
      </c>
      <c r="E3560" s="1">
        <f t="shared" si="111"/>
        <v>0</v>
      </c>
    </row>
    <row r="3561" spans="3:5" x14ac:dyDescent="0.2">
      <c r="C3561" s="1">
        <v>-0.81752530946589375</v>
      </c>
      <c r="D3561" s="1">
        <f t="shared" si="110"/>
        <v>138.32378195755251</v>
      </c>
      <c r="E3561" s="1">
        <f t="shared" si="111"/>
        <v>0</v>
      </c>
    </row>
    <row r="3562" spans="3:5" x14ac:dyDescent="0.2">
      <c r="C3562" s="1">
        <v>0.54194214843185262</v>
      </c>
      <c r="D3562" s="1">
        <f t="shared" si="110"/>
        <v>169.00270369832575</v>
      </c>
      <c r="E3562" s="1">
        <f t="shared" si="111"/>
        <v>9.002703698325746</v>
      </c>
    </row>
    <row r="3563" spans="3:5" x14ac:dyDescent="0.2">
      <c r="C3563" s="1">
        <v>1.0592336286968442</v>
      </c>
      <c r="D3563" s="1">
        <f t="shared" si="110"/>
        <v>182.38824196059917</v>
      </c>
      <c r="E3563" s="1">
        <f t="shared" si="111"/>
        <v>22.388241960599174</v>
      </c>
    </row>
    <row r="3564" spans="3:5" x14ac:dyDescent="0.2">
      <c r="C3564" s="1">
        <v>-0.93590542542696153</v>
      </c>
      <c r="D3564" s="1">
        <f t="shared" si="110"/>
        <v>135.9318793342479</v>
      </c>
      <c r="E3564" s="1">
        <f t="shared" si="111"/>
        <v>0</v>
      </c>
    </row>
    <row r="3565" spans="3:5" x14ac:dyDescent="0.2">
      <c r="C3565" s="1">
        <v>1.0542834320718339</v>
      </c>
      <c r="D3565" s="1">
        <f t="shared" si="110"/>
        <v>182.25525439165389</v>
      </c>
      <c r="E3565" s="1">
        <f t="shared" si="111"/>
        <v>22.255254391653892</v>
      </c>
    </row>
    <row r="3566" spans="3:5" x14ac:dyDescent="0.2">
      <c r="C3566" s="1">
        <v>1.0148203236836981</v>
      </c>
      <c r="D3566" s="1">
        <f t="shared" si="110"/>
        <v>181.19853564256178</v>
      </c>
      <c r="E3566" s="1">
        <f t="shared" si="111"/>
        <v>21.198535642561779</v>
      </c>
    </row>
    <row r="3567" spans="3:5" x14ac:dyDescent="0.2">
      <c r="C3567" s="1">
        <v>-1.9349500180180859</v>
      </c>
      <c r="D3567" s="1">
        <f t="shared" si="110"/>
        <v>117.32462345812101</v>
      </c>
      <c r="E3567" s="1">
        <f t="shared" si="111"/>
        <v>0</v>
      </c>
    </row>
    <row r="3568" spans="3:5" x14ac:dyDescent="0.2">
      <c r="C3568" s="1">
        <v>1.0478606125103118</v>
      </c>
      <c r="D3568" s="1">
        <f t="shared" si="110"/>
        <v>182.08284916534771</v>
      </c>
      <c r="E3568" s="1">
        <f t="shared" si="111"/>
        <v>22.08284916534771</v>
      </c>
    </row>
    <row r="3569" spans="3:5" x14ac:dyDescent="0.2">
      <c r="C3569" s="1">
        <v>0.3583041411667669</v>
      </c>
      <c r="D3569" s="1">
        <f t="shared" si="110"/>
        <v>164.49096630846782</v>
      </c>
      <c r="E3569" s="1">
        <f t="shared" si="111"/>
        <v>4.4909663084678186</v>
      </c>
    </row>
    <row r="3570" spans="3:5" x14ac:dyDescent="0.2">
      <c r="C3570" s="1">
        <v>0.5949824676576525</v>
      </c>
      <c r="D3570" s="1">
        <f t="shared" si="110"/>
        <v>170.32871779047639</v>
      </c>
      <c r="E3570" s="1">
        <f t="shared" si="111"/>
        <v>10.328717790476389</v>
      </c>
    </row>
    <row r="3571" spans="3:5" x14ac:dyDescent="0.2">
      <c r="C3571" s="1">
        <v>-0.88550669721299557</v>
      </c>
      <c r="D3571" s="1">
        <f t="shared" si="110"/>
        <v>136.94510137175945</v>
      </c>
      <c r="E3571" s="1">
        <f t="shared" si="111"/>
        <v>0</v>
      </c>
    </row>
    <row r="3572" spans="3:5" x14ac:dyDescent="0.2">
      <c r="C3572" s="1">
        <v>0.68644856476341087</v>
      </c>
      <c r="D3572" s="1">
        <f t="shared" si="110"/>
        <v>172.63986740332561</v>
      </c>
      <c r="E3572" s="1">
        <f t="shared" si="111"/>
        <v>12.63986740332561</v>
      </c>
    </row>
    <row r="3573" spans="3:5" x14ac:dyDescent="0.2">
      <c r="C3573" s="1">
        <v>2.0956356332793797</v>
      </c>
      <c r="D3573" s="1">
        <f t="shared" si="110"/>
        <v>212.48076104400945</v>
      </c>
      <c r="E3573" s="1">
        <f t="shared" si="111"/>
        <v>52.480761044009455</v>
      </c>
    </row>
    <row r="3574" spans="3:5" x14ac:dyDescent="0.2">
      <c r="C3574" s="1">
        <v>-9.4813724579535893E-2</v>
      </c>
      <c r="D3574" s="1">
        <f t="shared" si="110"/>
        <v>153.86702188305412</v>
      </c>
      <c r="E3574" s="1">
        <f t="shared" si="111"/>
        <v>0</v>
      </c>
    </row>
    <row r="3575" spans="3:5" x14ac:dyDescent="0.2">
      <c r="C3575" s="1">
        <v>-0.71608502844503574</v>
      </c>
      <c r="D3575" s="1">
        <f t="shared" si="110"/>
        <v>140.40686810151794</v>
      </c>
      <c r="E3575" s="1">
        <f t="shared" si="111"/>
        <v>0</v>
      </c>
    </row>
    <row r="3576" spans="3:5" x14ac:dyDescent="0.2">
      <c r="C3576" s="1">
        <v>-1.1529350181805214</v>
      </c>
      <c r="D3576" s="1">
        <f t="shared" si="110"/>
        <v>131.65364367051973</v>
      </c>
      <c r="E3576" s="1">
        <f t="shared" si="111"/>
        <v>0</v>
      </c>
    </row>
    <row r="3577" spans="3:5" x14ac:dyDescent="0.2">
      <c r="C3577" s="1">
        <v>-1.2099470702821382</v>
      </c>
      <c r="D3577" s="1">
        <f t="shared" si="110"/>
        <v>130.55229006126612</v>
      </c>
      <c r="E3577" s="1">
        <f t="shared" si="111"/>
        <v>0</v>
      </c>
    </row>
    <row r="3578" spans="3:5" x14ac:dyDescent="0.2">
      <c r="C3578" s="1">
        <v>0.61578963715042123</v>
      </c>
      <c r="D3578" s="1">
        <f t="shared" si="110"/>
        <v>170.85173617138904</v>
      </c>
      <c r="E3578" s="1">
        <f t="shared" si="111"/>
        <v>10.851736171389035</v>
      </c>
    </row>
    <row r="3579" spans="3:5" x14ac:dyDescent="0.2">
      <c r="C3579" s="1">
        <v>-0.39483057223130363</v>
      </c>
      <c r="D3579" s="1">
        <f t="shared" si="110"/>
        <v>147.21310820273195</v>
      </c>
      <c r="E3579" s="1">
        <f t="shared" si="111"/>
        <v>0</v>
      </c>
    </row>
    <row r="3580" spans="3:5" x14ac:dyDescent="0.2">
      <c r="C3580" s="1">
        <v>-0.60636840596688413</v>
      </c>
      <c r="D3580" s="1">
        <f t="shared" si="110"/>
        <v>142.69523794309274</v>
      </c>
      <c r="E3580" s="1">
        <f t="shared" si="111"/>
        <v>0</v>
      </c>
    </row>
    <row r="3581" spans="3:5" x14ac:dyDescent="0.2">
      <c r="C3581" s="1">
        <v>-0.1972411791179674</v>
      </c>
      <c r="D3581" s="1">
        <f t="shared" si="110"/>
        <v>151.56219211076069</v>
      </c>
      <c r="E3581" s="1">
        <f t="shared" si="111"/>
        <v>0</v>
      </c>
    </row>
    <row r="3582" spans="3:5" x14ac:dyDescent="0.2">
      <c r="C3582" s="1">
        <v>-0.19324160088071518</v>
      </c>
      <c r="D3582" s="1">
        <f t="shared" si="110"/>
        <v>151.65153977308825</v>
      </c>
      <c r="E3582" s="1">
        <f t="shared" si="111"/>
        <v>0</v>
      </c>
    </row>
    <row r="3583" spans="3:5" x14ac:dyDescent="0.2">
      <c r="C3583" s="1">
        <v>-1.3648701907052012</v>
      </c>
      <c r="D3583" s="1">
        <f t="shared" si="110"/>
        <v>127.60581153748994</v>
      </c>
      <c r="E3583" s="1">
        <f t="shared" si="111"/>
        <v>0</v>
      </c>
    </row>
    <row r="3584" spans="3:5" x14ac:dyDescent="0.2">
      <c r="C3584" s="1">
        <v>1.2366257760202015</v>
      </c>
      <c r="D3584" s="1">
        <f t="shared" si="110"/>
        <v>187.21849280860485</v>
      </c>
      <c r="E3584" s="1">
        <f t="shared" si="111"/>
        <v>27.21849280860485</v>
      </c>
    </row>
    <row r="3585" spans="3:5" x14ac:dyDescent="0.2">
      <c r="C3585" s="1">
        <v>1.5074080876774814</v>
      </c>
      <c r="D3585" s="1">
        <f t="shared" si="110"/>
        <v>194.83949540783055</v>
      </c>
      <c r="E3585" s="1">
        <f t="shared" si="111"/>
        <v>34.839495407830555</v>
      </c>
    </row>
    <row r="3586" spans="3:5" x14ac:dyDescent="0.2">
      <c r="C3586" s="1">
        <v>-0.86665089551609997</v>
      </c>
      <c r="D3586" s="1">
        <f t="shared" si="110"/>
        <v>137.32611903242676</v>
      </c>
      <c r="E3586" s="1">
        <f t="shared" si="111"/>
        <v>0</v>
      </c>
    </row>
    <row r="3587" spans="3:5" x14ac:dyDescent="0.2">
      <c r="C3587" s="1">
        <v>-0.26470516077010331</v>
      </c>
      <c r="D3587" s="1">
        <f t="shared" ref="D3587:D3650" si="112" xml:space="preserve"> $A$1 * EXP( ($A$3 - $A$6 - 0.5 * $A$5^2) * $A$4 + $A$5 * SQRT($A$4) * C3587 )</f>
        <v>150.06300391337246</v>
      </c>
      <c r="E3587" s="1">
        <f t="shared" ref="E3587:E3650" si="113">MAX(D3587 - $A$2, 0)</f>
        <v>0</v>
      </c>
    </row>
    <row r="3588" spans="3:5" x14ac:dyDescent="0.2">
      <c r="C3588" s="1">
        <v>-0.60904484098503353</v>
      </c>
      <c r="D3588" s="1">
        <f t="shared" si="112"/>
        <v>142.63897393206295</v>
      </c>
      <c r="E3588" s="1">
        <f t="shared" si="113"/>
        <v>0</v>
      </c>
    </row>
    <row r="3589" spans="3:5" x14ac:dyDescent="0.2">
      <c r="C3589" s="1">
        <v>-0.40653720606984545</v>
      </c>
      <c r="D3589" s="1">
        <f t="shared" si="112"/>
        <v>146.95938853265432</v>
      </c>
      <c r="E3589" s="1">
        <f t="shared" si="113"/>
        <v>0</v>
      </c>
    </row>
    <row r="3590" spans="3:5" x14ac:dyDescent="0.2">
      <c r="C3590" s="1">
        <v>-5.3541618084909856E-2</v>
      </c>
      <c r="D3590" s="1">
        <f t="shared" si="112"/>
        <v>154.80560678078078</v>
      </c>
      <c r="E3590" s="1">
        <f t="shared" si="113"/>
        <v>0</v>
      </c>
    </row>
    <row r="3591" spans="3:5" x14ac:dyDescent="0.2">
      <c r="C3591" s="1">
        <v>1.9199044469206905</v>
      </c>
      <c r="D3591" s="1">
        <f t="shared" si="112"/>
        <v>207.04940943229343</v>
      </c>
      <c r="E3591" s="1">
        <f t="shared" si="113"/>
        <v>47.04940943229343</v>
      </c>
    </row>
    <row r="3592" spans="3:5" x14ac:dyDescent="0.2">
      <c r="C3592" s="1">
        <v>2.0050634367647078</v>
      </c>
      <c r="D3592" s="1">
        <f t="shared" si="112"/>
        <v>209.66387116054713</v>
      </c>
      <c r="E3592" s="1">
        <f t="shared" si="113"/>
        <v>49.663871160547131</v>
      </c>
    </row>
    <row r="3593" spans="3:5" x14ac:dyDescent="0.2">
      <c r="C3593" s="1">
        <v>0.81328933908684409</v>
      </c>
      <c r="D3593" s="1">
        <f t="shared" si="112"/>
        <v>175.89684610777471</v>
      </c>
      <c r="E3593" s="1">
        <f t="shared" si="113"/>
        <v>15.896846107774707</v>
      </c>
    </row>
    <row r="3594" spans="3:5" x14ac:dyDescent="0.2">
      <c r="C3594" s="1">
        <v>-0.52906876066415198</v>
      </c>
      <c r="D3594" s="1">
        <f t="shared" si="112"/>
        <v>144.32984285001376</v>
      </c>
      <c r="E3594" s="1">
        <f t="shared" si="113"/>
        <v>0</v>
      </c>
    </row>
    <row r="3595" spans="3:5" x14ac:dyDescent="0.2">
      <c r="C3595" s="1">
        <v>0.5226504939067359</v>
      </c>
      <c r="D3595" s="1">
        <f t="shared" si="112"/>
        <v>168.52297450619818</v>
      </c>
      <c r="E3595" s="1">
        <f t="shared" si="113"/>
        <v>8.5229745061981816</v>
      </c>
    </row>
    <row r="3596" spans="3:5" x14ac:dyDescent="0.2">
      <c r="C3596" s="1">
        <v>4.1305063017831031E-2</v>
      </c>
      <c r="D3596" s="1">
        <f t="shared" si="112"/>
        <v>156.98430598523342</v>
      </c>
      <c r="E3596" s="1">
        <f t="shared" si="113"/>
        <v>0</v>
      </c>
    </row>
    <row r="3597" spans="3:5" x14ac:dyDescent="0.2">
      <c r="C3597" s="1">
        <v>-1.7342922650080157E-2</v>
      </c>
      <c r="D3597" s="1">
        <f t="shared" si="112"/>
        <v>155.63352701561118</v>
      </c>
      <c r="E3597" s="1">
        <f t="shared" si="113"/>
        <v>0</v>
      </c>
    </row>
    <row r="3598" spans="3:5" x14ac:dyDescent="0.2">
      <c r="C3598" s="1">
        <v>-2.1762467850074327</v>
      </c>
      <c r="D3598" s="1">
        <f t="shared" si="112"/>
        <v>113.22642485789673</v>
      </c>
      <c r="E3598" s="1">
        <f t="shared" si="113"/>
        <v>0</v>
      </c>
    </row>
    <row r="3599" spans="3:5" x14ac:dyDescent="0.2">
      <c r="C3599" s="1">
        <v>0.58927366276099213</v>
      </c>
      <c r="D3599" s="1">
        <f t="shared" si="112"/>
        <v>170.18549881311287</v>
      </c>
      <c r="E3599" s="1">
        <f t="shared" si="113"/>
        <v>10.185498813112872</v>
      </c>
    </row>
    <row r="3600" spans="3:5" x14ac:dyDescent="0.2">
      <c r="C3600" s="1">
        <v>0.10888450905967773</v>
      </c>
      <c r="D3600" s="1">
        <f t="shared" si="112"/>
        <v>158.55533828828584</v>
      </c>
      <c r="E3600" s="1">
        <f t="shared" si="113"/>
        <v>0</v>
      </c>
    </row>
    <row r="3601" spans="3:5" x14ac:dyDescent="0.2">
      <c r="C3601" s="1">
        <v>-0.12642927371412871</v>
      </c>
      <c r="D3601" s="1">
        <f t="shared" si="112"/>
        <v>153.15189151802474</v>
      </c>
      <c r="E3601" s="1">
        <f t="shared" si="113"/>
        <v>0</v>
      </c>
    </row>
    <row r="3602" spans="3:5" x14ac:dyDescent="0.2">
      <c r="C3602" s="1">
        <v>1.092623678211764</v>
      </c>
      <c r="D3602" s="1">
        <f t="shared" si="112"/>
        <v>183.28780757866309</v>
      </c>
      <c r="E3602" s="1">
        <f t="shared" si="113"/>
        <v>23.287807578663092</v>
      </c>
    </row>
    <row r="3603" spans="3:5" x14ac:dyDescent="0.2">
      <c r="C3603" s="1">
        <v>-8.7610251558875432E-2</v>
      </c>
      <c r="D3603" s="1">
        <f t="shared" si="112"/>
        <v>154.03042793213899</v>
      </c>
      <c r="E3603" s="1">
        <f t="shared" si="113"/>
        <v>0</v>
      </c>
    </row>
    <row r="3604" spans="3:5" x14ac:dyDescent="0.2">
      <c r="C3604" s="1">
        <v>-1.8730323857786153</v>
      </c>
      <c r="D3604" s="1">
        <f t="shared" si="112"/>
        <v>118.39993996461214</v>
      </c>
      <c r="E3604" s="1">
        <f t="shared" si="113"/>
        <v>0</v>
      </c>
    </row>
    <row r="3605" spans="3:5" x14ac:dyDescent="0.2">
      <c r="C3605" s="1">
        <v>-1.7448669378624462</v>
      </c>
      <c r="D3605" s="1">
        <f t="shared" si="112"/>
        <v>120.65719120447618</v>
      </c>
      <c r="E3605" s="1">
        <f t="shared" si="113"/>
        <v>0</v>
      </c>
    </row>
    <row r="3606" spans="3:5" x14ac:dyDescent="0.2">
      <c r="C3606" s="1">
        <v>-1.6733384310648094</v>
      </c>
      <c r="D3606" s="1">
        <f t="shared" si="112"/>
        <v>121.93561013434</v>
      </c>
      <c r="E3606" s="1">
        <f t="shared" si="113"/>
        <v>0</v>
      </c>
    </row>
    <row r="3607" spans="3:5" x14ac:dyDescent="0.2">
      <c r="C3607" s="1">
        <v>0.88747583233006044</v>
      </c>
      <c r="D3607" s="1">
        <f t="shared" si="112"/>
        <v>177.83018913597721</v>
      </c>
      <c r="E3607" s="1">
        <f t="shared" si="113"/>
        <v>17.830189135977207</v>
      </c>
    </row>
    <row r="3608" spans="3:5" x14ac:dyDescent="0.2">
      <c r="C3608" s="1">
        <v>-1.5664800869958704</v>
      </c>
      <c r="D3608" s="1">
        <f t="shared" si="112"/>
        <v>123.87075165208803</v>
      </c>
      <c r="E3608" s="1">
        <f t="shared" si="113"/>
        <v>0</v>
      </c>
    </row>
    <row r="3609" spans="3:5" x14ac:dyDescent="0.2">
      <c r="C3609" s="1">
        <v>0.55297549093233078</v>
      </c>
      <c r="D3609" s="1">
        <f t="shared" si="112"/>
        <v>169.27768551091032</v>
      </c>
      <c r="E3609" s="1">
        <f t="shared" si="113"/>
        <v>9.2776855109103167</v>
      </c>
    </row>
    <row r="3610" spans="3:5" x14ac:dyDescent="0.2">
      <c r="C3610" s="1">
        <v>0.46584619055246812</v>
      </c>
      <c r="D3610" s="1">
        <f t="shared" si="112"/>
        <v>167.11830480485315</v>
      </c>
      <c r="E3610" s="1">
        <f t="shared" si="113"/>
        <v>7.1183048048531532</v>
      </c>
    </row>
    <row r="3611" spans="3:5" x14ac:dyDescent="0.2">
      <c r="C3611" s="1">
        <v>1.8463639134364549</v>
      </c>
      <c r="D3611" s="1">
        <f t="shared" si="112"/>
        <v>204.81789352647158</v>
      </c>
      <c r="E3611" s="1">
        <f t="shared" si="113"/>
        <v>44.817893526471579</v>
      </c>
    </row>
    <row r="3612" spans="3:5" x14ac:dyDescent="0.2">
      <c r="C3612" s="1">
        <v>-0.45006721136782796</v>
      </c>
      <c r="D3612" s="1">
        <f t="shared" si="112"/>
        <v>146.01978611234236</v>
      </c>
      <c r="E3612" s="1">
        <f t="shared" si="113"/>
        <v>0</v>
      </c>
    </row>
    <row r="3613" spans="3:5" x14ac:dyDescent="0.2">
      <c r="C3613" s="1">
        <v>2.836295700938947E-2</v>
      </c>
      <c r="D3613" s="1">
        <f t="shared" si="112"/>
        <v>156.68521915355336</v>
      </c>
      <c r="E3613" s="1">
        <f t="shared" si="113"/>
        <v>0</v>
      </c>
    </row>
    <row r="3614" spans="3:5" x14ac:dyDescent="0.2">
      <c r="C3614" s="1">
        <v>1.1325328740533938</v>
      </c>
      <c r="D3614" s="1">
        <f t="shared" si="112"/>
        <v>184.36882894965518</v>
      </c>
      <c r="E3614" s="1">
        <f t="shared" si="113"/>
        <v>24.368828949655182</v>
      </c>
    </row>
    <row r="3615" spans="3:5" x14ac:dyDescent="0.2">
      <c r="C3615" s="1">
        <v>-2.2324746140430887</v>
      </c>
      <c r="D3615" s="1">
        <f t="shared" si="112"/>
        <v>112.29220006056087</v>
      </c>
      <c r="E3615" s="1">
        <f t="shared" si="113"/>
        <v>0</v>
      </c>
    </row>
    <row r="3616" spans="3:5" x14ac:dyDescent="0.2">
      <c r="C3616" s="1">
        <v>-0.80301738176520787</v>
      </c>
      <c r="D3616" s="1">
        <f t="shared" si="112"/>
        <v>138.61979896589099</v>
      </c>
      <c r="E3616" s="1">
        <f t="shared" si="113"/>
        <v>0</v>
      </c>
    </row>
    <row r="3617" spans="3:5" x14ac:dyDescent="0.2">
      <c r="C3617" s="1">
        <v>-0.72548271365687778</v>
      </c>
      <c r="D3617" s="1">
        <f t="shared" si="112"/>
        <v>140.21257439816489</v>
      </c>
      <c r="E3617" s="1">
        <f t="shared" si="113"/>
        <v>0</v>
      </c>
    </row>
    <row r="3618" spans="3:5" x14ac:dyDescent="0.2">
      <c r="C3618" s="1">
        <v>-2.4514271379891337</v>
      </c>
      <c r="D3618" s="1">
        <f t="shared" si="112"/>
        <v>108.72717345319778</v>
      </c>
      <c r="E3618" s="1">
        <f t="shared" si="113"/>
        <v>0</v>
      </c>
    </row>
    <row r="3619" spans="3:5" x14ac:dyDescent="0.2">
      <c r="C3619" s="1">
        <v>-1.2388583763048817</v>
      </c>
      <c r="D3619" s="1">
        <f t="shared" si="112"/>
        <v>129.99730970832368</v>
      </c>
      <c r="E3619" s="1">
        <f t="shared" si="113"/>
        <v>0</v>
      </c>
    </row>
    <row r="3620" spans="3:5" x14ac:dyDescent="0.2">
      <c r="C3620" s="1">
        <v>-0.18286111106249045</v>
      </c>
      <c r="D3620" s="1">
        <f t="shared" si="112"/>
        <v>151.88367817716775</v>
      </c>
      <c r="E3620" s="1">
        <f t="shared" si="113"/>
        <v>0</v>
      </c>
    </row>
    <row r="3621" spans="3:5" x14ac:dyDescent="0.2">
      <c r="C3621" s="1">
        <v>0.92112383130451292</v>
      </c>
      <c r="D3621" s="1">
        <f t="shared" si="112"/>
        <v>178.71406635509769</v>
      </c>
      <c r="E3621" s="1">
        <f t="shared" si="113"/>
        <v>18.714066355097685</v>
      </c>
    </row>
    <row r="3622" spans="3:5" x14ac:dyDescent="0.2">
      <c r="C3622" s="1">
        <v>0.53094415787748406</v>
      </c>
      <c r="D3622" s="1">
        <f t="shared" si="112"/>
        <v>168.7290475035509</v>
      </c>
      <c r="E3622" s="1">
        <f t="shared" si="113"/>
        <v>8.7290475035509019</v>
      </c>
    </row>
    <row r="3623" spans="3:5" x14ac:dyDescent="0.2">
      <c r="C3623" s="1">
        <v>-0.88092109780013816</v>
      </c>
      <c r="D3623" s="1">
        <f t="shared" si="112"/>
        <v>137.03766481196308</v>
      </c>
      <c r="E3623" s="1">
        <f t="shared" si="113"/>
        <v>0</v>
      </c>
    </row>
    <row r="3624" spans="3:5" x14ac:dyDescent="0.2">
      <c r="C3624" s="1">
        <v>-0.40538741193065581</v>
      </c>
      <c r="D3624" s="1">
        <f t="shared" si="112"/>
        <v>146.98428881990449</v>
      </c>
      <c r="E3624" s="1">
        <f t="shared" si="113"/>
        <v>0</v>
      </c>
    </row>
    <row r="3625" spans="3:5" x14ac:dyDescent="0.2">
      <c r="C3625" s="1">
        <v>-0.37398029216813805</v>
      </c>
      <c r="D3625" s="1">
        <f t="shared" si="112"/>
        <v>147.66608486271352</v>
      </c>
      <c r="E3625" s="1">
        <f t="shared" si="113"/>
        <v>0</v>
      </c>
    </row>
    <row r="3626" spans="3:5" x14ac:dyDescent="0.2">
      <c r="C3626" s="1">
        <v>0.70218343851797371</v>
      </c>
      <c r="D3626" s="1">
        <f t="shared" si="112"/>
        <v>173.04060312495179</v>
      </c>
      <c r="E3626" s="1">
        <f t="shared" si="113"/>
        <v>13.040603124951787</v>
      </c>
    </row>
    <row r="3627" spans="3:5" x14ac:dyDescent="0.2">
      <c r="C3627" s="1">
        <v>-1.4625679388244723</v>
      </c>
      <c r="D3627" s="1">
        <f t="shared" si="112"/>
        <v>125.78198765886819</v>
      </c>
      <c r="E3627" s="1">
        <f t="shared" si="113"/>
        <v>0</v>
      </c>
    </row>
    <row r="3628" spans="3:5" x14ac:dyDescent="0.2">
      <c r="C3628" s="1">
        <v>-1.1667470153117325</v>
      </c>
      <c r="D3628" s="1">
        <f t="shared" si="112"/>
        <v>131.38597493934452</v>
      </c>
      <c r="E3628" s="1">
        <f t="shared" si="113"/>
        <v>0</v>
      </c>
    </row>
    <row r="3629" spans="3:5" x14ac:dyDescent="0.2">
      <c r="C3629" s="1">
        <v>9.292905738884312E-3</v>
      </c>
      <c r="D3629" s="1">
        <f t="shared" si="112"/>
        <v>156.24555607612265</v>
      </c>
      <c r="E3629" s="1">
        <f t="shared" si="113"/>
        <v>0</v>
      </c>
    </row>
    <row r="3630" spans="3:5" x14ac:dyDescent="0.2">
      <c r="C3630" s="1">
        <v>-0.85502924391504942</v>
      </c>
      <c r="D3630" s="1">
        <f t="shared" si="112"/>
        <v>137.56148466333306</v>
      </c>
      <c r="E3630" s="1">
        <f t="shared" si="113"/>
        <v>0</v>
      </c>
    </row>
    <row r="3631" spans="3:5" x14ac:dyDescent="0.2">
      <c r="C3631" s="1">
        <v>-0.51586560585663732</v>
      </c>
      <c r="D3631" s="1">
        <f t="shared" si="112"/>
        <v>144.61090768929714</v>
      </c>
      <c r="E3631" s="1">
        <f t="shared" si="113"/>
        <v>0</v>
      </c>
    </row>
    <row r="3632" spans="3:5" x14ac:dyDescent="0.2">
      <c r="C3632" s="1">
        <v>0.62516258013392689</v>
      </c>
      <c r="D3632" s="1">
        <f t="shared" si="112"/>
        <v>171.08786306242553</v>
      </c>
      <c r="E3632" s="1">
        <f t="shared" si="113"/>
        <v>11.087863062425527</v>
      </c>
    </row>
    <row r="3633" spans="3:5" x14ac:dyDescent="0.2">
      <c r="C3633" s="1">
        <v>0.36360795457625744</v>
      </c>
      <c r="D3633" s="1">
        <f t="shared" si="112"/>
        <v>164.61956902555704</v>
      </c>
      <c r="E3633" s="1">
        <f t="shared" si="113"/>
        <v>4.6195690255570412</v>
      </c>
    </row>
    <row r="3634" spans="3:5" x14ac:dyDescent="0.2">
      <c r="C3634" s="1">
        <v>1.3517690029877074</v>
      </c>
      <c r="D3634" s="1">
        <f t="shared" si="112"/>
        <v>190.42200726042</v>
      </c>
      <c r="E3634" s="1">
        <f t="shared" si="113"/>
        <v>30.422007260420003</v>
      </c>
    </row>
    <row r="3635" spans="3:5" x14ac:dyDescent="0.2">
      <c r="C3635" s="1">
        <v>0.66567343104067622</v>
      </c>
      <c r="D3635" s="1">
        <f t="shared" si="112"/>
        <v>172.11218756996442</v>
      </c>
      <c r="E3635" s="1">
        <f t="shared" si="113"/>
        <v>12.112187569964419</v>
      </c>
    </row>
    <row r="3636" spans="3:5" x14ac:dyDescent="0.2">
      <c r="C3636" s="1">
        <v>1.0608410109635491</v>
      </c>
      <c r="D3636" s="1">
        <f t="shared" si="112"/>
        <v>182.43144532636691</v>
      </c>
      <c r="E3636" s="1">
        <f t="shared" si="113"/>
        <v>22.431445326366912</v>
      </c>
    </row>
    <row r="3637" spans="3:5" x14ac:dyDescent="0.2">
      <c r="C3637" s="1">
        <v>1.8824366993421431</v>
      </c>
      <c r="D3637" s="1">
        <f t="shared" si="112"/>
        <v>205.90946565737102</v>
      </c>
      <c r="E3637" s="1">
        <f t="shared" si="113"/>
        <v>45.909465657371015</v>
      </c>
    </row>
    <row r="3638" spans="3:5" x14ac:dyDescent="0.2">
      <c r="C3638" s="1">
        <v>0.43927752813422605</v>
      </c>
      <c r="D3638" s="1">
        <f t="shared" si="112"/>
        <v>166.4653336122029</v>
      </c>
      <c r="E3638" s="1">
        <f t="shared" si="113"/>
        <v>6.4653336122028975</v>
      </c>
    </row>
    <row r="3639" spans="3:5" x14ac:dyDescent="0.2">
      <c r="C3639" s="1">
        <v>0.38760211237761105</v>
      </c>
      <c r="D3639" s="1">
        <f t="shared" si="112"/>
        <v>165.20261804601242</v>
      </c>
      <c r="E3639" s="1">
        <f t="shared" si="113"/>
        <v>5.2026180460124181</v>
      </c>
    </row>
    <row r="3640" spans="3:5" x14ac:dyDescent="0.2">
      <c r="C3640" s="1">
        <v>0.26188753366497269</v>
      </c>
      <c r="D3640" s="1">
        <f t="shared" si="112"/>
        <v>162.1705672380611</v>
      </c>
      <c r="E3640" s="1">
        <f t="shared" si="113"/>
        <v>2.1705672380610963</v>
      </c>
    </row>
    <row r="3641" spans="3:5" x14ac:dyDescent="0.2">
      <c r="C3641" s="1">
        <v>1.334928601407521</v>
      </c>
      <c r="D3641" s="1">
        <f t="shared" si="112"/>
        <v>189.95007355290511</v>
      </c>
      <c r="E3641" s="1">
        <f t="shared" si="113"/>
        <v>29.95007355290511</v>
      </c>
    </row>
    <row r="3642" spans="3:5" x14ac:dyDescent="0.2">
      <c r="C3642" s="1">
        <v>0.23590268487095487</v>
      </c>
      <c r="D3642" s="1">
        <f t="shared" si="112"/>
        <v>161.55082484148559</v>
      </c>
      <c r="E3642" s="1">
        <f t="shared" si="113"/>
        <v>1.5508248414855927</v>
      </c>
    </row>
    <row r="3643" spans="3:5" x14ac:dyDescent="0.2">
      <c r="C3643" s="1">
        <v>1.6212390715291742</v>
      </c>
      <c r="D3643" s="1">
        <f t="shared" si="112"/>
        <v>198.13509868799747</v>
      </c>
      <c r="E3643" s="1">
        <f t="shared" si="113"/>
        <v>38.13509868799747</v>
      </c>
    </row>
    <row r="3644" spans="3:5" x14ac:dyDescent="0.2">
      <c r="C3644" s="1">
        <v>0.25984688723596833</v>
      </c>
      <c r="D3644" s="1">
        <f t="shared" si="112"/>
        <v>162.12181162212534</v>
      </c>
      <c r="E3644" s="1">
        <f t="shared" si="113"/>
        <v>2.1218116221253354</v>
      </c>
    </row>
    <row r="3645" spans="3:5" x14ac:dyDescent="0.2">
      <c r="C3645" s="1">
        <v>0.84453681008162196</v>
      </c>
      <c r="D3645" s="1">
        <f t="shared" si="112"/>
        <v>176.70859791494246</v>
      </c>
      <c r="E3645" s="1">
        <f t="shared" si="113"/>
        <v>16.708597914942459</v>
      </c>
    </row>
    <row r="3646" spans="3:5" x14ac:dyDescent="0.2">
      <c r="C3646" s="1">
        <v>-1.6544418164995056</v>
      </c>
      <c r="D3646" s="1">
        <f t="shared" si="112"/>
        <v>122.27560273800039</v>
      </c>
      <c r="E3646" s="1">
        <f t="shared" si="113"/>
        <v>0</v>
      </c>
    </row>
    <row r="3647" spans="3:5" x14ac:dyDescent="0.2">
      <c r="C3647" s="1">
        <v>-0.80236586379319919</v>
      </c>
      <c r="D3647" s="1">
        <f t="shared" si="112"/>
        <v>138.63310726801316</v>
      </c>
      <c r="E3647" s="1">
        <f t="shared" si="113"/>
        <v>0</v>
      </c>
    </row>
    <row r="3648" spans="3:5" x14ac:dyDescent="0.2">
      <c r="C3648" s="1">
        <v>1.7457561574781588</v>
      </c>
      <c r="D3648" s="1">
        <f t="shared" si="112"/>
        <v>201.80395518224429</v>
      </c>
      <c r="E3648" s="1">
        <f t="shared" si="113"/>
        <v>41.803955182244295</v>
      </c>
    </row>
    <row r="3649" spans="3:5" x14ac:dyDescent="0.2">
      <c r="C3649" s="1">
        <v>1.1747662347207655</v>
      </c>
      <c r="D3649" s="1">
        <f t="shared" si="112"/>
        <v>185.51974939556865</v>
      </c>
      <c r="E3649" s="1">
        <f t="shared" si="113"/>
        <v>25.519749395568653</v>
      </c>
    </row>
    <row r="3650" spans="3:5" x14ac:dyDescent="0.2">
      <c r="C3650" s="1">
        <v>-0.35420965389991499</v>
      </c>
      <c r="D3650" s="1">
        <f t="shared" si="112"/>
        <v>148.09689343702956</v>
      </c>
      <c r="E3650" s="1">
        <f t="shared" si="113"/>
        <v>0</v>
      </c>
    </row>
    <row r="3651" spans="3:5" x14ac:dyDescent="0.2">
      <c r="C3651" s="1">
        <v>0.79188546173811991</v>
      </c>
      <c r="D3651" s="1">
        <f t="shared" ref="D3651:D3714" si="114" xml:space="preserve"> $A$1 * EXP( ($A$3 - $A$6 - 0.5 * $A$5^2) * $A$4 + $A$5 * SQRT($A$4) * C3651 )</f>
        <v>175.34296573728881</v>
      </c>
      <c r="E3651" s="1">
        <f t="shared" ref="E3651:E3714" si="115">MAX(D3651 - $A$2, 0)</f>
        <v>15.342965737288807</v>
      </c>
    </row>
    <row r="3652" spans="3:5" x14ac:dyDescent="0.2">
      <c r="C3652" s="1">
        <v>-0.22755062160713327</v>
      </c>
      <c r="D3652" s="1">
        <f t="shared" si="114"/>
        <v>150.8868100409556</v>
      </c>
      <c r="E3652" s="1">
        <f t="shared" si="115"/>
        <v>0</v>
      </c>
    </row>
    <row r="3653" spans="3:5" x14ac:dyDescent="0.2">
      <c r="C3653" s="1">
        <v>0.70658396693019421</v>
      </c>
      <c r="D3653" s="1">
        <f t="shared" si="114"/>
        <v>173.15284212774432</v>
      </c>
      <c r="E3653" s="1">
        <f t="shared" si="115"/>
        <v>13.152842127744321</v>
      </c>
    </row>
    <row r="3654" spans="3:5" x14ac:dyDescent="0.2">
      <c r="C3654" s="1">
        <v>-4.371537692459173E-2</v>
      </c>
      <c r="D3654" s="1">
        <f t="shared" si="114"/>
        <v>155.02991164385568</v>
      </c>
      <c r="E3654" s="1">
        <f t="shared" si="115"/>
        <v>0</v>
      </c>
    </row>
    <row r="3655" spans="3:5" x14ac:dyDescent="0.2">
      <c r="C3655" s="1">
        <v>-0.48610220669520149</v>
      </c>
      <c r="D3655" s="1">
        <f t="shared" si="114"/>
        <v>145.24651136204173</v>
      </c>
      <c r="E3655" s="1">
        <f t="shared" si="115"/>
        <v>0</v>
      </c>
    </row>
    <row r="3656" spans="3:5" x14ac:dyDescent="0.2">
      <c r="C3656" s="1">
        <v>0.47491839196261432</v>
      </c>
      <c r="D3656" s="1">
        <f t="shared" si="114"/>
        <v>167.34185608313118</v>
      </c>
      <c r="E3656" s="1">
        <f t="shared" si="115"/>
        <v>7.3418560831311765</v>
      </c>
    </row>
    <row r="3657" spans="3:5" x14ac:dyDescent="0.2">
      <c r="C3657" s="1">
        <v>-0.21202282039566145</v>
      </c>
      <c r="D3657" s="1">
        <f t="shared" si="114"/>
        <v>151.23243755849566</v>
      </c>
      <c r="E3657" s="1">
        <f t="shared" si="115"/>
        <v>0</v>
      </c>
    </row>
    <row r="3658" spans="3:5" x14ac:dyDescent="0.2">
      <c r="C3658" s="1">
        <v>2.0979555093011814E-2</v>
      </c>
      <c r="D3658" s="1">
        <f t="shared" si="114"/>
        <v>156.5148470612846</v>
      </c>
      <c r="E3658" s="1">
        <f t="shared" si="115"/>
        <v>0</v>
      </c>
    </row>
    <row r="3659" spans="3:5" x14ac:dyDescent="0.2">
      <c r="C3659" s="1">
        <v>0.79505324630657181</v>
      </c>
      <c r="D3659" s="1">
        <f t="shared" si="114"/>
        <v>175.42483021386198</v>
      </c>
      <c r="E3659" s="1">
        <f t="shared" si="115"/>
        <v>15.424830213861981</v>
      </c>
    </row>
    <row r="3660" spans="3:5" x14ac:dyDescent="0.2">
      <c r="C3660" s="1">
        <v>0.76523539785893269</v>
      </c>
      <c r="D3660" s="1">
        <f t="shared" si="114"/>
        <v>174.65576390493916</v>
      </c>
      <c r="E3660" s="1">
        <f t="shared" si="115"/>
        <v>14.655763904939164</v>
      </c>
    </row>
    <row r="3661" spans="3:5" x14ac:dyDescent="0.2">
      <c r="C3661" s="1">
        <v>0.75376086640718243</v>
      </c>
      <c r="D3661" s="1">
        <f t="shared" si="114"/>
        <v>174.3607102976236</v>
      </c>
      <c r="E3661" s="1">
        <f t="shared" si="115"/>
        <v>14.360710297623598</v>
      </c>
    </row>
    <row r="3662" spans="3:5" x14ac:dyDescent="0.2">
      <c r="C3662" s="1">
        <v>1.1332852720886621</v>
      </c>
      <c r="D3662" s="1">
        <f t="shared" si="114"/>
        <v>184.38927028978412</v>
      </c>
      <c r="E3662" s="1">
        <f t="shared" si="115"/>
        <v>24.389270289784122</v>
      </c>
    </row>
    <row r="3663" spans="3:5" x14ac:dyDescent="0.2">
      <c r="C3663" s="1">
        <v>-1.8326812649637865</v>
      </c>
      <c r="D3663" s="1">
        <f t="shared" si="114"/>
        <v>119.10601192490691</v>
      </c>
      <c r="E3663" s="1">
        <f t="shared" si="115"/>
        <v>0</v>
      </c>
    </row>
    <row r="3664" spans="3:5" x14ac:dyDescent="0.2">
      <c r="C3664" s="1">
        <v>0.71407377802782379</v>
      </c>
      <c r="D3664" s="1">
        <f t="shared" si="114"/>
        <v>173.34404318962098</v>
      </c>
      <c r="E3664" s="1">
        <f t="shared" si="115"/>
        <v>13.344043189620976</v>
      </c>
    </row>
    <row r="3665" spans="3:5" x14ac:dyDescent="0.2">
      <c r="C3665" s="1">
        <v>-0.46141311262775769</v>
      </c>
      <c r="D3665" s="1">
        <f t="shared" si="114"/>
        <v>145.77587147247888</v>
      </c>
      <c r="E3665" s="1">
        <f t="shared" si="115"/>
        <v>0</v>
      </c>
    </row>
    <row r="3666" spans="3:5" x14ac:dyDescent="0.2">
      <c r="C3666" s="1">
        <v>-1.3479835348841979E-2</v>
      </c>
      <c r="D3666" s="1">
        <f t="shared" si="114"/>
        <v>155.72214287107829</v>
      </c>
      <c r="E3666" s="1">
        <f t="shared" si="115"/>
        <v>0</v>
      </c>
    </row>
    <row r="3667" spans="3:5" x14ac:dyDescent="0.2">
      <c r="C3667" s="1">
        <v>1.39067447680403</v>
      </c>
      <c r="D3667" s="1">
        <f t="shared" si="114"/>
        <v>191.51677861971191</v>
      </c>
      <c r="E3667" s="1">
        <f t="shared" si="115"/>
        <v>31.516778619711914</v>
      </c>
    </row>
    <row r="3668" spans="3:5" x14ac:dyDescent="0.2">
      <c r="C3668" s="1">
        <v>-0.43762066137373107</v>
      </c>
      <c r="D3668" s="1">
        <f t="shared" si="114"/>
        <v>146.28783199756293</v>
      </c>
      <c r="E3668" s="1">
        <f t="shared" si="115"/>
        <v>0</v>
      </c>
    </row>
    <row r="3669" spans="3:5" x14ac:dyDescent="0.2">
      <c r="C3669" s="1">
        <v>-1.0056244117827471</v>
      </c>
      <c r="D3669" s="1">
        <f t="shared" si="114"/>
        <v>134.54258692836908</v>
      </c>
      <c r="E3669" s="1">
        <f t="shared" si="115"/>
        <v>0</v>
      </c>
    </row>
    <row r="3670" spans="3:5" x14ac:dyDescent="0.2">
      <c r="C3670" s="1">
        <v>-1.8717877689961344</v>
      </c>
      <c r="D3670" s="1">
        <f t="shared" si="114"/>
        <v>118.42165582791894</v>
      </c>
      <c r="E3670" s="1">
        <f t="shared" si="115"/>
        <v>0</v>
      </c>
    </row>
    <row r="3671" spans="3:5" x14ac:dyDescent="0.2">
      <c r="C3671" s="1">
        <v>-0.47432734007178223</v>
      </c>
      <c r="D3671" s="1">
        <f t="shared" si="114"/>
        <v>145.49873666790452</v>
      </c>
      <c r="E3671" s="1">
        <f t="shared" si="115"/>
        <v>0</v>
      </c>
    </row>
    <row r="3672" spans="3:5" x14ac:dyDescent="0.2">
      <c r="C3672" s="1">
        <v>0.35391027022452565</v>
      </c>
      <c r="D3672" s="1">
        <f t="shared" si="114"/>
        <v>164.38450325767536</v>
      </c>
      <c r="E3672" s="1">
        <f t="shared" si="115"/>
        <v>4.3845032576753624</v>
      </c>
    </row>
    <row r="3673" spans="3:5" x14ac:dyDescent="0.2">
      <c r="C3673" s="1">
        <v>0.7875943393208098</v>
      </c>
      <c r="D3673" s="1">
        <f t="shared" si="114"/>
        <v>175.23213196930291</v>
      </c>
      <c r="E3673" s="1">
        <f t="shared" si="115"/>
        <v>15.232131969302912</v>
      </c>
    </row>
    <row r="3674" spans="3:5" x14ac:dyDescent="0.2">
      <c r="C3674" s="1">
        <v>-1.1871806936697535</v>
      </c>
      <c r="D3674" s="1">
        <f t="shared" si="114"/>
        <v>130.99097952288753</v>
      </c>
      <c r="E3674" s="1">
        <f t="shared" si="115"/>
        <v>0</v>
      </c>
    </row>
    <row r="3675" spans="3:5" x14ac:dyDescent="0.2">
      <c r="C3675" s="1">
        <v>0.28173137707340018</v>
      </c>
      <c r="D3675" s="1">
        <f t="shared" si="114"/>
        <v>162.64544634047527</v>
      </c>
      <c r="E3675" s="1">
        <f t="shared" si="115"/>
        <v>2.6454463404752744</v>
      </c>
    </row>
    <row r="3676" spans="3:5" x14ac:dyDescent="0.2">
      <c r="C3676" s="1">
        <v>-3.6554988620542468E-2</v>
      </c>
      <c r="D3676" s="1">
        <f t="shared" si="114"/>
        <v>155.19356742175285</v>
      </c>
      <c r="E3676" s="1">
        <f t="shared" si="115"/>
        <v>0</v>
      </c>
    </row>
    <row r="3677" spans="3:5" x14ac:dyDescent="0.2">
      <c r="C3677" s="1">
        <v>0.29153519705753367</v>
      </c>
      <c r="D3677" s="1">
        <f t="shared" si="114"/>
        <v>162.88057258331312</v>
      </c>
      <c r="E3677" s="1">
        <f t="shared" si="115"/>
        <v>2.8805725833131248</v>
      </c>
    </row>
    <row r="3678" spans="3:5" x14ac:dyDescent="0.2">
      <c r="C3678" s="1">
        <v>-1.1393894388791759</v>
      </c>
      <c r="D3678" s="1">
        <f t="shared" si="114"/>
        <v>131.91667900440524</v>
      </c>
      <c r="E3678" s="1">
        <f t="shared" si="115"/>
        <v>0</v>
      </c>
    </row>
    <row r="3679" spans="3:5" x14ac:dyDescent="0.2">
      <c r="C3679" s="1">
        <v>-0.14393821889621738</v>
      </c>
      <c r="D3679" s="1">
        <f t="shared" si="114"/>
        <v>152.7572776160342</v>
      </c>
      <c r="E3679" s="1">
        <f t="shared" si="115"/>
        <v>0</v>
      </c>
    </row>
    <row r="3680" spans="3:5" x14ac:dyDescent="0.2">
      <c r="C3680" s="1">
        <v>-0.50082650603869716</v>
      </c>
      <c r="D3680" s="1">
        <f t="shared" si="114"/>
        <v>144.93172243652867</v>
      </c>
      <c r="E3680" s="1">
        <f t="shared" si="115"/>
        <v>0</v>
      </c>
    </row>
    <row r="3681" spans="3:5" x14ac:dyDescent="0.2">
      <c r="C3681" s="1">
        <v>1.0210856800429793</v>
      </c>
      <c r="D3681" s="1">
        <f t="shared" si="114"/>
        <v>181.36589541910314</v>
      </c>
      <c r="E3681" s="1">
        <f t="shared" si="115"/>
        <v>21.36589541910314</v>
      </c>
    </row>
    <row r="3682" spans="3:5" x14ac:dyDescent="0.2">
      <c r="C3682" s="1">
        <v>0.67035626948446059</v>
      </c>
      <c r="D3682" s="1">
        <f t="shared" si="114"/>
        <v>172.23098875795824</v>
      </c>
      <c r="E3682" s="1">
        <f t="shared" si="115"/>
        <v>12.230988757958244</v>
      </c>
    </row>
    <row r="3683" spans="3:5" x14ac:dyDescent="0.2">
      <c r="C3683" s="1">
        <v>1.71236544220257</v>
      </c>
      <c r="D3683" s="1">
        <f t="shared" si="114"/>
        <v>200.81349371730877</v>
      </c>
      <c r="E3683" s="1">
        <f t="shared" si="115"/>
        <v>40.813493717308774</v>
      </c>
    </row>
    <row r="3684" spans="3:5" x14ac:dyDescent="0.2">
      <c r="C3684" s="1">
        <v>1.1499729390073856</v>
      </c>
      <c r="D3684" s="1">
        <f t="shared" si="114"/>
        <v>184.84322807381582</v>
      </c>
      <c r="E3684" s="1">
        <f t="shared" si="115"/>
        <v>24.843228073815823</v>
      </c>
    </row>
    <row r="3685" spans="3:5" x14ac:dyDescent="0.2">
      <c r="C3685" s="1">
        <v>0.18475136934406824</v>
      </c>
      <c r="D3685" s="1">
        <f t="shared" si="114"/>
        <v>160.33776986194758</v>
      </c>
      <c r="E3685" s="1">
        <f t="shared" si="115"/>
        <v>0.33776986194757797</v>
      </c>
    </row>
    <row r="3686" spans="3:5" x14ac:dyDescent="0.2">
      <c r="C3686" s="1">
        <v>-3.7898803744241517E-2</v>
      </c>
      <c r="D3686" s="1">
        <f t="shared" si="114"/>
        <v>155.16284040592586</v>
      </c>
      <c r="E3686" s="1">
        <f t="shared" si="115"/>
        <v>0</v>
      </c>
    </row>
    <row r="3687" spans="3:5" x14ac:dyDescent="0.2">
      <c r="C3687" s="1">
        <v>-2.0993105174502285</v>
      </c>
      <c r="D3687" s="1">
        <f t="shared" si="114"/>
        <v>114.51732627120778</v>
      </c>
      <c r="E3687" s="1">
        <f t="shared" si="115"/>
        <v>0</v>
      </c>
    </row>
    <row r="3688" spans="3:5" x14ac:dyDescent="0.2">
      <c r="C3688" s="1">
        <v>-1.7029077579085885</v>
      </c>
      <c r="D3688" s="1">
        <f t="shared" si="114"/>
        <v>121.40548748722412</v>
      </c>
      <c r="E3688" s="1">
        <f t="shared" si="115"/>
        <v>0</v>
      </c>
    </row>
    <row r="3689" spans="3:5" x14ac:dyDescent="0.2">
      <c r="C3689" s="1">
        <v>-0.98056248060324569</v>
      </c>
      <c r="D3689" s="1">
        <f t="shared" si="114"/>
        <v>135.04035449046904</v>
      </c>
      <c r="E3689" s="1">
        <f t="shared" si="115"/>
        <v>0</v>
      </c>
    </row>
    <row r="3690" spans="3:5" x14ac:dyDescent="0.2">
      <c r="C3690" s="1">
        <v>-7.2823897877969418E-2</v>
      </c>
      <c r="D3690" s="1">
        <f t="shared" si="114"/>
        <v>154.36639054627088</v>
      </c>
      <c r="E3690" s="1">
        <f t="shared" si="115"/>
        <v>0</v>
      </c>
    </row>
    <row r="3691" spans="3:5" x14ac:dyDescent="0.2">
      <c r="C3691" s="1">
        <v>0.47054963867666005</v>
      </c>
      <c r="D3691" s="1">
        <f t="shared" si="114"/>
        <v>167.23416680552702</v>
      </c>
      <c r="E3691" s="1">
        <f t="shared" si="115"/>
        <v>7.2341668055270247</v>
      </c>
    </row>
    <row r="3692" spans="3:5" x14ac:dyDescent="0.2">
      <c r="C3692" s="1">
        <v>0.25676178277059497</v>
      </c>
      <c r="D3692" s="1">
        <f t="shared" si="114"/>
        <v>162.04812939347735</v>
      </c>
      <c r="E3692" s="1">
        <f t="shared" si="115"/>
        <v>2.0481293934773532</v>
      </c>
    </row>
    <row r="3693" spans="3:5" x14ac:dyDescent="0.2">
      <c r="C3693" s="1">
        <v>-1.2062064539376243</v>
      </c>
      <c r="D3693" s="1">
        <f t="shared" si="114"/>
        <v>130.62426768327319</v>
      </c>
      <c r="E3693" s="1">
        <f t="shared" si="115"/>
        <v>0</v>
      </c>
    </row>
    <row r="3694" spans="3:5" x14ac:dyDescent="0.2">
      <c r="C3694" s="1">
        <v>8.2650139981052501E-2</v>
      </c>
      <c r="D3694" s="1">
        <f t="shared" si="114"/>
        <v>157.94360446811115</v>
      </c>
      <c r="E3694" s="1">
        <f t="shared" si="115"/>
        <v>0</v>
      </c>
    </row>
    <row r="3695" spans="3:5" x14ac:dyDescent="0.2">
      <c r="C3695" s="1">
        <v>-2.0318508452890106E-2</v>
      </c>
      <c r="D3695" s="1">
        <f t="shared" si="114"/>
        <v>155.56530405337688</v>
      </c>
      <c r="E3695" s="1">
        <f t="shared" si="115"/>
        <v>0</v>
      </c>
    </row>
    <row r="3696" spans="3:5" x14ac:dyDescent="0.2">
      <c r="C3696" s="1">
        <v>-1.7030371405164626</v>
      </c>
      <c r="D3696" s="1">
        <f t="shared" si="114"/>
        <v>121.4031729710598</v>
      </c>
      <c r="E3696" s="1">
        <f t="shared" si="115"/>
        <v>0</v>
      </c>
    </row>
    <row r="3697" spans="3:5" x14ac:dyDescent="0.2">
      <c r="C3697" s="1">
        <v>0.95977336617911524</v>
      </c>
      <c r="D3697" s="1">
        <f t="shared" si="114"/>
        <v>179.73474820241989</v>
      </c>
      <c r="E3697" s="1">
        <f t="shared" si="115"/>
        <v>19.734748202419894</v>
      </c>
    </row>
    <row r="3698" spans="3:5" x14ac:dyDescent="0.2">
      <c r="C3698" s="1">
        <v>-0.33162201171256522</v>
      </c>
      <c r="D3698" s="1">
        <f t="shared" si="114"/>
        <v>148.59062389275692</v>
      </c>
      <c r="E3698" s="1">
        <f t="shared" si="115"/>
        <v>0</v>
      </c>
    </row>
    <row r="3699" spans="3:5" x14ac:dyDescent="0.2">
      <c r="C3699" s="1">
        <v>1.3151292038949929</v>
      </c>
      <c r="D3699" s="1">
        <f t="shared" si="114"/>
        <v>189.39671296890242</v>
      </c>
      <c r="E3699" s="1">
        <f t="shared" si="115"/>
        <v>29.39671296890242</v>
      </c>
    </row>
    <row r="3700" spans="3:5" x14ac:dyDescent="0.2">
      <c r="C3700" s="1">
        <v>-0.62400846494089679</v>
      </c>
      <c r="D3700" s="1">
        <f t="shared" si="114"/>
        <v>142.32481715411234</v>
      </c>
      <c r="E3700" s="1">
        <f t="shared" si="115"/>
        <v>0</v>
      </c>
    </row>
    <row r="3701" spans="3:5" x14ac:dyDescent="0.2">
      <c r="C3701" s="1">
        <v>-2.1980813208136354</v>
      </c>
      <c r="D3701" s="1">
        <f t="shared" si="114"/>
        <v>112.86272473012957</v>
      </c>
      <c r="E3701" s="1">
        <f t="shared" si="115"/>
        <v>0</v>
      </c>
    </row>
    <row r="3702" spans="3:5" x14ac:dyDescent="0.2">
      <c r="C3702" s="1">
        <v>0.15409602650272036</v>
      </c>
      <c r="D3702" s="1">
        <f t="shared" si="114"/>
        <v>159.61514706645352</v>
      </c>
      <c r="E3702" s="1">
        <f t="shared" si="115"/>
        <v>0</v>
      </c>
    </row>
    <row r="3703" spans="3:5" x14ac:dyDescent="0.2">
      <c r="C3703" s="1">
        <v>1.5824623946126082</v>
      </c>
      <c r="D3703" s="1">
        <f t="shared" si="114"/>
        <v>197.00623368034277</v>
      </c>
      <c r="E3703" s="1">
        <f t="shared" si="115"/>
        <v>37.006233680342774</v>
      </c>
    </row>
    <row r="3704" spans="3:5" x14ac:dyDescent="0.2">
      <c r="C3704" s="1">
        <v>1.9492516763445207</v>
      </c>
      <c r="D3704" s="1">
        <f t="shared" si="114"/>
        <v>207.94669481886316</v>
      </c>
      <c r="E3704" s="1">
        <f t="shared" si="115"/>
        <v>47.946694818863165</v>
      </c>
    </row>
    <row r="3705" spans="3:5" x14ac:dyDescent="0.2">
      <c r="C3705" s="1">
        <v>2.1101381576993154E-2</v>
      </c>
      <c r="D3705" s="1">
        <f t="shared" si="114"/>
        <v>156.51765670524713</v>
      </c>
      <c r="E3705" s="1">
        <f t="shared" si="115"/>
        <v>0</v>
      </c>
    </row>
    <row r="3706" spans="3:5" x14ac:dyDescent="0.2">
      <c r="C3706" s="1">
        <v>-0.38972526958655962</v>
      </c>
      <c r="D3706" s="1">
        <f t="shared" si="114"/>
        <v>147.32389333427045</v>
      </c>
      <c r="E3706" s="1">
        <f t="shared" si="115"/>
        <v>0</v>
      </c>
    </row>
    <row r="3707" spans="3:5" x14ac:dyDescent="0.2">
      <c r="C3707" s="1">
        <v>1.9390889249701342</v>
      </c>
      <c r="D3707" s="1">
        <f t="shared" si="114"/>
        <v>207.63553154681381</v>
      </c>
      <c r="E3707" s="1">
        <f t="shared" si="115"/>
        <v>47.635531546813809</v>
      </c>
    </row>
    <row r="3708" spans="3:5" x14ac:dyDescent="0.2">
      <c r="C3708" s="1">
        <v>0.66454033678845614</v>
      </c>
      <c r="D3708" s="1">
        <f t="shared" si="114"/>
        <v>172.08345387039594</v>
      </c>
      <c r="E3708" s="1">
        <f t="shared" si="115"/>
        <v>12.083453870395942</v>
      </c>
    </row>
    <row r="3709" spans="3:5" x14ac:dyDescent="0.2">
      <c r="C3709" s="1">
        <v>-2.2882149185063207</v>
      </c>
      <c r="D3709" s="1">
        <f t="shared" si="114"/>
        <v>111.37368393458949</v>
      </c>
      <c r="E3709" s="1">
        <f t="shared" si="115"/>
        <v>0</v>
      </c>
    </row>
    <row r="3710" spans="3:5" x14ac:dyDescent="0.2">
      <c r="C3710" s="1">
        <v>0.41773990016416213</v>
      </c>
      <c r="D3710" s="1">
        <f t="shared" si="114"/>
        <v>165.93788170506753</v>
      </c>
      <c r="E3710" s="1">
        <f t="shared" si="115"/>
        <v>5.9378817050675252</v>
      </c>
    </row>
    <row r="3711" spans="3:5" x14ac:dyDescent="0.2">
      <c r="C3711" s="1">
        <v>-0.7191555064169054</v>
      </c>
      <c r="D3711" s="1">
        <f t="shared" si="114"/>
        <v>140.34335749838655</v>
      </c>
      <c r="E3711" s="1">
        <f t="shared" si="115"/>
        <v>0</v>
      </c>
    </row>
    <row r="3712" spans="3:5" x14ac:dyDescent="0.2">
      <c r="C3712" s="1">
        <v>-0.17075042728863823</v>
      </c>
      <c r="D3712" s="1">
        <f t="shared" si="114"/>
        <v>152.15495798509176</v>
      </c>
      <c r="E3712" s="1">
        <f t="shared" si="115"/>
        <v>0</v>
      </c>
    </row>
    <row r="3713" spans="3:5" x14ac:dyDescent="0.2">
      <c r="C3713" s="1">
        <v>-1.5289224282275602</v>
      </c>
      <c r="D3713" s="1">
        <f t="shared" si="114"/>
        <v>124.55816775001882</v>
      </c>
      <c r="E3713" s="1">
        <f t="shared" si="115"/>
        <v>0</v>
      </c>
    </row>
    <row r="3714" spans="3:5" x14ac:dyDescent="0.2">
      <c r="C3714" s="1">
        <v>-0.65257730558871818</v>
      </c>
      <c r="D3714" s="1">
        <f t="shared" si="114"/>
        <v>141.72694324019292</v>
      </c>
      <c r="E3714" s="1">
        <f t="shared" si="115"/>
        <v>0</v>
      </c>
    </row>
    <row r="3715" spans="3:5" x14ac:dyDescent="0.2">
      <c r="C3715" s="1">
        <v>-6.9549763825802899E-2</v>
      </c>
      <c r="D3715" s="1">
        <f t="shared" ref="D3715:D3778" si="116" xml:space="preserve"> $A$1 * EXP( ($A$3 - $A$6 - 0.5 * $A$5^2) * $A$4 + $A$5 * SQRT($A$4) * C3715 )</f>
        <v>154.44088159898561</v>
      </c>
      <c r="E3715" s="1">
        <f t="shared" ref="E3715:E3778" si="117">MAX(D3715 - $A$2, 0)</f>
        <v>0</v>
      </c>
    </row>
    <row r="3716" spans="3:5" x14ac:dyDescent="0.2">
      <c r="C3716" s="1">
        <v>0.65963814637358309</v>
      </c>
      <c r="D3716" s="1">
        <f t="shared" si="116"/>
        <v>171.95919637754395</v>
      </c>
      <c r="E3716" s="1">
        <f t="shared" si="117"/>
        <v>11.959196377543947</v>
      </c>
    </row>
    <row r="3717" spans="3:5" x14ac:dyDescent="0.2">
      <c r="C3717" s="1">
        <v>-0.39425358502100522</v>
      </c>
      <c r="D3717" s="1">
        <f t="shared" si="116"/>
        <v>147.2256246556725</v>
      </c>
      <c r="E3717" s="1">
        <f t="shared" si="117"/>
        <v>0</v>
      </c>
    </row>
    <row r="3718" spans="3:5" x14ac:dyDescent="0.2">
      <c r="C3718" s="1">
        <v>0.47999786136140488</v>
      </c>
      <c r="D3718" s="1">
        <f t="shared" si="116"/>
        <v>167.46715162141811</v>
      </c>
      <c r="E3718" s="1">
        <f t="shared" si="117"/>
        <v>7.4671516214181111</v>
      </c>
    </row>
    <row r="3719" spans="3:5" x14ac:dyDescent="0.2">
      <c r="C3719" s="1">
        <v>-8.2329121113759562E-2</v>
      </c>
      <c r="D3719" s="1">
        <f t="shared" si="116"/>
        <v>154.15033714342812</v>
      </c>
      <c r="E3719" s="1">
        <f t="shared" si="117"/>
        <v>0</v>
      </c>
    </row>
    <row r="3720" spans="3:5" x14ac:dyDescent="0.2">
      <c r="C3720" s="1">
        <v>1.7796167778012897</v>
      </c>
      <c r="D3720" s="1">
        <f t="shared" si="116"/>
        <v>202.81334425933463</v>
      </c>
      <c r="E3720" s="1">
        <f t="shared" si="117"/>
        <v>42.813344259334627</v>
      </c>
    </row>
    <row r="3721" spans="3:5" x14ac:dyDescent="0.2">
      <c r="C3721" s="1">
        <v>1.2953711405130846</v>
      </c>
      <c r="D3721" s="1">
        <f t="shared" si="116"/>
        <v>188.84611460886245</v>
      </c>
      <c r="E3721" s="1">
        <f t="shared" si="117"/>
        <v>28.84611460886245</v>
      </c>
    </row>
    <row r="3722" spans="3:5" x14ac:dyDescent="0.2">
      <c r="C3722" s="1">
        <v>-2.0756492582711656</v>
      </c>
      <c r="D3722" s="1">
        <f t="shared" si="116"/>
        <v>114.91728621017941</v>
      </c>
      <c r="E3722" s="1">
        <f t="shared" si="117"/>
        <v>0</v>
      </c>
    </row>
    <row r="3723" spans="3:5" x14ac:dyDescent="0.2">
      <c r="C3723" s="1">
        <v>-0.72659132641514035</v>
      </c>
      <c r="D3723" s="1">
        <f t="shared" si="116"/>
        <v>140.18967197133082</v>
      </c>
      <c r="E3723" s="1">
        <f t="shared" si="117"/>
        <v>0</v>
      </c>
    </row>
    <row r="3724" spans="3:5" x14ac:dyDescent="0.2">
      <c r="C3724" s="1">
        <v>-1.1649187591047394</v>
      </c>
      <c r="D3724" s="1">
        <f t="shared" si="116"/>
        <v>131.42137424178742</v>
      </c>
      <c r="E3724" s="1">
        <f t="shared" si="117"/>
        <v>0</v>
      </c>
    </row>
    <row r="3725" spans="3:5" x14ac:dyDescent="0.2">
      <c r="C3725" s="1">
        <v>-1.5790880232571038</v>
      </c>
      <c r="D3725" s="1">
        <f t="shared" si="116"/>
        <v>123.64084074840022</v>
      </c>
      <c r="E3725" s="1">
        <f t="shared" si="117"/>
        <v>0</v>
      </c>
    </row>
    <row r="3726" spans="3:5" x14ac:dyDescent="0.2">
      <c r="C3726" s="1">
        <v>1.959315987967047</v>
      </c>
      <c r="D3726" s="1">
        <f t="shared" si="116"/>
        <v>208.25530361580891</v>
      </c>
      <c r="E3726" s="1">
        <f t="shared" si="117"/>
        <v>48.255303615808913</v>
      </c>
    </row>
    <row r="3727" spans="3:5" x14ac:dyDescent="0.2">
      <c r="C3727" s="1">
        <v>0.72620746411263548</v>
      </c>
      <c r="D3727" s="1">
        <f t="shared" si="116"/>
        <v>173.65424198886373</v>
      </c>
      <c r="E3727" s="1">
        <f t="shared" si="117"/>
        <v>13.654241988863731</v>
      </c>
    </row>
    <row r="3728" spans="3:5" x14ac:dyDescent="0.2">
      <c r="C3728" s="1">
        <v>1.5706164069900361</v>
      </c>
      <c r="D3728" s="1">
        <f t="shared" si="116"/>
        <v>196.6626580069867</v>
      </c>
      <c r="E3728" s="1">
        <f t="shared" si="117"/>
        <v>36.662658006986703</v>
      </c>
    </row>
    <row r="3729" spans="3:5" x14ac:dyDescent="0.2">
      <c r="C3729" s="1">
        <v>2.1004473818201452</v>
      </c>
      <c r="D3729" s="1">
        <f t="shared" si="116"/>
        <v>212.63146569153943</v>
      </c>
      <c r="E3729" s="1">
        <f t="shared" si="117"/>
        <v>52.631465691539432</v>
      </c>
    </row>
    <row r="3730" spans="3:5" x14ac:dyDescent="0.2">
      <c r="C3730" s="1">
        <v>-0.15298568585949554</v>
      </c>
      <c r="D3730" s="1">
        <f t="shared" si="116"/>
        <v>152.55376581409581</v>
      </c>
      <c r="E3730" s="1">
        <f t="shared" si="117"/>
        <v>0</v>
      </c>
    </row>
    <row r="3731" spans="3:5" x14ac:dyDescent="0.2">
      <c r="C3731" s="1">
        <v>-0.24801805708772395</v>
      </c>
      <c r="D3731" s="1">
        <f t="shared" si="116"/>
        <v>150.43243954564934</v>
      </c>
      <c r="E3731" s="1">
        <f t="shared" si="117"/>
        <v>0</v>
      </c>
    </row>
    <row r="3732" spans="3:5" x14ac:dyDescent="0.2">
      <c r="C3732" s="1">
        <v>-1.5921750344896684</v>
      </c>
      <c r="D3732" s="1">
        <f t="shared" si="116"/>
        <v>123.40264506234082</v>
      </c>
      <c r="E3732" s="1">
        <f t="shared" si="117"/>
        <v>0</v>
      </c>
    </row>
    <row r="3733" spans="3:5" x14ac:dyDescent="0.2">
      <c r="C3733" s="1">
        <v>1.2297188286483638</v>
      </c>
      <c r="D3733" s="1">
        <f t="shared" si="116"/>
        <v>187.02805023083752</v>
      </c>
      <c r="E3733" s="1">
        <f t="shared" si="117"/>
        <v>27.028050230837522</v>
      </c>
    </row>
    <row r="3734" spans="3:5" x14ac:dyDescent="0.2">
      <c r="C3734" s="1">
        <v>-0.23726633467956962</v>
      </c>
      <c r="D3734" s="1">
        <f t="shared" si="116"/>
        <v>150.67095347447537</v>
      </c>
      <c r="E3734" s="1">
        <f t="shared" si="117"/>
        <v>0</v>
      </c>
    </row>
    <row r="3735" spans="3:5" x14ac:dyDescent="0.2">
      <c r="C3735" s="1">
        <v>-1.450332002806773</v>
      </c>
      <c r="D3735" s="1">
        <f t="shared" si="116"/>
        <v>126.00897276353933</v>
      </c>
      <c r="E3735" s="1">
        <f t="shared" si="117"/>
        <v>0</v>
      </c>
    </row>
    <row r="3736" spans="3:5" x14ac:dyDescent="0.2">
      <c r="C3736" s="1">
        <v>0.82709694882922935</v>
      </c>
      <c r="D3736" s="1">
        <f t="shared" si="116"/>
        <v>176.25508156453785</v>
      </c>
      <c r="E3736" s="1">
        <f t="shared" si="117"/>
        <v>16.255081564537846</v>
      </c>
    </row>
    <row r="3737" spans="3:5" x14ac:dyDescent="0.2">
      <c r="C3737" s="1">
        <v>-0.39397748789157139</v>
      </c>
      <c r="D3737" s="1">
        <f t="shared" si="116"/>
        <v>147.23161434464595</v>
      </c>
      <c r="E3737" s="1">
        <f t="shared" si="117"/>
        <v>0</v>
      </c>
    </row>
    <row r="3738" spans="3:5" x14ac:dyDescent="0.2">
      <c r="C3738" s="1">
        <v>-0.44526731554607346</v>
      </c>
      <c r="D3738" s="1">
        <f t="shared" si="116"/>
        <v>146.12309727502321</v>
      </c>
      <c r="E3738" s="1">
        <f t="shared" si="117"/>
        <v>0</v>
      </c>
    </row>
    <row r="3739" spans="3:5" x14ac:dyDescent="0.2">
      <c r="C3739" s="1">
        <v>-0.21488770358844389</v>
      </c>
      <c r="D3739" s="1">
        <f t="shared" si="116"/>
        <v>151.16860968898609</v>
      </c>
      <c r="E3739" s="1">
        <f t="shared" si="117"/>
        <v>0</v>
      </c>
    </row>
    <row r="3740" spans="3:5" x14ac:dyDescent="0.2">
      <c r="C3740" s="1">
        <v>-2.2690932765095093</v>
      </c>
      <c r="D3740" s="1">
        <f t="shared" si="116"/>
        <v>111.68793002286516</v>
      </c>
      <c r="E3740" s="1">
        <f t="shared" si="117"/>
        <v>0</v>
      </c>
    </row>
    <row r="3741" spans="3:5" x14ac:dyDescent="0.2">
      <c r="C3741" s="1">
        <v>1.2910455571153558</v>
      </c>
      <c r="D3741" s="1">
        <f t="shared" si="116"/>
        <v>188.72578722152929</v>
      </c>
      <c r="E3741" s="1">
        <f t="shared" si="117"/>
        <v>28.725787221529288</v>
      </c>
    </row>
    <row r="3742" spans="3:5" x14ac:dyDescent="0.2">
      <c r="C3742" s="1">
        <v>1.4148310796608841</v>
      </c>
      <c r="D3742" s="1">
        <f t="shared" si="116"/>
        <v>192.1996925745112</v>
      </c>
      <c r="E3742" s="1">
        <f t="shared" si="117"/>
        <v>32.199692574511204</v>
      </c>
    </row>
    <row r="3743" spans="3:5" x14ac:dyDescent="0.2">
      <c r="C3743" s="1">
        <v>-0.9595492597016273</v>
      </c>
      <c r="D3743" s="1">
        <f t="shared" si="116"/>
        <v>135.4591276722179</v>
      </c>
      <c r="E3743" s="1">
        <f t="shared" si="117"/>
        <v>0</v>
      </c>
    </row>
    <row r="3744" spans="3:5" x14ac:dyDescent="0.2">
      <c r="C3744" s="1">
        <v>-0.81998486223741396</v>
      </c>
      <c r="D3744" s="1">
        <f t="shared" si="116"/>
        <v>138.27366041311066</v>
      </c>
      <c r="E3744" s="1">
        <f t="shared" si="117"/>
        <v>0</v>
      </c>
    </row>
    <row r="3745" spans="3:5" x14ac:dyDescent="0.2">
      <c r="C3745" s="1">
        <v>-1.0630853671832945</v>
      </c>
      <c r="D3745" s="1">
        <f t="shared" si="116"/>
        <v>133.40824105323463</v>
      </c>
      <c r="E3745" s="1">
        <f t="shared" si="117"/>
        <v>0</v>
      </c>
    </row>
    <row r="3746" spans="3:5" x14ac:dyDescent="0.2">
      <c r="C3746" s="1">
        <v>-0.19738517220715887</v>
      </c>
      <c r="D3746" s="1">
        <f t="shared" si="116"/>
        <v>151.55897639199523</v>
      </c>
      <c r="E3746" s="1">
        <f t="shared" si="117"/>
        <v>0</v>
      </c>
    </row>
    <row r="3747" spans="3:5" x14ac:dyDescent="0.2">
      <c r="C3747" s="1">
        <v>0.203513134968761</v>
      </c>
      <c r="D3747" s="1">
        <f t="shared" si="116"/>
        <v>160.78164430168133</v>
      </c>
      <c r="E3747" s="1">
        <f t="shared" si="117"/>
        <v>0.78164430168132526</v>
      </c>
    </row>
    <row r="3748" spans="3:5" x14ac:dyDescent="0.2">
      <c r="C3748" s="1">
        <v>1.0190314957671502</v>
      </c>
      <c r="D3748" s="1">
        <f t="shared" si="116"/>
        <v>181.31100716211293</v>
      </c>
      <c r="E3748" s="1">
        <f t="shared" si="117"/>
        <v>21.311007162112929</v>
      </c>
    </row>
    <row r="3749" spans="3:5" x14ac:dyDescent="0.2">
      <c r="C3749" s="1">
        <v>0.44729569732045138</v>
      </c>
      <c r="D3749" s="1">
        <f t="shared" si="116"/>
        <v>166.66212484266924</v>
      </c>
      <c r="E3749" s="1">
        <f t="shared" si="117"/>
        <v>6.6621248426692432</v>
      </c>
    </row>
    <row r="3750" spans="3:5" x14ac:dyDescent="0.2">
      <c r="C3750" s="1">
        <v>-0.5074193392526215</v>
      </c>
      <c r="D3750" s="1">
        <f t="shared" si="116"/>
        <v>144.79099630434604</v>
      </c>
      <c r="E3750" s="1">
        <f t="shared" si="117"/>
        <v>0</v>
      </c>
    </row>
    <row r="3751" spans="3:5" x14ac:dyDescent="0.2">
      <c r="C3751" s="1">
        <v>-0.35576110803302613</v>
      </c>
      <c r="D3751" s="1">
        <f t="shared" si="116"/>
        <v>148.06304135464515</v>
      </c>
      <c r="E3751" s="1">
        <f t="shared" si="117"/>
        <v>0</v>
      </c>
    </row>
    <row r="3752" spans="3:5" x14ac:dyDescent="0.2">
      <c r="C3752" s="1">
        <v>-0.27721448350751315</v>
      </c>
      <c r="D3752" s="1">
        <f t="shared" si="116"/>
        <v>149.78665524359374</v>
      </c>
      <c r="E3752" s="1">
        <f t="shared" si="117"/>
        <v>0</v>
      </c>
    </row>
    <row r="3753" spans="3:5" x14ac:dyDescent="0.2">
      <c r="C3753" s="1">
        <v>-0.41524213104716368</v>
      </c>
      <c r="D3753" s="1">
        <f t="shared" si="116"/>
        <v>146.7710088719312</v>
      </c>
      <c r="E3753" s="1">
        <f t="shared" si="117"/>
        <v>0</v>
      </c>
    </row>
    <row r="3754" spans="3:5" x14ac:dyDescent="0.2">
      <c r="C3754" s="1">
        <v>1.2580857032404758</v>
      </c>
      <c r="D3754" s="1">
        <f t="shared" si="116"/>
        <v>187.81143718739003</v>
      </c>
      <c r="E3754" s="1">
        <f t="shared" si="117"/>
        <v>27.811437187390027</v>
      </c>
    </row>
    <row r="3755" spans="3:5" x14ac:dyDescent="0.2">
      <c r="C3755" s="1">
        <v>-0.73019347109670685</v>
      </c>
      <c r="D3755" s="1">
        <f t="shared" si="116"/>
        <v>140.11528239920784</v>
      </c>
      <c r="E3755" s="1">
        <f t="shared" si="117"/>
        <v>0</v>
      </c>
    </row>
    <row r="3756" spans="3:5" x14ac:dyDescent="0.2">
      <c r="C3756" s="1">
        <v>-0.21680160065545698</v>
      </c>
      <c r="D3756" s="1">
        <f t="shared" si="116"/>
        <v>151.12598422699446</v>
      </c>
      <c r="E3756" s="1">
        <f t="shared" si="117"/>
        <v>0</v>
      </c>
    </row>
    <row r="3757" spans="3:5" x14ac:dyDescent="0.2">
      <c r="C3757" s="1">
        <v>-0.70871603607239153</v>
      </c>
      <c r="D3757" s="1">
        <f t="shared" si="116"/>
        <v>140.55940763144005</v>
      </c>
      <c r="E3757" s="1">
        <f t="shared" si="117"/>
        <v>0</v>
      </c>
    </row>
    <row r="3758" spans="3:5" x14ac:dyDescent="0.2">
      <c r="C3758" s="1">
        <v>-0.26061046907156049</v>
      </c>
      <c r="D3758" s="1">
        <f t="shared" si="116"/>
        <v>150.15357216978745</v>
      </c>
      <c r="E3758" s="1">
        <f t="shared" si="117"/>
        <v>0</v>
      </c>
    </row>
    <row r="3759" spans="3:5" x14ac:dyDescent="0.2">
      <c r="C3759" s="1">
        <v>1.7704801293910495</v>
      </c>
      <c r="D3759" s="1">
        <f t="shared" si="116"/>
        <v>202.54048338259091</v>
      </c>
      <c r="E3759" s="1">
        <f t="shared" si="117"/>
        <v>42.540483382590907</v>
      </c>
    </row>
    <row r="3760" spans="3:5" x14ac:dyDescent="0.2">
      <c r="C3760" s="1">
        <v>1.2806857071180311E-2</v>
      </c>
      <c r="D3760" s="1">
        <f t="shared" si="116"/>
        <v>156.32647796211032</v>
      </c>
      <c r="E3760" s="1">
        <f t="shared" si="117"/>
        <v>0</v>
      </c>
    </row>
    <row r="3761" spans="3:5" x14ac:dyDescent="0.2">
      <c r="C3761" s="1">
        <v>0.59602153841128835</v>
      </c>
      <c r="D3761" s="1">
        <f t="shared" si="116"/>
        <v>170.35479831884493</v>
      </c>
      <c r="E3761" s="1">
        <f t="shared" si="117"/>
        <v>10.354798318844928</v>
      </c>
    </row>
    <row r="3762" spans="3:5" x14ac:dyDescent="0.2">
      <c r="C3762" s="1">
        <v>-0.53079591886814592</v>
      </c>
      <c r="D3762" s="1">
        <f t="shared" si="116"/>
        <v>144.29311604606562</v>
      </c>
      <c r="E3762" s="1">
        <f t="shared" si="117"/>
        <v>0</v>
      </c>
    </row>
    <row r="3763" spans="3:5" x14ac:dyDescent="0.2">
      <c r="C3763" s="1">
        <v>-0.37465214675522157</v>
      </c>
      <c r="D3763" s="1">
        <f t="shared" si="116"/>
        <v>147.65146697268563</v>
      </c>
      <c r="E3763" s="1">
        <f t="shared" si="117"/>
        <v>0</v>
      </c>
    </row>
    <row r="3764" spans="3:5" x14ac:dyDescent="0.2">
      <c r="C3764" s="1">
        <v>0.57561039604673869</v>
      </c>
      <c r="D3764" s="1">
        <f t="shared" si="116"/>
        <v>169.84321202765577</v>
      </c>
      <c r="E3764" s="1">
        <f t="shared" si="117"/>
        <v>9.8432120276557669</v>
      </c>
    </row>
    <row r="3765" spans="3:5" x14ac:dyDescent="0.2">
      <c r="C3765" s="1">
        <v>0.83994340330580208</v>
      </c>
      <c r="D3765" s="1">
        <f t="shared" si="116"/>
        <v>176.58903520152694</v>
      </c>
      <c r="E3765" s="1">
        <f t="shared" si="117"/>
        <v>16.58903520152694</v>
      </c>
    </row>
    <row r="3766" spans="3:5" x14ac:dyDescent="0.2">
      <c r="C3766" s="1">
        <v>-0.30939940319915959</v>
      </c>
      <c r="D3766" s="1">
        <f t="shared" si="116"/>
        <v>149.07798158468324</v>
      </c>
      <c r="E3766" s="1">
        <f t="shared" si="117"/>
        <v>0</v>
      </c>
    </row>
    <row r="3767" spans="3:5" x14ac:dyDescent="0.2">
      <c r="C3767" s="1">
        <v>1.1852307063101428</v>
      </c>
      <c r="D3767" s="1">
        <f t="shared" si="116"/>
        <v>185.80603035459606</v>
      </c>
      <c r="E3767" s="1">
        <f t="shared" si="117"/>
        <v>25.806030354596061</v>
      </c>
    </row>
    <row r="3768" spans="3:5" x14ac:dyDescent="0.2">
      <c r="C3768" s="1">
        <v>-1.8176472175421741</v>
      </c>
      <c r="D3768" s="1">
        <f t="shared" si="116"/>
        <v>119.3701559960205</v>
      </c>
      <c r="E3768" s="1">
        <f t="shared" si="117"/>
        <v>0</v>
      </c>
    </row>
    <row r="3769" spans="3:5" x14ac:dyDescent="0.2">
      <c r="C3769" s="1">
        <v>1.3438613048581334</v>
      </c>
      <c r="D3769" s="1">
        <f t="shared" si="116"/>
        <v>190.20025688394566</v>
      </c>
      <c r="E3769" s="1">
        <f t="shared" si="117"/>
        <v>30.200256883945656</v>
      </c>
    </row>
    <row r="3770" spans="3:5" x14ac:dyDescent="0.2">
      <c r="C3770" s="1">
        <v>-0.66456970624585732</v>
      </c>
      <c r="D3770" s="1">
        <f t="shared" si="116"/>
        <v>141.47672150581906</v>
      </c>
      <c r="E3770" s="1">
        <f t="shared" si="117"/>
        <v>0</v>
      </c>
    </row>
    <row r="3771" spans="3:5" x14ac:dyDescent="0.2">
      <c r="C3771" s="1">
        <v>0.74888605396317354</v>
      </c>
      <c r="D3771" s="1">
        <f t="shared" si="116"/>
        <v>174.23551134015761</v>
      </c>
      <c r="E3771" s="1">
        <f t="shared" si="117"/>
        <v>14.235511340157615</v>
      </c>
    </row>
    <row r="3772" spans="3:5" x14ac:dyDescent="0.2">
      <c r="C3772" s="1">
        <v>-1.413181278944073</v>
      </c>
      <c r="D3772" s="1">
        <f t="shared" si="116"/>
        <v>126.70065740481509</v>
      </c>
      <c r="E3772" s="1">
        <f t="shared" si="117"/>
        <v>0</v>
      </c>
    </row>
    <row r="3773" spans="3:5" x14ac:dyDescent="0.2">
      <c r="C3773" s="1">
        <v>-0.24177341199395588</v>
      </c>
      <c r="D3773" s="1">
        <f t="shared" si="116"/>
        <v>150.57092342550709</v>
      </c>
      <c r="E3773" s="1">
        <f t="shared" si="117"/>
        <v>0</v>
      </c>
    </row>
    <row r="3774" spans="3:5" x14ac:dyDescent="0.2">
      <c r="C3774" s="1">
        <v>-1.6613677290567588</v>
      </c>
      <c r="D3774" s="1">
        <f t="shared" si="116"/>
        <v>122.15088007661814</v>
      </c>
      <c r="E3774" s="1">
        <f t="shared" si="117"/>
        <v>0</v>
      </c>
    </row>
    <row r="3775" spans="3:5" x14ac:dyDescent="0.2">
      <c r="C3775" s="1">
        <v>-1.2287011578495155</v>
      </c>
      <c r="D3775" s="1">
        <f t="shared" si="116"/>
        <v>130.19201795024767</v>
      </c>
      <c r="E3775" s="1">
        <f t="shared" si="117"/>
        <v>0</v>
      </c>
    </row>
    <row r="3776" spans="3:5" x14ac:dyDescent="0.2">
      <c r="C3776" s="1">
        <v>-1.0710202168399647</v>
      </c>
      <c r="D3776" s="1">
        <f t="shared" si="116"/>
        <v>133.2523512757968</v>
      </c>
      <c r="E3776" s="1">
        <f t="shared" si="117"/>
        <v>0</v>
      </c>
    </row>
    <row r="3777" spans="3:5" x14ac:dyDescent="0.2">
      <c r="C3777" s="1">
        <v>-0.4408193770576031</v>
      </c>
      <c r="D3777" s="1">
        <f t="shared" si="116"/>
        <v>146.21889828967568</v>
      </c>
      <c r="E3777" s="1">
        <f t="shared" si="117"/>
        <v>0</v>
      </c>
    </row>
    <row r="3778" spans="3:5" x14ac:dyDescent="0.2">
      <c r="C3778" s="1">
        <v>-0.85767255315123725</v>
      </c>
      <c r="D3778" s="1">
        <f t="shared" si="116"/>
        <v>137.5079160513186</v>
      </c>
      <c r="E3778" s="1">
        <f t="shared" si="117"/>
        <v>0</v>
      </c>
    </row>
    <row r="3779" spans="3:5" x14ac:dyDescent="0.2">
      <c r="C3779" s="1">
        <v>1.9115437701939224</v>
      </c>
      <c r="D3779" s="1">
        <f t="shared" ref="D3779:D3842" si="118" xml:space="preserve"> $A$1 * EXP( ($A$3 - $A$6 - 0.5 * $A$5^2) * $A$4 + $A$5 * SQRT($A$4) * C3779 )</f>
        <v>206.79449285334132</v>
      </c>
      <c r="E3779" s="1">
        <f t="shared" ref="E3779:E3842" si="119">MAX(D3779 - $A$2, 0)</f>
        <v>46.794492853341325</v>
      </c>
    </row>
    <row r="3780" spans="3:5" x14ac:dyDescent="0.2">
      <c r="C3780" s="1">
        <v>0.94522333982499751</v>
      </c>
      <c r="D3780" s="1">
        <f t="shared" si="118"/>
        <v>179.34981931994838</v>
      </c>
      <c r="E3780" s="1">
        <f t="shared" si="119"/>
        <v>19.349819319948381</v>
      </c>
    </row>
    <row r="3781" spans="3:5" x14ac:dyDescent="0.2">
      <c r="C3781" s="1">
        <v>1.07496004199558</v>
      </c>
      <c r="D3781" s="1">
        <f t="shared" si="118"/>
        <v>182.81137793697027</v>
      </c>
      <c r="E3781" s="1">
        <f t="shared" si="119"/>
        <v>22.811377936970274</v>
      </c>
    </row>
    <row r="3782" spans="3:5" x14ac:dyDescent="0.2">
      <c r="C3782" s="1">
        <v>-0.30721251649695364</v>
      </c>
      <c r="D3782" s="1">
        <f t="shared" si="118"/>
        <v>149.12602787962339</v>
      </c>
      <c r="E3782" s="1">
        <f t="shared" si="119"/>
        <v>0</v>
      </c>
    </row>
    <row r="3783" spans="3:5" x14ac:dyDescent="0.2">
      <c r="C3783" s="1">
        <v>2.3360294964431967</v>
      </c>
      <c r="D3783" s="1">
        <f t="shared" si="118"/>
        <v>220.14215213092035</v>
      </c>
      <c r="E3783" s="1">
        <f t="shared" si="119"/>
        <v>60.142152130920351</v>
      </c>
    </row>
    <row r="3784" spans="3:5" x14ac:dyDescent="0.2">
      <c r="C3784" s="1">
        <v>-0.89951784106012012</v>
      </c>
      <c r="D3784" s="1">
        <f t="shared" si="118"/>
        <v>136.66266410412831</v>
      </c>
      <c r="E3784" s="1">
        <f t="shared" si="119"/>
        <v>0</v>
      </c>
    </row>
    <row r="3785" spans="3:5" x14ac:dyDescent="0.2">
      <c r="C3785" s="1">
        <v>-1.0528574138190172</v>
      </c>
      <c r="D3785" s="1">
        <f t="shared" si="118"/>
        <v>133.60945071860533</v>
      </c>
      <c r="E3785" s="1">
        <f t="shared" si="119"/>
        <v>0</v>
      </c>
    </row>
    <row r="3786" spans="3:5" x14ac:dyDescent="0.2">
      <c r="C3786" s="1">
        <v>0.35157416842881162</v>
      </c>
      <c r="D3786" s="1">
        <f t="shared" si="118"/>
        <v>164.3279278057511</v>
      </c>
      <c r="E3786" s="1">
        <f t="shared" si="119"/>
        <v>4.3279278057511021</v>
      </c>
    </row>
    <row r="3787" spans="3:5" x14ac:dyDescent="0.2">
      <c r="C3787" s="1">
        <v>0.85181325960345844</v>
      </c>
      <c r="D3787" s="1">
        <f t="shared" si="118"/>
        <v>176.89816380087606</v>
      </c>
      <c r="E3787" s="1">
        <f t="shared" si="119"/>
        <v>16.898163800876063</v>
      </c>
    </row>
    <row r="3788" spans="3:5" x14ac:dyDescent="0.2">
      <c r="C3788" s="1">
        <v>0.36823894298538268</v>
      </c>
      <c r="D3788" s="1">
        <f t="shared" si="118"/>
        <v>164.73193982719704</v>
      </c>
      <c r="E3788" s="1">
        <f t="shared" si="119"/>
        <v>4.7319398271970385</v>
      </c>
    </row>
    <row r="3789" spans="3:5" x14ac:dyDescent="0.2">
      <c r="C3789" s="1">
        <v>-0.38441169318273677</v>
      </c>
      <c r="D3789" s="1">
        <f t="shared" si="118"/>
        <v>147.4392865523302</v>
      </c>
      <c r="E3789" s="1">
        <f t="shared" si="119"/>
        <v>0</v>
      </c>
    </row>
    <row r="3790" spans="3:5" x14ac:dyDescent="0.2">
      <c r="C3790" s="1">
        <v>-0.91484756777396048</v>
      </c>
      <c r="D3790" s="1">
        <f t="shared" si="118"/>
        <v>136.35431405073962</v>
      </c>
      <c r="E3790" s="1">
        <f t="shared" si="119"/>
        <v>0</v>
      </c>
    </row>
    <row r="3791" spans="3:5" x14ac:dyDescent="0.2">
      <c r="C3791" s="1">
        <v>0.31788568675075823</v>
      </c>
      <c r="D3791" s="1">
        <f t="shared" si="118"/>
        <v>163.51422561652612</v>
      </c>
      <c r="E3791" s="1">
        <f t="shared" si="119"/>
        <v>3.5142256165261188</v>
      </c>
    </row>
    <row r="3792" spans="3:5" x14ac:dyDescent="0.2">
      <c r="C3792" s="1">
        <v>0.62041200442643429</v>
      </c>
      <c r="D3792" s="1">
        <f t="shared" si="118"/>
        <v>170.96814392142909</v>
      </c>
      <c r="E3792" s="1">
        <f t="shared" si="119"/>
        <v>10.968143921429089</v>
      </c>
    </row>
    <row r="3793" spans="3:5" x14ac:dyDescent="0.2">
      <c r="C3793" s="1">
        <v>0.34162214659891998</v>
      </c>
      <c r="D3793" s="1">
        <f t="shared" si="118"/>
        <v>164.08712893466017</v>
      </c>
      <c r="E3793" s="1">
        <f t="shared" si="119"/>
        <v>4.0871289346601714</v>
      </c>
    </row>
    <row r="3794" spans="3:5" x14ac:dyDescent="0.2">
      <c r="C3794" s="1">
        <v>1.5532883939886779</v>
      </c>
      <c r="D3794" s="1">
        <f t="shared" si="118"/>
        <v>196.16116314299572</v>
      </c>
      <c r="E3794" s="1">
        <f t="shared" si="119"/>
        <v>36.161163142995719</v>
      </c>
    </row>
    <row r="3795" spans="3:5" x14ac:dyDescent="0.2">
      <c r="C3795" s="1">
        <v>0.52380708219503569</v>
      </c>
      <c r="D3795" s="1">
        <f t="shared" si="118"/>
        <v>168.55169719242807</v>
      </c>
      <c r="E3795" s="1">
        <f t="shared" si="119"/>
        <v>8.5516971924280654</v>
      </c>
    </row>
    <row r="3796" spans="3:5" x14ac:dyDescent="0.2">
      <c r="C3796" s="1">
        <v>-0.62630622255024604</v>
      </c>
      <c r="D3796" s="1">
        <f t="shared" si="118"/>
        <v>142.27663774501079</v>
      </c>
      <c r="E3796" s="1">
        <f t="shared" si="119"/>
        <v>0</v>
      </c>
    </row>
    <row r="3797" spans="3:5" x14ac:dyDescent="0.2">
      <c r="C3797" s="1">
        <v>-0.68246504164406829</v>
      </c>
      <c r="D3797" s="1">
        <f t="shared" si="118"/>
        <v>141.10415611847432</v>
      </c>
      <c r="E3797" s="1">
        <f t="shared" si="119"/>
        <v>0</v>
      </c>
    </row>
    <row r="3798" spans="3:5" x14ac:dyDescent="0.2">
      <c r="C3798" s="1">
        <v>-1.911031604127795</v>
      </c>
      <c r="D3798" s="1">
        <f t="shared" si="118"/>
        <v>117.73884932910228</v>
      </c>
      <c r="E3798" s="1">
        <f t="shared" si="119"/>
        <v>0</v>
      </c>
    </row>
    <row r="3799" spans="3:5" x14ac:dyDescent="0.2">
      <c r="C3799" s="1">
        <v>0.56008960993451806</v>
      </c>
      <c r="D3799" s="1">
        <f t="shared" si="118"/>
        <v>169.45522649632494</v>
      </c>
      <c r="E3799" s="1">
        <f t="shared" si="119"/>
        <v>9.4552264963249399</v>
      </c>
    </row>
    <row r="3800" spans="3:5" x14ac:dyDescent="0.2">
      <c r="C3800" s="1">
        <v>-1.2676783978077952</v>
      </c>
      <c r="D3800" s="1">
        <f t="shared" si="118"/>
        <v>129.44642973073888</v>
      </c>
      <c r="E3800" s="1">
        <f t="shared" si="119"/>
        <v>0</v>
      </c>
    </row>
    <row r="3801" spans="3:5" x14ac:dyDescent="0.2">
      <c r="C3801" s="1">
        <v>-0.54182408087105038</v>
      </c>
      <c r="D3801" s="1">
        <f t="shared" si="118"/>
        <v>144.05883018872038</v>
      </c>
      <c r="E3801" s="1">
        <f t="shared" si="119"/>
        <v>0</v>
      </c>
    </row>
    <row r="3802" spans="3:5" x14ac:dyDescent="0.2">
      <c r="C3802" s="1">
        <v>-0.56382985262174934</v>
      </c>
      <c r="D3802" s="1">
        <f t="shared" si="118"/>
        <v>143.59246867054432</v>
      </c>
      <c r="E3802" s="1">
        <f t="shared" si="119"/>
        <v>0</v>
      </c>
    </row>
    <row r="3803" spans="3:5" x14ac:dyDescent="0.2">
      <c r="C3803" s="1">
        <v>-1.095507725938621</v>
      </c>
      <c r="D3803" s="1">
        <f t="shared" si="118"/>
        <v>132.77241193683011</v>
      </c>
      <c r="E3803" s="1">
        <f t="shared" si="119"/>
        <v>0</v>
      </c>
    </row>
    <row r="3804" spans="3:5" x14ac:dyDescent="0.2">
      <c r="C3804" s="1">
        <v>0.39325264091806245</v>
      </c>
      <c r="D3804" s="1">
        <f t="shared" si="118"/>
        <v>165.34022391240251</v>
      </c>
      <c r="E3804" s="1">
        <f t="shared" si="119"/>
        <v>5.3402239124025073</v>
      </c>
    </row>
    <row r="3805" spans="3:5" x14ac:dyDescent="0.2">
      <c r="C3805" s="1">
        <v>-0.66711448251806116</v>
      </c>
      <c r="D3805" s="1">
        <f t="shared" si="118"/>
        <v>141.423681530621</v>
      </c>
      <c r="E3805" s="1">
        <f t="shared" si="119"/>
        <v>0</v>
      </c>
    </row>
    <row r="3806" spans="3:5" x14ac:dyDescent="0.2">
      <c r="C3806" s="1">
        <v>0.20825278182815621</v>
      </c>
      <c r="D3806" s="1">
        <f t="shared" si="118"/>
        <v>160.89397132552881</v>
      </c>
      <c r="E3806" s="1">
        <f t="shared" si="119"/>
        <v>0.89397132552880976</v>
      </c>
    </row>
    <row r="3807" spans="3:5" x14ac:dyDescent="0.2">
      <c r="C3807" s="1">
        <v>-0.12318201858326057</v>
      </c>
      <c r="D3807" s="1">
        <f t="shared" si="118"/>
        <v>153.22518963575595</v>
      </c>
      <c r="E3807" s="1">
        <f t="shared" si="119"/>
        <v>0</v>
      </c>
    </row>
    <row r="3808" spans="3:5" x14ac:dyDescent="0.2">
      <c r="C3808" s="1">
        <v>-1.1393892456368433</v>
      </c>
      <c r="D3808" s="1">
        <f t="shared" si="118"/>
        <v>131.91668276063481</v>
      </c>
      <c r="E3808" s="1">
        <f t="shared" si="119"/>
        <v>0</v>
      </c>
    </row>
    <row r="3809" spans="3:5" x14ac:dyDescent="0.2">
      <c r="C3809" s="1">
        <v>-0.35009846054012933</v>
      </c>
      <c r="D3809" s="1">
        <f t="shared" si="118"/>
        <v>148.18663539550025</v>
      </c>
      <c r="E3809" s="1">
        <f t="shared" si="119"/>
        <v>0</v>
      </c>
    </row>
    <row r="3810" spans="3:5" x14ac:dyDescent="0.2">
      <c r="C3810" s="1">
        <v>-0.80844872795062139</v>
      </c>
      <c r="D3810" s="1">
        <f t="shared" si="118"/>
        <v>138.50890469330224</v>
      </c>
      <c r="E3810" s="1">
        <f t="shared" si="119"/>
        <v>0</v>
      </c>
    </row>
    <row r="3811" spans="3:5" x14ac:dyDescent="0.2">
      <c r="C3811" s="1">
        <v>-1.0684329336659137</v>
      </c>
      <c r="D3811" s="1">
        <f t="shared" si="118"/>
        <v>133.30316157734686</v>
      </c>
      <c r="E3811" s="1">
        <f t="shared" si="119"/>
        <v>0</v>
      </c>
    </row>
    <row r="3812" spans="3:5" x14ac:dyDescent="0.2">
      <c r="C3812" s="1">
        <v>-1.4575092425799643</v>
      </c>
      <c r="D3812" s="1">
        <f t="shared" si="118"/>
        <v>125.87578036520283</v>
      </c>
      <c r="E3812" s="1">
        <f t="shared" si="119"/>
        <v>0</v>
      </c>
    </row>
    <row r="3813" spans="3:5" x14ac:dyDescent="0.2">
      <c r="C3813" s="1">
        <v>0.21376760959779856</v>
      </c>
      <c r="D3813" s="1">
        <f t="shared" si="118"/>
        <v>161.02476849128672</v>
      </c>
      <c r="E3813" s="1">
        <f t="shared" si="119"/>
        <v>1.0247684912867214</v>
      </c>
    </row>
    <row r="3814" spans="3:5" x14ac:dyDescent="0.2">
      <c r="C3814" s="1">
        <v>-0.87279171896655483</v>
      </c>
      <c r="D3814" s="1">
        <f t="shared" si="118"/>
        <v>137.20191564876873</v>
      </c>
      <c r="E3814" s="1">
        <f t="shared" si="119"/>
        <v>0</v>
      </c>
    </row>
    <row r="3815" spans="3:5" x14ac:dyDescent="0.2">
      <c r="C3815" s="1">
        <v>0.24977795869117947</v>
      </c>
      <c r="D3815" s="1">
        <f t="shared" si="118"/>
        <v>161.88145686894183</v>
      </c>
      <c r="E3815" s="1">
        <f t="shared" si="119"/>
        <v>1.8814568689418252</v>
      </c>
    </row>
    <row r="3816" spans="3:5" x14ac:dyDescent="0.2">
      <c r="C3816" s="1">
        <v>0.27549227918713665</v>
      </c>
      <c r="D3816" s="1">
        <f t="shared" si="118"/>
        <v>162.49599003812236</v>
      </c>
      <c r="E3816" s="1">
        <f t="shared" si="119"/>
        <v>2.4959900381223576</v>
      </c>
    </row>
    <row r="3817" spans="3:5" x14ac:dyDescent="0.2">
      <c r="C3817" s="1">
        <v>-0.24434151569854892</v>
      </c>
      <c r="D3817" s="1">
        <f t="shared" si="118"/>
        <v>150.5139566492777</v>
      </c>
      <c r="E3817" s="1">
        <f t="shared" si="119"/>
        <v>0</v>
      </c>
    </row>
    <row r="3818" spans="3:5" x14ac:dyDescent="0.2">
      <c r="C3818" s="1">
        <v>-0.72835331939699732</v>
      </c>
      <c r="D3818" s="1">
        <f t="shared" si="118"/>
        <v>140.15327929815075</v>
      </c>
      <c r="E3818" s="1">
        <f t="shared" si="119"/>
        <v>0</v>
      </c>
    </row>
    <row r="3819" spans="3:5" x14ac:dyDescent="0.2">
      <c r="C3819" s="1">
        <v>0.73953277081800051</v>
      </c>
      <c r="D3819" s="1">
        <f t="shared" si="118"/>
        <v>173.99554426576807</v>
      </c>
      <c r="E3819" s="1">
        <f t="shared" si="119"/>
        <v>13.995544265768075</v>
      </c>
    </row>
    <row r="3820" spans="3:5" x14ac:dyDescent="0.2">
      <c r="C3820" s="1">
        <v>-0.35887656233867787</v>
      </c>
      <c r="D3820" s="1">
        <f t="shared" si="118"/>
        <v>147.99508680921059</v>
      </c>
      <c r="E3820" s="1">
        <f t="shared" si="119"/>
        <v>0</v>
      </c>
    </row>
    <row r="3821" spans="3:5" x14ac:dyDescent="0.2">
      <c r="C3821" s="1">
        <v>1.8498499692849932</v>
      </c>
      <c r="D3821" s="1">
        <f t="shared" si="118"/>
        <v>204.92312942724814</v>
      </c>
      <c r="E3821" s="1">
        <f t="shared" si="119"/>
        <v>44.923129427248142</v>
      </c>
    </row>
    <row r="3822" spans="3:5" x14ac:dyDescent="0.2">
      <c r="C3822" s="1">
        <v>0.21450298533379186</v>
      </c>
      <c r="D3822" s="1">
        <f t="shared" si="118"/>
        <v>161.0422176964679</v>
      </c>
      <c r="E3822" s="1">
        <f t="shared" si="119"/>
        <v>1.0422176964679011</v>
      </c>
    </row>
    <row r="3823" spans="3:5" x14ac:dyDescent="0.2">
      <c r="C3823" s="1">
        <v>0.51186391917288954</v>
      </c>
      <c r="D3823" s="1">
        <f t="shared" si="118"/>
        <v>168.25533653783685</v>
      </c>
      <c r="E3823" s="1">
        <f t="shared" si="119"/>
        <v>8.2553365378368539</v>
      </c>
    </row>
    <row r="3824" spans="3:5" x14ac:dyDescent="0.2">
      <c r="C3824" s="1">
        <v>-1.6090198256792092</v>
      </c>
      <c r="D3824" s="1">
        <f t="shared" si="118"/>
        <v>123.09672963766383</v>
      </c>
      <c r="E3824" s="1">
        <f t="shared" si="119"/>
        <v>0</v>
      </c>
    </row>
    <row r="3825" spans="3:5" x14ac:dyDescent="0.2">
      <c r="C3825" s="1">
        <v>-0.14387063716068654</v>
      </c>
      <c r="D3825" s="1">
        <f t="shared" si="118"/>
        <v>152.75879880635361</v>
      </c>
      <c r="E3825" s="1">
        <f t="shared" si="119"/>
        <v>0</v>
      </c>
    </row>
    <row r="3826" spans="3:5" x14ac:dyDescent="0.2">
      <c r="C3826" s="1">
        <v>-0.21704970170533897</v>
      </c>
      <c r="D3826" s="1">
        <f t="shared" si="118"/>
        <v>151.12045951114351</v>
      </c>
      <c r="E3826" s="1">
        <f t="shared" si="119"/>
        <v>0</v>
      </c>
    </row>
    <row r="3827" spans="3:5" x14ac:dyDescent="0.2">
      <c r="C3827" s="1">
        <v>-0.50467921319059528</v>
      </c>
      <c r="D3827" s="1">
        <f t="shared" si="118"/>
        <v>144.84946856944603</v>
      </c>
      <c r="E3827" s="1">
        <f t="shared" si="119"/>
        <v>0</v>
      </c>
    </row>
    <row r="3828" spans="3:5" x14ac:dyDescent="0.2">
      <c r="C3828" s="1">
        <v>1.3411628490994218</v>
      </c>
      <c r="D3828" s="1">
        <f t="shared" si="118"/>
        <v>190.12464497496777</v>
      </c>
      <c r="E3828" s="1">
        <f t="shared" si="119"/>
        <v>30.124644974967765</v>
      </c>
    </row>
    <row r="3829" spans="3:5" x14ac:dyDescent="0.2">
      <c r="C3829" s="1">
        <v>-0.88034595919412928</v>
      </c>
      <c r="D3829" s="1">
        <f t="shared" si="118"/>
        <v>137.04927879032925</v>
      </c>
      <c r="E3829" s="1">
        <f t="shared" si="119"/>
        <v>0</v>
      </c>
    </row>
    <row r="3830" spans="3:5" x14ac:dyDescent="0.2">
      <c r="C3830" s="1">
        <v>-0.74494461611279073</v>
      </c>
      <c r="D3830" s="1">
        <f t="shared" si="118"/>
        <v>139.8110611975317</v>
      </c>
      <c r="E3830" s="1">
        <f t="shared" si="119"/>
        <v>0</v>
      </c>
    </row>
    <row r="3831" spans="3:5" x14ac:dyDescent="0.2">
      <c r="C3831" s="1">
        <v>-0.16794364010030877</v>
      </c>
      <c r="D3831" s="1">
        <f t="shared" si="118"/>
        <v>152.21789926137623</v>
      </c>
      <c r="E3831" s="1">
        <f t="shared" si="119"/>
        <v>0</v>
      </c>
    </row>
    <row r="3832" spans="3:5" x14ac:dyDescent="0.2">
      <c r="C3832" s="1">
        <v>2.3004988282620933</v>
      </c>
      <c r="D3832" s="1">
        <f t="shared" si="118"/>
        <v>218.99262200695404</v>
      </c>
      <c r="E3832" s="1">
        <f t="shared" si="119"/>
        <v>58.992622006954036</v>
      </c>
    </row>
    <row r="3833" spans="3:5" x14ac:dyDescent="0.2">
      <c r="C3833" s="1">
        <v>-0.63122107144940087</v>
      </c>
      <c r="D3833" s="1">
        <f t="shared" si="118"/>
        <v>142.17363788012526</v>
      </c>
      <c r="E3833" s="1">
        <f t="shared" si="119"/>
        <v>0</v>
      </c>
    </row>
    <row r="3834" spans="3:5" x14ac:dyDescent="0.2">
      <c r="C3834" s="1">
        <v>-1.4957580712443515</v>
      </c>
      <c r="D3834" s="1">
        <f t="shared" si="118"/>
        <v>125.1683442998452</v>
      </c>
      <c r="E3834" s="1">
        <f t="shared" si="119"/>
        <v>0</v>
      </c>
    </row>
    <row r="3835" spans="3:5" x14ac:dyDescent="0.2">
      <c r="C3835" s="1">
        <v>-1.0224176239812617</v>
      </c>
      <c r="D3835" s="1">
        <f t="shared" si="118"/>
        <v>134.21007557840477</v>
      </c>
      <c r="E3835" s="1">
        <f t="shared" si="119"/>
        <v>0</v>
      </c>
    </row>
    <row r="3836" spans="3:5" x14ac:dyDescent="0.2">
      <c r="C3836" s="1">
        <v>-0.8530589897372447</v>
      </c>
      <c r="D3836" s="1">
        <f t="shared" si="118"/>
        <v>137.60142689209692</v>
      </c>
      <c r="E3836" s="1">
        <f t="shared" si="119"/>
        <v>0</v>
      </c>
    </row>
    <row r="3837" spans="3:5" x14ac:dyDescent="0.2">
      <c r="C3837" s="1">
        <v>-4.0098928459500818E-2</v>
      </c>
      <c r="D3837" s="1">
        <f t="shared" si="118"/>
        <v>155.11254656933511</v>
      </c>
      <c r="E3837" s="1">
        <f t="shared" si="119"/>
        <v>0</v>
      </c>
    </row>
    <row r="3838" spans="3:5" x14ac:dyDescent="0.2">
      <c r="C3838" s="1">
        <v>-0.18168434368555425</v>
      </c>
      <c r="D3838" s="1">
        <f t="shared" si="118"/>
        <v>151.91001658507557</v>
      </c>
      <c r="E3838" s="1">
        <f t="shared" si="119"/>
        <v>0</v>
      </c>
    </row>
    <row r="3839" spans="3:5" x14ac:dyDescent="0.2">
      <c r="C3839" s="1">
        <v>-0.68315025874738755</v>
      </c>
      <c r="D3839" s="1">
        <f t="shared" si="118"/>
        <v>141.08991001100964</v>
      </c>
      <c r="E3839" s="1">
        <f t="shared" si="119"/>
        <v>0</v>
      </c>
    </row>
    <row r="3840" spans="3:5" x14ac:dyDescent="0.2">
      <c r="C3840" s="1">
        <v>-2.9545351458919202</v>
      </c>
      <c r="D3840" s="1">
        <f t="shared" si="118"/>
        <v>100.9584235116649</v>
      </c>
      <c r="E3840" s="1">
        <f t="shared" si="119"/>
        <v>0</v>
      </c>
    </row>
    <row r="3841" spans="3:5" x14ac:dyDescent="0.2">
      <c r="C3841" s="1">
        <v>-0.73054882063307824</v>
      </c>
      <c r="D3841" s="1">
        <f t="shared" si="118"/>
        <v>140.10794604941876</v>
      </c>
      <c r="E3841" s="1">
        <f t="shared" si="119"/>
        <v>0</v>
      </c>
    </row>
    <row r="3842" spans="3:5" x14ac:dyDescent="0.2">
      <c r="C3842" s="1">
        <v>-1.0516118430981398</v>
      </c>
      <c r="D3842" s="1">
        <f t="shared" si="118"/>
        <v>133.63397495898738</v>
      </c>
      <c r="E3842" s="1">
        <f t="shared" si="119"/>
        <v>0</v>
      </c>
    </row>
    <row r="3843" spans="3:5" x14ac:dyDescent="0.2">
      <c r="C3843" s="1">
        <v>0.38815736914681898</v>
      </c>
      <c r="D3843" s="1">
        <f t="shared" ref="D3843:D3906" si="120" xml:space="preserve"> $A$1 * EXP( ($A$3 - $A$6 - 0.5 * $A$5^2) * $A$4 + $A$5 * SQRT($A$4) * C3843 )</f>
        <v>165.216134995597</v>
      </c>
      <c r="E3843" s="1">
        <f t="shared" ref="E3843:E3906" si="121">MAX(D3843 - $A$2, 0)</f>
        <v>5.2161349955970024</v>
      </c>
    </row>
    <row r="3844" spans="3:5" x14ac:dyDescent="0.2">
      <c r="C3844" s="1">
        <v>0.78611446263636409</v>
      </c>
      <c r="D3844" s="1">
        <f t="shared" si="120"/>
        <v>175.19392504633993</v>
      </c>
      <c r="E3844" s="1">
        <f t="shared" si="121"/>
        <v>15.193925046339928</v>
      </c>
    </row>
    <row r="3845" spans="3:5" x14ac:dyDescent="0.2">
      <c r="C3845" s="1">
        <v>-0.40637452505126787</v>
      </c>
      <c r="D3845" s="1">
        <f t="shared" si="120"/>
        <v>146.96291134544634</v>
      </c>
      <c r="E3845" s="1">
        <f t="shared" si="121"/>
        <v>0</v>
      </c>
    </row>
    <row r="3846" spans="3:5" x14ac:dyDescent="0.2">
      <c r="C3846" s="1">
        <v>-0.44348366291943975</v>
      </c>
      <c r="D3846" s="1">
        <f t="shared" si="120"/>
        <v>146.16150657208854</v>
      </c>
      <c r="E3846" s="1">
        <f t="shared" si="121"/>
        <v>0</v>
      </c>
    </row>
    <row r="3847" spans="3:5" x14ac:dyDescent="0.2">
      <c r="C3847" s="1">
        <v>0.43926208633778907</v>
      </c>
      <c r="D3847" s="1">
        <f t="shared" si="120"/>
        <v>166.46495484595258</v>
      </c>
      <c r="E3847" s="1">
        <f t="shared" si="121"/>
        <v>6.4649548459525761</v>
      </c>
    </row>
    <row r="3848" spans="3:5" x14ac:dyDescent="0.2">
      <c r="C3848" s="1">
        <v>-1.7346164181011401</v>
      </c>
      <c r="D3848" s="1">
        <f t="shared" si="120"/>
        <v>120.83957122575248</v>
      </c>
      <c r="E3848" s="1">
        <f t="shared" si="121"/>
        <v>0</v>
      </c>
    </row>
    <row r="3849" spans="3:5" x14ac:dyDescent="0.2">
      <c r="C3849" s="1">
        <v>1.0702133496719799</v>
      </c>
      <c r="D3849" s="1">
        <f t="shared" si="120"/>
        <v>182.68355977296534</v>
      </c>
      <c r="E3849" s="1">
        <f t="shared" si="121"/>
        <v>22.683559772965339</v>
      </c>
    </row>
    <row r="3850" spans="3:5" x14ac:dyDescent="0.2">
      <c r="C3850" s="1">
        <v>-6.2982182707887312E-3</v>
      </c>
      <c r="D3850" s="1">
        <f t="shared" si="120"/>
        <v>155.88701701911327</v>
      </c>
      <c r="E3850" s="1">
        <f t="shared" si="121"/>
        <v>0</v>
      </c>
    </row>
    <row r="3851" spans="3:5" x14ac:dyDescent="0.2">
      <c r="C3851" s="1">
        <v>8.3307807084657362E-2</v>
      </c>
      <c r="D3851" s="1">
        <f t="shared" si="120"/>
        <v>157.95891108976386</v>
      </c>
      <c r="E3851" s="1">
        <f t="shared" si="121"/>
        <v>0</v>
      </c>
    </row>
    <row r="3852" spans="3:5" x14ac:dyDescent="0.2">
      <c r="C3852" s="1">
        <v>-7.8314358125104663E-2</v>
      </c>
      <c r="D3852" s="1">
        <f t="shared" si="120"/>
        <v>154.2415556580861</v>
      </c>
      <c r="E3852" s="1">
        <f t="shared" si="121"/>
        <v>0</v>
      </c>
    </row>
    <row r="3853" spans="3:5" x14ac:dyDescent="0.2">
      <c r="C3853" s="1">
        <v>-0.42996655582543475</v>
      </c>
      <c r="D3853" s="1">
        <f t="shared" si="120"/>
        <v>146.45291323639225</v>
      </c>
      <c r="E3853" s="1">
        <f t="shared" si="121"/>
        <v>0</v>
      </c>
    </row>
    <row r="3854" spans="3:5" x14ac:dyDescent="0.2">
      <c r="C3854" s="1">
        <v>9.3937682199330561E-2</v>
      </c>
      <c r="D3854" s="1">
        <f t="shared" si="120"/>
        <v>158.20651790736903</v>
      </c>
      <c r="E3854" s="1">
        <f t="shared" si="121"/>
        <v>0</v>
      </c>
    </row>
    <row r="3855" spans="3:5" x14ac:dyDescent="0.2">
      <c r="C3855" s="1">
        <v>-0.49475002556275993</v>
      </c>
      <c r="D3855" s="1">
        <f t="shared" si="120"/>
        <v>145.06154797785166</v>
      </c>
      <c r="E3855" s="1">
        <f t="shared" si="121"/>
        <v>0</v>
      </c>
    </row>
    <row r="3856" spans="3:5" x14ac:dyDescent="0.2">
      <c r="C3856" s="1">
        <v>0.92214930896993041</v>
      </c>
      <c r="D3856" s="1">
        <f t="shared" si="120"/>
        <v>178.74107282967134</v>
      </c>
      <c r="E3856" s="1">
        <f t="shared" si="121"/>
        <v>18.741072829671339</v>
      </c>
    </row>
    <row r="3857" spans="3:5" x14ac:dyDescent="0.2">
      <c r="C3857" s="1">
        <v>8.0598156750379971E-2</v>
      </c>
      <c r="D3857" s="1">
        <f t="shared" si="120"/>
        <v>157.89585590164623</v>
      </c>
      <c r="E3857" s="1">
        <f t="shared" si="121"/>
        <v>0</v>
      </c>
    </row>
    <row r="3858" spans="3:5" x14ac:dyDescent="0.2">
      <c r="C3858" s="1">
        <v>1.0196025658495993</v>
      </c>
      <c r="D3858" s="1">
        <f t="shared" si="120"/>
        <v>181.32626461338771</v>
      </c>
      <c r="E3858" s="1">
        <f t="shared" si="121"/>
        <v>21.326264613387707</v>
      </c>
    </row>
    <row r="3859" spans="3:5" x14ac:dyDescent="0.2">
      <c r="C3859" s="1">
        <v>-0.82572654818992208</v>
      </c>
      <c r="D3859" s="1">
        <f t="shared" si="120"/>
        <v>138.15672519425604</v>
      </c>
      <c r="E3859" s="1">
        <f t="shared" si="121"/>
        <v>0</v>
      </c>
    </row>
    <row r="3860" spans="3:5" x14ac:dyDescent="0.2">
      <c r="C3860" s="1">
        <v>-0.75476148027995127</v>
      </c>
      <c r="D3860" s="1">
        <f t="shared" si="120"/>
        <v>139.60896860963854</v>
      </c>
      <c r="E3860" s="1">
        <f t="shared" si="121"/>
        <v>0</v>
      </c>
    </row>
    <row r="3861" spans="3:5" x14ac:dyDescent="0.2">
      <c r="C3861" s="1">
        <v>0.48199616812986745</v>
      </c>
      <c r="D3861" s="1">
        <f t="shared" si="120"/>
        <v>167.51646966884294</v>
      </c>
      <c r="E3861" s="1">
        <f t="shared" si="121"/>
        <v>7.5164696688429444</v>
      </c>
    </row>
    <row r="3862" spans="3:5" x14ac:dyDescent="0.2">
      <c r="C3862" s="1">
        <v>-0.91760857893078418</v>
      </c>
      <c r="D3862" s="1">
        <f t="shared" si="120"/>
        <v>136.29885162699904</v>
      </c>
      <c r="E3862" s="1">
        <f t="shared" si="121"/>
        <v>0</v>
      </c>
    </row>
    <row r="3863" spans="3:5" x14ac:dyDescent="0.2">
      <c r="C3863" s="1">
        <v>0.35310149809714769</v>
      </c>
      <c r="D3863" s="1">
        <f t="shared" si="120"/>
        <v>164.36491430072229</v>
      </c>
      <c r="E3863" s="1">
        <f t="shared" si="121"/>
        <v>4.3649143007222904</v>
      </c>
    </row>
    <row r="3864" spans="3:5" x14ac:dyDescent="0.2">
      <c r="C3864" s="1">
        <v>0.70912038818361434</v>
      </c>
      <c r="D3864" s="1">
        <f t="shared" si="120"/>
        <v>173.2175686551661</v>
      </c>
      <c r="E3864" s="1">
        <f t="shared" si="121"/>
        <v>13.217568655166104</v>
      </c>
    </row>
    <row r="3865" spans="3:5" x14ac:dyDescent="0.2">
      <c r="C3865" s="1">
        <v>1.0751698570539057</v>
      </c>
      <c r="D3865" s="1">
        <f t="shared" si="120"/>
        <v>182.81702986638993</v>
      </c>
      <c r="E3865" s="1">
        <f t="shared" si="121"/>
        <v>22.81702986638993</v>
      </c>
    </row>
    <row r="3866" spans="3:5" x14ac:dyDescent="0.2">
      <c r="C3866" s="1">
        <v>-0.51609527617536721</v>
      </c>
      <c r="D3866" s="1">
        <f t="shared" si="120"/>
        <v>144.60601386112489</v>
      </c>
      <c r="E3866" s="1">
        <f t="shared" si="121"/>
        <v>0</v>
      </c>
    </row>
    <row r="3867" spans="3:5" x14ac:dyDescent="0.2">
      <c r="C3867" s="1">
        <v>-3.7311386862748763E-2</v>
      </c>
      <c r="D3867" s="1">
        <f t="shared" si="120"/>
        <v>155.17627124298127</v>
      </c>
      <c r="E3867" s="1">
        <f t="shared" si="121"/>
        <v>0</v>
      </c>
    </row>
    <row r="3868" spans="3:5" x14ac:dyDescent="0.2">
      <c r="C3868" s="1">
        <v>-0.29894516947327565</v>
      </c>
      <c r="D3868" s="1">
        <f t="shared" si="120"/>
        <v>149.30780294611506</v>
      </c>
      <c r="E3868" s="1">
        <f t="shared" si="121"/>
        <v>0</v>
      </c>
    </row>
    <row r="3869" spans="3:5" x14ac:dyDescent="0.2">
      <c r="C3869" s="1">
        <v>1.6152497202688549</v>
      </c>
      <c r="D3869" s="1">
        <f t="shared" si="120"/>
        <v>197.96031547654198</v>
      </c>
      <c r="E3869" s="1">
        <f t="shared" si="121"/>
        <v>37.960315476541979</v>
      </c>
    </row>
    <row r="3870" spans="3:5" x14ac:dyDescent="0.2">
      <c r="C3870" s="1">
        <v>-1.0373711986384571</v>
      </c>
      <c r="D3870" s="1">
        <f t="shared" si="120"/>
        <v>133.91468141631117</v>
      </c>
      <c r="E3870" s="1">
        <f t="shared" si="121"/>
        <v>0</v>
      </c>
    </row>
    <row r="3871" spans="3:5" x14ac:dyDescent="0.2">
      <c r="C3871" s="1">
        <v>0.68932729057408182</v>
      </c>
      <c r="D3871" s="1">
        <f t="shared" si="120"/>
        <v>172.71311335877593</v>
      </c>
      <c r="E3871" s="1">
        <f t="shared" si="121"/>
        <v>12.713113358775928</v>
      </c>
    </row>
    <row r="3872" spans="3:5" x14ac:dyDescent="0.2">
      <c r="C3872" s="1">
        <v>-0.95222663948754716</v>
      </c>
      <c r="D3872" s="1">
        <f t="shared" si="120"/>
        <v>135.60536533762271</v>
      </c>
      <c r="E3872" s="1">
        <f t="shared" si="121"/>
        <v>0</v>
      </c>
    </row>
    <row r="3873" spans="3:5" x14ac:dyDescent="0.2">
      <c r="C3873" s="1">
        <v>-3.4219944276205045</v>
      </c>
      <c r="D3873" s="1">
        <f t="shared" si="120"/>
        <v>94.238486388218448</v>
      </c>
      <c r="E3873" s="1">
        <f t="shared" si="121"/>
        <v>0</v>
      </c>
    </row>
    <row r="3874" spans="3:5" x14ac:dyDescent="0.2">
      <c r="C3874" s="1">
        <v>0.25366501451625378</v>
      </c>
      <c r="D3874" s="1">
        <f t="shared" si="120"/>
        <v>161.97420227372302</v>
      </c>
      <c r="E3874" s="1">
        <f t="shared" si="121"/>
        <v>1.9742022737230229</v>
      </c>
    </row>
    <row r="3875" spans="3:5" x14ac:dyDescent="0.2">
      <c r="C3875" s="1">
        <v>2.0942936919489141</v>
      </c>
      <c r="D3875" s="1">
        <f t="shared" si="120"/>
        <v>212.43875030266361</v>
      </c>
      <c r="E3875" s="1">
        <f t="shared" si="121"/>
        <v>52.438750302663607</v>
      </c>
    </row>
    <row r="3876" spans="3:5" x14ac:dyDescent="0.2">
      <c r="C3876" s="1">
        <v>0.92650553138895519</v>
      </c>
      <c r="D3876" s="1">
        <f t="shared" si="120"/>
        <v>178.85584165542281</v>
      </c>
      <c r="E3876" s="1">
        <f t="shared" si="121"/>
        <v>18.855841655422807</v>
      </c>
    </row>
    <row r="3877" spans="3:5" x14ac:dyDescent="0.2">
      <c r="C3877" s="1">
        <v>0.47181787502866168</v>
      </c>
      <c r="D3877" s="1">
        <f t="shared" si="120"/>
        <v>167.26542154824961</v>
      </c>
      <c r="E3877" s="1">
        <f t="shared" si="121"/>
        <v>7.2654215482496056</v>
      </c>
    </row>
    <row r="3878" spans="3:5" x14ac:dyDescent="0.2">
      <c r="C3878" s="1">
        <v>-0.1572865912146072</v>
      </c>
      <c r="D3878" s="1">
        <f t="shared" si="120"/>
        <v>152.45711726219727</v>
      </c>
      <c r="E3878" s="1">
        <f t="shared" si="121"/>
        <v>0</v>
      </c>
    </row>
    <row r="3879" spans="3:5" x14ac:dyDescent="0.2">
      <c r="C3879" s="1">
        <v>0.26990393643663357</v>
      </c>
      <c r="D3879" s="1">
        <f t="shared" si="120"/>
        <v>162.36223904132007</v>
      </c>
      <c r="E3879" s="1">
        <f t="shared" si="121"/>
        <v>2.3622390413200662</v>
      </c>
    </row>
    <row r="3880" spans="3:5" x14ac:dyDescent="0.2">
      <c r="C3880" s="1">
        <v>1.952459748475752</v>
      </c>
      <c r="D3880" s="1">
        <f t="shared" si="120"/>
        <v>208.04501641908004</v>
      </c>
      <c r="E3880" s="1">
        <f t="shared" si="121"/>
        <v>48.045016419080042</v>
      </c>
    </row>
    <row r="3881" spans="3:5" x14ac:dyDescent="0.2">
      <c r="C3881" s="1">
        <v>8.6684103597442816E-2</v>
      </c>
      <c r="D3881" s="1">
        <f t="shared" si="120"/>
        <v>158.03751477108347</v>
      </c>
      <c r="E3881" s="1">
        <f t="shared" si="121"/>
        <v>0</v>
      </c>
    </row>
    <row r="3882" spans="3:5" x14ac:dyDescent="0.2">
      <c r="C3882" s="1">
        <v>-1.5551112351057192</v>
      </c>
      <c r="D3882" s="1">
        <f t="shared" si="120"/>
        <v>124.07843388174044</v>
      </c>
      <c r="E3882" s="1">
        <f t="shared" si="121"/>
        <v>0</v>
      </c>
    </row>
    <row r="3883" spans="3:5" x14ac:dyDescent="0.2">
      <c r="C3883" s="1">
        <v>-0.85560235781587812</v>
      </c>
      <c r="D3883" s="1">
        <f t="shared" si="120"/>
        <v>137.54986831572626</v>
      </c>
      <c r="E3883" s="1">
        <f t="shared" si="121"/>
        <v>0</v>
      </c>
    </row>
    <row r="3884" spans="3:5" x14ac:dyDescent="0.2">
      <c r="C3884" s="1">
        <v>0.27654784684061429</v>
      </c>
      <c r="D3884" s="1">
        <f t="shared" si="120"/>
        <v>162.52126628781042</v>
      </c>
      <c r="E3884" s="1">
        <f t="shared" si="121"/>
        <v>2.5212662878104197</v>
      </c>
    </row>
    <row r="3885" spans="3:5" x14ac:dyDescent="0.2">
      <c r="C3885" s="1">
        <v>0.20050791194833117</v>
      </c>
      <c r="D3885" s="1">
        <f t="shared" si="120"/>
        <v>160.71046279777136</v>
      </c>
      <c r="E3885" s="1">
        <f t="shared" si="121"/>
        <v>0.71046279777135624</v>
      </c>
    </row>
    <row r="3886" spans="3:5" x14ac:dyDescent="0.2">
      <c r="C3886" s="1">
        <v>0.80171684020032252</v>
      </c>
      <c r="D3886" s="1">
        <f t="shared" si="120"/>
        <v>175.5971610347294</v>
      </c>
      <c r="E3886" s="1">
        <f t="shared" si="121"/>
        <v>15.597161034729396</v>
      </c>
    </row>
    <row r="3887" spans="3:5" x14ac:dyDescent="0.2">
      <c r="C3887" s="1">
        <v>-0.35875057096427193</v>
      </c>
      <c r="D3887" s="1">
        <f t="shared" si="120"/>
        <v>147.99783433819644</v>
      </c>
      <c r="E3887" s="1">
        <f t="shared" si="121"/>
        <v>0</v>
      </c>
    </row>
    <row r="3888" spans="3:5" x14ac:dyDescent="0.2">
      <c r="C3888" s="1">
        <v>0.31443996901730625</v>
      </c>
      <c r="D3888" s="1">
        <f t="shared" si="120"/>
        <v>163.43122618203111</v>
      </c>
      <c r="E3888" s="1">
        <f t="shared" si="121"/>
        <v>3.4312261820311107</v>
      </c>
    </row>
    <row r="3889" spans="3:5" x14ac:dyDescent="0.2">
      <c r="C3889" s="1">
        <v>0.59876205257618764</v>
      </c>
      <c r="D3889" s="1">
        <f t="shared" si="120"/>
        <v>170.42360399265576</v>
      </c>
      <c r="E3889" s="1">
        <f t="shared" si="121"/>
        <v>10.423603992655757</v>
      </c>
    </row>
    <row r="3890" spans="3:5" x14ac:dyDescent="0.2">
      <c r="C3890" s="1">
        <v>-0.22303494409053418</v>
      </c>
      <c r="D3890" s="1">
        <f t="shared" si="120"/>
        <v>150.98724128245769</v>
      </c>
      <c r="E3890" s="1">
        <f t="shared" si="121"/>
        <v>0</v>
      </c>
    </row>
    <row r="3891" spans="3:5" x14ac:dyDescent="0.2">
      <c r="C3891" s="1">
        <v>-2.1660832894865538</v>
      </c>
      <c r="D3891" s="1">
        <f t="shared" si="120"/>
        <v>113.39611877441706</v>
      </c>
      <c r="E3891" s="1">
        <f t="shared" si="121"/>
        <v>0</v>
      </c>
    </row>
    <row r="3892" spans="3:5" x14ac:dyDescent="0.2">
      <c r="C3892" s="1">
        <v>0.3748254167390187</v>
      </c>
      <c r="D3892" s="1">
        <f t="shared" si="120"/>
        <v>164.89189256588446</v>
      </c>
      <c r="E3892" s="1">
        <f t="shared" si="121"/>
        <v>4.8918925658844614</v>
      </c>
    </row>
    <row r="3893" spans="3:5" x14ac:dyDescent="0.2">
      <c r="C3893" s="1">
        <v>0.8926501304768768</v>
      </c>
      <c r="D3893" s="1">
        <f t="shared" si="120"/>
        <v>177.9658244105062</v>
      </c>
      <c r="E3893" s="1">
        <f t="shared" si="121"/>
        <v>17.965824410506201</v>
      </c>
    </row>
    <row r="3894" spans="3:5" x14ac:dyDescent="0.2">
      <c r="C3894" s="1">
        <v>1.0151180717442534</v>
      </c>
      <c r="D3894" s="1">
        <f t="shared" si="120"/>
        <v>181.20648557233099</v>
      </c>
      <c r="E3894" s="1">
        <f t="shared" si="121"/>
        <v>21.20648557233099</v>
      </c>
    </row>
    <row r="3895" spans="3:5" x14ac:dyDescent="0.2">
      <c r="C3895" s="1">
        <v>-5.3590272804670533E-2</v>
      </c>
      <c r="D3895" s="1">
        <f t="shared" si="120"/>
        <v>154.80449694110891</v>
      </c>
      <c r="E3895" s="1">
        <f t="shared" si="121"/>
        <v>0</v>
      </c>
    </row>
    <row r="3896" spans="3:5" x14ac:dyDescent="0.2">
      <c r="C3896" s="1">
        <v>-1.6637578807009021</v>
      </c>
      <c r="D3896" s="1">
        <f t="shared" si="120"/>
        <v>122.107867474001</v>
      </c>
      <c r="E3896" s="1">
        <f t="shared" si="121"/>
        <v>0</v>
      </c>
    </row>
    <row r="3897" spans="3:5" x14ac:dyDescent="0.2">
      <c r="C3897" s="1">
        <v>-0.5548555537575246</v>
      </c>
      <c r="D3897" s="1">
        <f t="shared" si="120"/>
        <v>143.78247563063206</v>
      </c>
      <c r="E3897" s="1">
        <f t="shared" si="121"/>
        <v>0</v>
      </c>
    </row>
    <row r="3898" spans="3:5" x14ac:dyDescent="0.2">
      <c r="C3898" s="1">
        <v>-1.8799117141217718</v>
      </c>
      <c r="D3898" s="1">
        <f t="shared" si="120"/>
        <v>118.27998242104977</v>
      </c>
      <c r="E3898" s="1">
        <f t="shared" si="121"/>
        <v>0</v>
      </c>
    </row>
    <row r="3899" spans="3:5" x14ac:dyDescent="0.2">
      <c r="C3899" s="1">
        <v>0.11220526510488228</v>
      </c>
      <c r="D3899" s="1">
        <f t="shared" si="120"/>
        <v>158.63294052482775</v>
      </c>
      <c r="E3899" s="1">
        <f t="shared" si="121"/>
        <v>0</v>
      </c>
    </row>
    <row r="3900" spans="3:5" x14ac:dyDescent="0.2">
      <c r="C3900" s="1">
        <v>0.54532867436118959</v>
      </c>
      <c r="D3900" s="1">
        <f t="shared" si="120"/>
        <v>169.08705786896391</v>
      </c>
      <c r="E3900" s="1">
        <f t="shared" si="121"/>
        <v>9.0870578689639103</v>
      </c>
    </row>
    <row r="3901" spans="3:5" x14ac:dyDescent="0.2">
      <c r="C3901" s="1">
        <v>0.39669039281500307</v>
      </c>
      <c r="D3901" s="1">
        <f t="shared" si="120"/>
        <v>165.42399867256646</v>
      </c>
      <c r="E3901" s="1">
        <f t="shared" si="121"/>
        <v>5.4239986725664551</v>
      </c>
    </row>
    <row r="3902" spans="3:5" x14ac:dyDescent="0.2">
      <c r="C3902" s="1">
        <v>-0.31445444448565379</v>
      </c>
      <c r="D3902" s="1">
        <f t="shared" si="120"/>
        <v>148.96698065481985</v>
      </c>
      <c r="E3902" s="1">
        <f t="shared" si="121"/>
        <v>0</v>
      </c>
    </row>
    <row r="3903" spans="3:5" x14ac:dyDescent="0.2">
      <c r="C3903" s="1">
        <v>-0.50365819572316972</v>
      </c>
      <c r="D3903" s="1">
        <f t="shared" si="120"/>
        <v>144.87126236577373</v>
      </c>
      <c r="E3903" s="1">
        <f t="shared" si="121"/>
        <v>0</v>
      </c>
    </row>
    <row r="3904" spans="3:5" x14ac:dyDescent="0.2">
      <c r="C3904" s="1">
        <v>-0.29724761020357826</v>
      </c>
      <c r="D3904" s="1">
        <f t="shared" si="120"/>
        <v>149.3451547782276</v>
      </c>
      <c r="E3904" s="1">
        <f t="shared" si="121"/>
        <v>0</v>
      </c>
    </row>
    <row r="3905" spans="3:5" x14ac:dyDescent="0.2">
      <c r="C3905" s="1">
        <v>-0.68033124002078949</v>
      </c>
      <c r="D3905" s="1">
        <f t="shared" si="120"/>
        <v>141.14852845145867</v>
      </c>
      <c r="E3905" s="1">
        <f t="shared" si="121"/>
        <v>0</v>
      </c>
    </row>
    <row r="3906" spans="3:5" x14ac:dyDescent="0.2">
      <c r="C3906" s="1">
        <v>-0.238025501967915</v>
      </c>
      <c r="D3906" s="1">
        <f t="shared" si="120"/>
        <v>150.65409986708261</v>
      </c>
      <c r="E3906" s="1">
        <f t="shared" si="121"/>
        <v>0</v>
      </c>
    </row>
    <row r="3907" spans="3:5" x14ac:dyDescent="0.2">
      <c r="C3907" s="1">
        <v>0.3590589855886871</v>
      </c>
      <c r="D3907" s="1">
        <f t="shared" ref="D3907:D3970" si="122" xml:space="preserve"> $A$1 * EXP( ($A$3 - $A$6 - 0.5 * $A$5^2) * $A$4 + $A$5 * SQRT($A$4) * C3907 )</f>
        <v>164.50926305176066</v>
      </c>
      <c r="E3907" s="1">
        <f t="shared" ref="E3907:E3970" si="123">MAX(D3907 - $A$2, 0)</f>
        <v>4.5092630517606551</v>
      </c>
    </row>
    <row r="3908" spans="3:5" x14ac:dyDescent="0.2">
      <c r="C3908" s="1">
        <v>1.5143521330229894</v>
      </c>
      <c r="D3908" s="1">
        <f t="shared" si="122"/>
        <v>195.03895819790799</v>
      </c>
      <c r="E3908" s="1">
        <f t="shared" si="123"/>
        <v>35.038958197907988</v>
      </c>
    </row>
    <row r="3909" spans="3:5" x14ac:dyDescent="0.2">
      <c r="C3909" s="1">
        <v>0.43708662508376006</v>
      </c>
      <c r="D3909" s="1">
        <f t="shared" si="122"/>
        <v>166.41160235453674</v>
      </c>
      <c r="E3909" s="1">
        <f t="shared" si="123"/>
        <v>6.4116023545367398</v>
      </c>
    </row>
    <row r="3910" spans="3:5" x14ac:dyDescent="0.2">
      <c r="C3910" s="1">
        <v>-1.3413208586799388</v>
      </c>
      <c r="D3910" s="1">
        <f t="shared" si="122"/>
        <v>128.04937207847667</v>
      </c>
      <c r="E3910" s="1">
        <f t="shared" si="123"/>
        <v>0</v>
      </c>
    </row>
    <row r="3911" spans="3:5" x14ac:dyDescent="0.2">
      <c r="C3911" s="1">
        <v>1.3037539978021659</v>
      </c>
      <c r="D3911" s="1">
        <f t="shared" si="122"/>
        <v>189.07952410320482</v>
      </c>
      <c r="E3911" s="1">
        <f t="shared" si="123"/>
        <v>29.079524103204818</v>
      </c>
    </row>
    <row r="3912" spans="3:5" x14ac:dyDescent="0.2">
      <c r="C3912" s="1">
        <v>1.230098963334056</v>
      </c>
      <c r="D3912" s="1">
        <f t="shared" si="122"/>
        <v>187.03852649760097</v>
      </c>
      <c r="E3912" s="1">
        <f t="shared" si="123"/>
        <v>27.038526497600969</v>
      </c>
    </row>
    <row r="3913" spans="3:5" x14ac:dyDescent="0.2">
      <c r="C3913" s="1">
        <v>-0.21632276555334029</v>
      </c>
      <c r="D3913" s="1">
        <f t="shared" si="122"/>
        <v>151.13664750135524</v>
      </c>
      <c r="E3913" s="1">
        <f t="shared" si="123"/>
        <v>0</v>
      </c>
    </row>
    <row r="3914" spans="3:5" x14ac:dyDescent="0.2">
      <c r="C3914" s="1">
        <v>-1.7191366832658277</v>
      </c>
      <c r="D3914" s="1">
        <f t="shared" si="122"/>
        <v>121.11551349189384</v>
      </c>
      <c r="E3914" s="1">
        <f t="shared" si="123"/>
        <v>0</v>
      </c>
    </row>
    <row r="3915" spans="3:5" x14ac:dyDescent="0.2">
      <c r="C3915" s="1">
        <v>-1.0405284858537149</v>
      </c>
      <c r="D3915" s="1">
        <f t="shared" si="122"/>
        <v>133.85239527811851</v>
      </c>
      <c r="E3915" s="1">
        <f t="shared" si="123"/>
        <v>0</v>
      </c>
    </row>
    <row r="3916" spans="3:5" x14ac:dyDescent="0.2">
      <c r="C3916" s="1">
        <v>0.48188145666226662</v>
      </c>
      <c r="D3916" s="1">
        <f t="shared" si="122"/>
        <v>167.51363820631948</v>
      </c>
      <c r="E3916" s="1">
        <f t="shared" si="123"/>
        <v>7.5136382063194844</v>
      </c>
    </row>
    <row r="3917" spans="3:5" x14ac:dyDescent="0.2">
      <c r="C3917" s="1">
        <v>0.17714050015267174</v>
      </c>
      <c r="D3917" s="1">
        <f t="shared" si="122"/>
        <v>160.15805800277704</v>
      </c>
      <c r="E3917" s="1">
        <f t="shared" si="123"/>
        <v>0.15805800277703952</v>
      </c>
    </row>
    <row r="3918" spans="3:5" x14ac:dyDescent="0.2">
      <c r="C3918" s="1">
        <v>-1.6235294625312755</v>
      </c>
      <c r="D3918" s="1">
        <f t="shared" si="122"/>
        <v>122.83383058496631</v>
      </c>
      <c r="E3918" s="1">
        <f t="shared" si="123"/>
        <v>0</v>
      </c>
    </row>
    <row r="3919" spans="3:5" x14ac:dyDescent="0.2">
      <c r="C3919" s="1">
        <v>-2.0585775171609262</v>
      </c>
      <c r="D3919" s="1">
        <f t="shared" si="122"/>
        <v>115.20672695746666</v>
      </c>
      <c r="E3919" s="1">
        <f t="shared" si="123"/>
        <v>0</v>
      </c>
    </row>
    <row r="3920" spans="3:5" x14ac:dyDescent="0.2">
      <c r="C3920" s="1">
        <v>5.7673974679007312E-2</v>
      </c>
      <c r="D3920" s="1">
        <f t="shared" si="122"/>
        <v>157.3634027149607</v>
      </c>
      <c r="E3920" s="1">
        <f t="shared" si="123"/>
        <v>0</v>
      </c>
    </row>
    <row r="3921" spans="3:5" x14ac:dyDescent="0.2">
      <c r="C3921" s="1">
        <v>-0.14456881315208403</v>
      </c>
      <c r="D3921" s="1">
        <f t="shared" si="122"/>
        <v>152.7430843650119</v>
      </c>
      <c r="E3921" s="1">
        <f t="shared" si="123"/>
        <v>0</v>
      </c>
    </row>
    <row r="3922" spans="3:5" x14ac:dyDescent="0.2">
      <c r="C3922" s="1">
        <v>-1.0718134514348081</v>
      </c>
      <c r="D3922" s="1">
        <f t="shared" si="122"/>
        <v>133.2367772357477</v>
      </c>
      <c r="E3922" s="1">
        <f t="shared" si="123"/>
        <v>0</v>
      </c>
    </row>
    <row r="3923" spans="3:5" x14ac:dyDescent="0.2">
      <c r="C3923" s="1">
        <v>-0.34399290498711499</v>
      </c>
      <c r="D3923" s="1">
        <f t="shared" si="122"/>
        <v>148.32001202448365</v>
      </c>
      <c r="E3923" s="1">
        <f t="shared" si="123"/>
        <v>0</v>
      </c>
    </row>
    <row r="3924" spans="3:5" x14ac:dyDescent="0.2">
      <c r="C3924" s="1">
        <v>-1.3450829733408609</v>
      </c>
      <c r="D3924" s="1">
        <f t="shared" si="122"/>
        <v>127.97840788821838</v>
      </c>
      <c r="E3924" s="1">
        <f t="shared" si="123"/>
        <v>0</v>
      </c>
    </row>
    <row r="3925" spans="3:5" x14ac:dyDescent="0.2">
      <c r="C3925" s="1">
        <v>-1.7042089863222341</v>
      </c>
      <c r="D3925" s="1">
        <f t="shared" si="122"/>
        <v>121.3822119153096</v>
      </c>
      <c r="E3925" s="1">
        <f t="shared" si="123"/>
        <v>0</v>
      </c>
    </row>
    <row r="3926" spans="3:5" x14ac:dyDescent="0.2">
      <c r="C3926" s="1">
        <v>-0.6148357260746492</v>
      </c>
      <c r="D3926" s="1">
        <f t="shared" si="122"/>
        <v>142.51731387446574</v>
      </c>
      <c r="E3926" s="1">
        <f t="shared" si="123"/>
        <v>0</v>
      </c>
    </row>
    <row r="3927" spans="3:5" x14ac:dyDescent="0.2">
      <c r="C3927" s="1">
        <v>-1.6055204942177306</v>
      </c>
      <c r="D3927" s="1">
        <f t="shared" si="122"/>
        <v>123.16021793912027</v>
      </c>
      <c r="E3927" s="1">
        <f t="shared" si="123"/>
        <v>0</v>
      </c>
    </row>
    <row r="3928" spans="3:5" x14ac:dyDescent="0.2">
      <c r="C3928" s="1">
        <v>-8.5567517295247961E-2</v>
      </c>
      <c r="D3928" s="1">
        <f t="shared" si="122"/>
        <v>154.07679759070035</v>
      </c>
      <c r="E3928" s="1">
        <f t="shared" si="123"/>
        <v>0</v>
      </c>
    </row>
    <row r="3929" spans="3:5" x14ac:dyDescent="0.2">
      <c r="C3929" s="1">
        <v>-1.5239894133934</v>
      </c>
      <c r="D3929" s="1">
        <f t="shared" si="122"/>
        <v>124.64873947147304</v>
      </c>
      <c r="E3929" s="1">
        <f t="shared" si="123"/>
        <v>0</v>
      </c>
    </row>
    <row r="3930" spans="3:5" x14ac:dyDescent="0.2">
      <c r="C3930" s="1">
        <v>0.18178173485535681</v>
      </c>
      <c r="D3930" s="1">
        <f t="shared" si="122"/>
        <v>160.26762530727106</v>
      </c>
      <c r="E3930" s="1">
        <f t="shared" si="123"/>
        <v>0.26762530727106082</v>
      </c>
    </row>
    <row r="3931" spans="3:5" x14ac:dyDescent="0.2">
      <c r="C3931" s="1">
        <v>1.3121814696940486</v>
      </c>
      <c r="D3931" s="1">
        <f t="shared" si="122"/>
        <v>189.31446662832974</v>
      </c>
      <c r="E3931" s="1">
        <f t="shared" si="123"/>
        <v>29.31446662832974</v>
      </c>
    </row>
    <row r="3932" spans="3:5" x14ac:dyDescent="0.2">
      <c r="C3932" s="1">
        <v>5.9141139381568538E-3</v>
      </c>
      <c r="D3932" s="1">
        <f t="shared" si="122"/>
        <v>156.16778624779025</v>
      </c>
      <c r="E3932" s="1">
        <f t="shared" si="123"/>
        <v>0</v>
      </c>
    </row>
    <row r="3933" spans="3:5" x14ac:dyDescent="0.2">
      <c r="C3933" s="1">
        <v>0.41710507150562065</v>
      </c>
      <c r="D3933" s="1">
        <f t="shared" si="122"/>
        <v>165.92236026923086</v>
      </c>
      <c r="E3933" s="1">
        <f t="shared" si="123"/>
        <v>5.9223602692308646</v>
      </c>
    </row>
    <row r="3934" spans="3:5" x14ac:dyDescent="0.2">
      <c r="C3934" s="1">
        <v>-0.73516705988270703</v>
      </c>
      <c r="D3934" s="1">
        <f t="shared" si="122"/>
        <v>140.01263536793644</v>
      </c>
      <c r="E3934" s="1">
        <f t="shared" si="123"/>
        <v>0</v>
      </c>
    </row>
    <row r="3935" spans="3:5" x14ac:dyDescent="0.2">
      <c r="C3935" s="1">
        <v>0.33457726820209993</v>
      </c>
      <c r="D3935" s="1">
        <f t="shared" si="122"/>
        <v>163.91688456240618</v>
      </c>
      <c r="E3935" s="1">
        <f t="shared" si="123"/>
        <v>3.9168845624061817</v>
      </c>
    </row>
    <row r="3936" spans="3:5" x14ac:dyDescent="0.2">
      <c r="C3936" s="1">
        <v>-1.1732768656671395</v>
      </c>
      <c r="D3936" s="1">
        <f t="shared" si="122"/>
        <v>131.25961964017782</v>
      </c>
      <c r="E3936" s="1">
        <f t="shared" si="123"/>
        <v>0</v>
      </c>
    </row>
    <row r="3937" spans="3:5" x14ac:dyDescent="0.2">
      <c r="C3937" s="1">
        <v>-0.67092877496756542</v>
      </c>
      <c r="D3937" s="1">
        <f t="shared" si="122"/>
        <v>141.34421866400552</v>
      </c>
      <c r="E3937" s="1">
        <f t="shared" si="123"/>
        <v>0</v>
      </c>
    </row>
    <row r="3938" spans="3:5" x14ac:dyDescent="0.2">
      <c r="C3938" s="1">
        <v>2.0231946669988083</v>
      </c>
      <c r="D3938" s="1">
        <f t="shared" si="122"/>
        <v>210.22476578886329</v>
      </c>
      <c r="E3938" s="1">
        <f t="shared" si="123"/>
        <v>50.224765788863294</v>
      </c>
    </row>
    <row r="3939" spans="3:5" x14ac:dyDescent="0.2">
      <c r="C3939" s="1">
        <v>-0.77159884528911826</v>
      </c>
      <c r="D3939" s="1">
        <f t="shared" si="122"/>
        <v>139.26303006191239</v>
      </c>
      <c r="E3939" s="1">
        <f t="shared" si="123"/>
        <v>0</v>
      </c>
    </row>
    <row r="3940" spans="3:5" x14ac:dyDescent="0.2">
      <c r="C3940" s="1">
        <v>-0.13727343831453218</v>
      </c>
      <c r="D3940" s="1">
        <f t="shared" si="122"/>
        <v>152.9073674144519</v>
      </c>
      <c r="E3940" s="1">
        <f t="shared" si="123"/>
        <v>0</v>
      </c>
    </row>
    <row r="3941" spans="3:5" x14ac:dyDescent="0.2">
      <c r="C3941" s="1">
        <v>-0.95536572277038379</v>
      </c>
      <c r="D3941" s="1">
        <f t="shared" si="122"/>
        <v>135.54265640406845</v>
      </c>
      <c r="E3941" s="1">
        <f t="shared" si="123"/>
        <v>0</v>
      </c>
    </row>
    <row r="3942" spans="3:5" x14ac:dyDescent="0.2">
      <c r="C3942" s="1">
        <v>-0.71341349783491315</v>
      </c>
      <c r="D3942" s="1">
        <f t="shared" si="122"/>
        <v>140.4621501502931</v>
      </c>
      <c r="E3942" s="1">
        <f t="shared" si="123"/>
        <v>0</v>
      </c>
    </row>
    <row r="3943" spans="3:5" x14ac:dyDescent="0.2">
      <c r="C3943" s="1">
        <v>-0.34085752453692136</v>
      </c>
      <c r="D3943" s="1">
        <f t="shared" si="122"/>
        <v>148.38855145061007</v>
      </c>
      <c r="E3943" s="1">
        <f t="shared" si="123"/>
        <v>0</v>
      </c>
    </row>
    <row r="3944" spans="3:5" x14ac:dyDescent="0.2">
      <c r="C3944" s="1">
        <v>0.4138654658552377</v>
      </c>
      <c r="D3944" s="1">
        <f t="shared" si="122"/>
        <v>165.84317515408924</v>
      </c>
      <c r="E3944" s="1">
        <f t="shared" si="123"/>
        <v>5.8431751540892378</v>
      </c>
    </row>
    <row r="3945" spans="3:5" x14ac:dyDescent="0.2">
      <c r="C3945" s="1">
        <v>-0.27507241464338633</v>
      </c>
      <c r="D3945" s="1">
        <f t="shared" si="122"/>
        <v>149.83394044384912</v>
      </c>
      <c r="E3945" s="1">
        <f t="shared" si="123"/>
        <v>0</v>
      </c>
    </row>
    <row r="3946" spans="3:5" x14ac:dyDescent="0.2">
      <c r="C3946" s="1">
        <v>0.59169171776515417</v>
      </c>
      <c r="D3946" s="1">
        <f t="shared" si="122"/>
        <v>170.24614677904762</v>
      </c>
      <c r="E3946" s="1">
        <f t="shared" si="123"/>
        <v>10.246146779047621</v>
      </c>
    </row>
    <row r="3947" spans="3:5" x14ac:dyDescent="0.2">
      <c r="C3947" s="1">
        <v>1.3202644263252983</v>
      </c>
      <c r="D3947" s="1">
        <f t="shared" si="122"/>
        <v>189.5400789653371</v>
      </c>
      <c r="E3947" s="1">
        <f t="shared" si="123"/>
        <v>29.540078965337102</v>
      </c>
    </row>
    <row r="3948" spans="3:5" x14ac:dyDescent="0.2">
      <c r="C3948" s="1">
        <v>-0.22204370471669588</v>
      </c>
      <c r="D3948" s="1">
        <f t="shared" si="122"/>
        <v>151.00929595691656</v>
      </c>
      <c r="E3948" s="1">
        <f t="shared" si="123"/>
        <v>0</v>
      </c>
    </row>
    <row r="3949" spans="3:5" x14ac:dyDescent="0.2">
      <c r="C3949" s="1">
        <v>0.3342674589609278</v>
      </c>
      <c r="D3949" s="1">
        <f t="shared" si="122"/>
        <v>163.90940186321723</v>
      </c>
      <c r="E3949" s="1">
        <f t="shared" si="123"/>
        <v>3.9094018632172265</v>
      </c>
    </row>
    <row r="3950" spans="3:5" x14ac:dyDescent="0.2">
      <c r="C3950" s="1">
        <v>-0.53983903875281913</v>
      </c>
      <c r="D3950" s="1">
        <f t="shared" si="122"/>
        <v>144.10097297699127</v>
      </c>
      <c r="E3950" s="1">
        <f t="shared" si="123"/>
        <v>0</v>
      </c>
    </row>
    <row r="3951" spans="3:5" x14ac:dyDescent="0.2">
      <c r="C3951" s="1">
        <v>-0.61194514017956492</v>
      </c>
      <c r="D3951" s="1">
        <f t="shared" si="122"/>
        <v>142.57802889412599</v>
      </c>
      <c r="E3951" s="1">
        <f t="shared" si="123"/>
        <v>0</v>
      </c>
    </row>
    <row r="3952" spans="3:5" x14ac:dyDescent="0.2">
      <c r="C3952" s="1">
        <v>1.7038143930616907</v>
      </c>
      <c r="D3952" s="1">
        <f t="shared" si="122"/>
        <v>200.56062863749614</v>
      </c>
      <c r="E3952" s="1">
        <f t="shared" si="123"/>
        <v>40.560628637496137</v>
      </c>
    </row>
    <row r="3953" spans="3:5" x14ac:dyDescent="0.2">
      <c r="C3953" s="1">
        <v>1.0757132308168633</v>
      </c>
      <c r="D3953" s="1">
        <f t="shared" si="122"/>
        <v>182.83166790336497</v>
      </c>
      <c r="E3953" s="1">
        <f t="shared" si="123"/>
        <v>22.831667903364973</v>
      </c>
    </row>
    <row r="3954" spans="3:5" x14ac:dyDescent="0.2">
      <c r="C3954" s="1">
        <v>0.26228347616544123</v>
      </c>
      <c r="D3954" s="1">
        <f t="shared" si="122"/>
        <v>162.18002888996634</v>
      </c>
      <c r="E3954" s="1">
        <f t="shared" si="123"/>
        <v>2.1800288899663371</v>
      </c>
    </row>
    <row r="3955" spans="3:5" x14ac:dyDescent="0.2">
      <c r="C3955" s="1">
        <v>0.53882510593611144</v>
      </c>
      <c r="D3955" s="1">
        <f t="shared" si="122"/>
        <v>168.92509921982776</v>
      </c>
      <c r="E3955" s="1">
        <f t="shared" si="123"/>
        <v>8.9250992198277572</v>
      </c>
    </row>
    <row r="3956" spans="3:5" x14ac:dyDescent="0.2">
      <c r="C3956" s="1">
        <v>1.2993335172720475</v>
      </c>
      <c r="D3956" s="1">
        <f t="shared" si="122"/>
        <v>188.95640578059724</v>
      </c>
      <c r="E3956" s="1">
        <f t="shared" si="123"/>
        <v>28.956405780597237</v>
      </c>
    </row>
    <row r="3957" spans="3:5" x14ac:dyDescent="0.2">
      <c r="C3957" s="1">
        <v>-0.2355840152004027</v>
      </c>
      <c r="D3957" s="1">
        <f t="shared" si="122"/>
        <v>150.70830789296758</v>
      </c>
      <c r="E3957" s="1">
        <f t="shared" si="123"/>
        <v>0</v>
      </c>
    </row>
    <row r="3958" spans="3:5" x14ac:dyDescent="0.2">
      <c r="C3958" s="1">
        <v>-1.6645776883203667</v>
      </c>
      <c r="D3958" s="1">
        <f t="shared" si="122"/>
        <v>122.09311789900497</v>
      </c>
      <c r="E3958" s="1">
        <f t="shared" si="123"/>
        <v>0</v>
      </c>
    </row>
    <row r="3959" spans="3:5" x14ac:dyDescent="0.2">
      <c r="C3959" s="1">
        <v>0.72731948413608127</v>
      </c>
      <c r="D3959" s="1">
        <f t="shared" si="122"/>
        <v>173.68269863580082</v>
      </c>
      <c r="E3959" s="1">
        <f t="shared" si="123"/>
        <v>13.682698635800818</v>
      </c>
    </row>
    <row r="3960" spans="3:5" x14ac:dyDescent="0.2">
      <c r="C3960" s="1">
        <v>0.50677853210740298</v>
      </c>
      <c r="D3960" s="1">
        <f t="shared" si="122"/>
        <v>168.12930469205585</v>
      </c>
      <c r="E3960" s="1">
        <f t="shared" si="123"/>
        <v>8.1293046920558538</v>
      </c>
    </row>
    <row r="3961" spans="3:5" x14ac:dyDescent="0.2">
      <c r="C3961" s="1">
        <v>1.7667155387048072</v>
      </c>
      <c r="D3961" s="1">
        <f t="shared" si="122"/>
        <v>202.42816281302612</v>
      </c>
      <c r="E3961" s="1">
        <f t="shared" si="123"/>
        <v>42.42816281302612</v>
      </c>
    </row>
    <row r="3962" spans="3:5" x14ac:dyDescent="0.2">
      <c r="C3962" s="1">
        <v>0.35359225554581958</v>
      </c>
      <c r="D3962" s="1">
        <f t="shared" si="122"/>
        <v>164.37680046861814</v>
      </c>
      <c r="E3962" s="1">
        <f t="shared" si="123"/>
        <v>4.3768004686181428</v>
      </c>
    </row>
    <row r="3963" spans="3:5" x14ac:dyDescent="0.2">
      <c r="C3963" s="1">
        <v>0.19079022021534961</v>
      </c>
      <c r="D3963" s="1">
        <f t="shared" si="122"/>
        <v>160.48050586163612</v>
      </c>
      <c r="E3963" s="1">
        <f t="shared" si="123"/>
        <v>0.48050586163611797</v>
      </c>
    </row>
    <row r="3964" spans="3:5" x14ac:dyDescent="0.2">
      <c r="C3964" s="1">
        <v>-1.9812552028707335</v>
      </c>
      <c r="D3964" s="1">
        <f t="shared" si="122"/>
        <v>116.52683423875042</v>
      </c>
      <c r="E3964" s="1">
        <f t="shared" si="123"/>
        <v>0</v>
      </c>
    </row>
    <row r="3965" spans="3:5" x14ac:dyDescent="0.2">
      <c r="C3965" s="1">
        <v>-0.17442132682122963</v>
      </c>
      <c r="D3965" s="1">
        <f t="shared" si="122"/>
        <v>152.07267855098334</v>
      </c>
      <c r="E3965" s="1">
        <f t="shared" si="123"/>
        <v>0</v>
      </c>
    </row>
    <row r="3966" spans="3:5" x14ac:dyDescent="0.2">
      <c r="C3966" s="1">
        <v>-1.4691929560850674</v>
      </c>
      <c r="D3966" s="1">
        <f t="shared" si="122"/>
        <v>125.65925966179972</v>
      </c>
      <c r="E3966" s="1">
        <f t="shared" si="123"/>
        <v>0</v>
      </c>
    </row>
    <row r="3967" spans="3:5" x14ac:dyDescent="0.2">
      <c r="C3967" s="1">
        <v>1.0658622774727562</v>
      </c>
      <c r="D3967" s="1">
        <f t="shared" si="122"/>
        <v>182.56647331089798</v>
      </c>
      <c r="E3967" s="1">
        <f t="shared" si="123"/>
        <v>22.566473310897976</v>
      </c>
    </row>
    <row r="3968" spans="3:5" x14ac:dyDescent="0.2">
      <c r="C3968" s="1">
        <v>-0.28456929368171424</v>
      </c>
      <c r="D3968" s="1">
        <f t="shared" si="122"/>
        <v>149.62441468856525</v>
      </c>
      <c r="E3968" s="1">
        <f t="shared" si="123"/>
        <v>0</v>
      </c>
    </row>
    <row r="3969" spans="3:5" x14ac:dyDescent="0.2">
      <c r="C3969" s="1">
        <v>-0.87635263457475487</v>
      </c>
      <c r="D3969" s="1">
        <f t="shared" si="122"/>
        <v>137.12994456140504</v>
      </c>
      <c r="E3969" s="1">
        <f t="shared" si="123"/>
        <v>0</v>
      </c>
    </row>
    <row r="3970" spans="3:5" x14ac:dyDescent="0.2">
      <c r="C3970" s="1">
        <v>0.36392775738541888</v>
      </c>
      <c r="D3970" s="1">
        <f t="shared" si="122"/>
        <v>164.62732656705566</v>
      </c>
      <c r="E3970" s="1">
        <f t="shared" si="123"/>
        <v>4.6273265670556611</v>
      </c>
    </row>
    <row r="3971" spans="3:5" x14ac:dyDescent="0.2">
      <c r="C3971" s="1">
        <v>0.69755685633997699</v>
      </c>
      <c r="D3971" s="1">
        <f t="shared" ref="D3971:D4034" si="124" xml:space="preserve"> $A$1 * EXP( ($A$3 - $A$6 - 0.5 * $A$5^2) * $A$4 + $A$5 * SQRT($A$4) * C3971 )</f>
        <v>172.92267689509822</v>
      </c>
      <c r="E3971" s="1">
        <f t="shared" ref="E3971:E4034" si="125">MAX(D3971 - $A$2, 0)</f>
        <v>12.92267689509822</v>
      </c>
    </row>
    <row r="3972" spans="3:5" x14ac:dyDescent="0.2">
      <c r="C3972" s="1">
        <v>-0.38303325221902523</v>
      </c>
      <c r="D3972" s="1">
        <f t="shared" si="124"/>
        <v>147.46923647034339</v>
      </c>
      <c r="E3972" s="1">
        <f t="shared" si="125"/>
        <v>0</v>
      </c>
    </row>
    <row r="3973" spans="3:5" x14ac:dyDescent="0.2">
      <c r="C3973" s="1">
        <v>-1.0861587302236768</v>
      </c>
      <c r="D3973" s="1">
        <f t="shared" si="124"/>
        <v>132.95544186802681</v>
      </c>
      <c r="E3973" s="1">
        <f t="shared" si="125"/>
        <v>0</v>
      </c>
    </row>
    <row r="3974" spans="3:5" x14ac:dyDescent="0.2">
      <c r="C3974" s="1">
        <v>-0.61466284499613177</v>
      </c>
      <c r="D3974" s="1">
        <f t="shared" si="124"/>
        <v>142.52094441059785</v>
      </c>
      <c r="E3974" s="1">
        <f t="shared" si="125"/>
        <v>0</v>
      </c>
    </row>
    <row r="3975" spans="3:5" x14ac:dyDescent="0.2">
      <c r="C3975" s="1">
        <v>-0.56729877106268145</v>
      </c>
      <c r="D3975" s="1">
        <f t="shared" si="124"/>
        <v>143.51909083411212</v>
      </c>
      <c r="E3975" s="1">
        <f t="shared" si="125"/>
        <v>0</v>
      </c>
    </row>
    <row r="3976" spans="3:5" x14ac:dyDescent="0.2">
      <c r="C3976" s="1">
        <v>-0.14587337440978779</v>
      </c>
      <c r="D3976" s="1">
        <f t="shared" si="124"/>
        <v>152.71372582650113</v>
      </c>
      <c r="E3976" s="1">
        <f t="shared" si="125"/>
        <v>0</v>
      </c>
    </row>
    <row r="3977" spans="3:5" x14ac:dyDescent="0.2">
      <c r="C3977" s="1">
        <v>1.0068201316406253</v>
      </c>
      <c r="D3977" s="1">
        <f t="shared" si="124"/>
        <v>180.98505953183354</v>
      </c>
      <c r="E3977" s="1">
        <f t="shared" si="125"/>
        <v>20.985059531833542</v>
      </c>
    </row>
    <row r="3978" spans="3:5" x14ac:dyDescent="0.2">
      <c r="C3978" s="1">
        <v>0.18189744467691643</v>
      </c>
      <c r="D3978" s="1">
        <f t="shared" si="124"/>
        <v>160.27035786828822</v>
      </c>
      <c r="E3978" s="1">
        <f t="shared" si="125"/>
        <v>0.27035786828821529</v>
      </c>
    </row>
    <row r="3979" spans="3:5" x14ac:dyDescent="0.2">
      <c r="C3979" s="1">
        <v>-1.8691158682891376</v>
      </c>
      <c r="D3979" s="1">
        <f t="shared" si="124"/>
        <v>118.46828815398534</v>
      </c>
      <c r="E3979" s="1">
        <f t="shared" si="125"/>
        <v>0</v>
      </c>
    </row>
    <row r="3980" spans="3:5" x14ac:dyDescent="0.2">
      <c r="C3980" s="1">
        <v>-3.3553706566849546E-3</v>
      </c>
      <c r="D3980" s="1">
        <f t="shared" si="124"/>
        <v>155.95462874555781</v>
      </c>
      <c r="E3980" s="1">
        <f t="shared" si="125"/>
        <v>0</v>
      </c>
    </row>
    <row r="3981" spans="3:5" x14ac:dyDescent="0.2">
      <c r="C3981" s="1">
        <v>1.4042845484358302</v>
      </c>
      <c r="D3981" s="1">
        <f t="shared" si="124"/>
        <v>191.90124018404398</v>
      </c>
      <c r="E3981" s="1">
        <f t="shared" si="125"/>
        <v>31.901240184043985</v>
      </c>
    </row>
    <row r="3982" spans="3:5" x14ac:dyDescent="0.2">
      <c r="C3982" s="1">
        <v>0.14671185748916651</v>
      </c>
      <c r="D3982" s="1">
        <f t="shared" si="124"/>
        <v>159.4415710872656</v>
      </c>
      <c r="E3982" s="1">
        <f t="shared" si="125"/>
        <v>0</v>
      </c>
    </row>
    <row r="3983" spans="3:5" x14ac:dyDescent="0.2">
      <c r="C3983" s="1">
        <v>-7.1405374376367139E-2</v>
      </c>
      <c r="D3983" s="1">
        <f t="shared" si="124"/>
        <v>154.39865949476419</v>
      </c>
      <c r="E3983" s="1">
        <f t="shared" si="125"/>
        <v>0</v>
      </c>
    </row>
    <row r="3984" spans="3:5" x14ac:dyDescent="0.2">
      <c r="C3984" s="1">
        <v>-1.6603274992918577</v>
      </c>
      <c r="D3984" s="1">
        <f t="shared" si="124"/>
        <v>122.16960453659335</v>
      </c>
      <c r="E3984" s="1">
        <f t="shared" si="125"/>
        <v>0</v>
      </c>
    </row>
    <row r="3985" spans="3:5" x14ac:dyDescent="0.2">
      <c r="C3985" s="1">
        <v>0.62356442882070551</v>
      </c>
      <c r="D3985" s="1">
        <f t="shared" si="124"/>
        <v>171.04757873626335</v>
      </c>
      <c r="E3985" s="1">
        <f t="shared" si="125"/>
        <v>11.047578736263347</v>
      </c>
    </row>
    <row r="3986" spans="3:5" x14ac:dyDescent="0.2">
      <c r="C3986" s="1">
        <v>0.84048878607802269</v>
      </c>
      <c r="D3986" s="1">
        <f t="shared" si="124"/>
        <v>176.60322684655262</v>
      </c>
      <c r="E3986" s="1">
        <f t="shared" si="125"/>
        <v>16.603226846552616</v>
      </c>
    </row>
    <row r="3987" spans="3:5" x14ac:dyDescent="0.2">
      <c r="C3987" s="1">
        <v>-0.9916156818570806</v>
      </c>
      <c r="D3987" s="1">
        <f t="shared" si="124"/>
        <v>134.82059473165626</v>
      </c>
      <c r="E3987" s="1">
        <f t="shared" si="125"/>
        <v>0</v>
      </c>
    </row>
    <row r="3988" spans="3:5" x14ac:dyDescent="0.2">
      <c r="C3988" s="1">
        <v>-0.39862647269116358</v>
      </c>
      <c r="D3988" s="1">
        <f t="shared" si="124"/>
        <v>147.13079111685835</v>
      </c>
      <c r="E3988" s="1">
        <f t="shared" si="125"/>
        <v>0</v>
      </c>
    </row>
    <row r="3989" spans="3:5" x14ac:dyDescent="0.2">
      <c r="C3989" s="1">
        <v>-1.7290718846551267</v>
      </c>
      <c r="D3989" s="1">
        <f t="shared" si="124"/>
        <v>120.93833592416863</v>
      </c>
      <c r="E3989" s="1">
        <f t="shared" si="125"/>
        <v>0</v>
      </c>
    </row>
    <row r="3990" spans="3:5" x14ac:dyDescent="0.2">
      <c r="C3990" s="1">
        <v>-2.12813132991224</v>
      </c>
      <c r="D3990" s="1">
        <f t="shared" si="124"/>
        <v>114.03203138349585</v>
      </c>
      <c r="E3990" s="1">
        <f t="shared" si="125"/>
        <v>0</v>
      </c>
    </row>
    <row r="3991" spans="3:5" x14ac:dyDescent="0.2">
      <c r="C3991" s="1">
        <v>-0.49631955645624803</v>
      </c>
      <c r="D3991" s="1">
        <f t="shared" si="124"/>
        <v>145.02800341802106</v>
      </c>
      <c r="E3991" s="1">
        <f t="shared" si="125"/>
        <v>0</v>
      </c>
    </row>
    <row r="3992" spans="3:5" x14ac:dyDescent="0.2">
      <c r="C3992" s="1">
        <v>-4.9781850138314827E-2</v>
      </c>
      <c r="D3992" s="1">
        <f t="shared" si="124"/>
        <v>154.89139312736174</v>
      </c>
      <c r="E3992" s="1">
        <f t="shared" si="125"/>
        <v>0</v>
      </c>
    </row>
    <row r="3993" spans="3:5" x14ac:dyDescent="0.2">
      <c r="C3993" s="1">
        <v>1.4816427681881092</v>
      </c>
      <c r="D3993" s="1">
        <f t="shared" si="124"/>
        <v>194.10118579083442</v>
      </c>
      <c r="E3993" s="1">
        <f t="shared" si="125"/>
        <v>34.101185790834421</v>
      </c>
    </row>
    <row r="3994" spans="3:5" x14ac:dyDescent="0.2">
      <c r="C3994" s="1">
        <v>1.3743066630467922</v>
      </c>
      <c r="D3994" s="1">
        <f t="shared" si="124"/>
        <v>191.05543551585743</v>
      </c>
      <c r="E3994" s="1">
        <f t="shared" si="125"/>
        <v>31.055435515857425</v>
      </c>
    </row>
    <row r="3995" spans="3:5" x14ac:dyDescent="0.2">
      <c r="C3995" s="1">
        <v>-0.64336447056975332</v>
      </c>
      <c r="D3995" s="1">
        <f t="shared" si="124"/>
        <v>141.919469807582</v>
      </c>
      <c r="E3995" s="1">
        <f t="shared" si="125"/>
        <v>0</v>
      </c>
    </row>
    <row r="3996" spans="3:5" x14ac:dyDescent="0.2">
      <c r="C3996" s="1">
        <v>1.9143273315259299</v>
      </c>
      <c r="D3996" s="1">
        <f t="shared" si="124"/>
        <v>206.87932861661417</v>
      </c>
      <c r="E3996" s="1">
        <f t="shared" si="125"/>
        <v>46.879328616614174</v>
      </c>
    </row>
    <row r="3997" spans="3:5" x14ac:dyDescent="0.2">
      <c r="C3997" s="1">
        <v>-1.6379606978230214</v>
      </c>
      <c r="D3997" s="1">
        <f t="shared" si="124"/>
        <v>122.57290902036003</v>
      </c>
      <c r="E3997" s="1">
        <f t="shared" si="125"/>
        <v>0</v>
      </c>
    </row>
    <row r="3998" spans="3:5" x14ac:dyDescent="0.2">
      <c r="C3998" s="1">
        <v>0.968075291499504</v>
      </c>
      <c r="D3998" s="1">
        <f t="shared" si="124"/>
        <v>179.95475022372494</v>
      </c>
      <c r="E3998" s="1">
        <f t="shared" si="125"/>
        <v>19.954750223724943</v>
      </c>
    </row>
    <row r="3999" spans="3:5" x14ac:dyDescent="0.2">
      <c r="C3999" s="1">
        <v>-1.1425607809552789</v>
      </c>
      <c r="D3999" s="1">
        <f t="shared" si="124"/>
        <v>131.85504910329243</v>
      </c>
      <c r="E3999" s="1">
        <f t="shared" si="125"/>
        <v>0</v>
      </c>
    </row>
    <row r="4000" spans="3:5" x14ac:dyDescent="0.2">
      <c r="C4000" s="1">
        <v>0.50680641762761824</v>
      </c>
      <c r="D4000" s="1">
        <f t="shared" si="124"/>
        <v>168.12999552525505</v>
      </c>
      <c r="E4000" s="1">
        <f t="shared" si="125"/>
        <v>8.1299955252550546</v>
      </c>
    </row>
    <row r="4001" spans="3:5" x14ac:dyDescent="0.2">
      <c r="C4001" s="1">
        <v>0.37315910688752862</v>
      </c>
      <c r="D4001" s="1">
        <f t="shared" si="124"/>
        <v>164.85141150461891</v>
      </c>
      <c r="E4001" s="1">
        <f t="shared" si="125"/>
        <v>4.851411504618909</v>
      </c>
    </row>
    <row r="4002" spans="3:5" x14ac:dyDescent="0.2">
      <c r="C4002" s="1">
        <v>0.64548641945715646</v>
      </c>
      <c r="D4002" s="1">
        <f t="shared" si="124"/>
        <v>171.60099087132772</v>
      </c>
      <c r="E4002" s="1">
        <f t="shared" si="125"/>
        <v>11.600990871327724</v>
      </c>
    </row>
    <row r="4003" spans="3:5" x14ac:dyDescent="0.2">
      <c r="C4003" s="1">
        <v>5.7995533604255592E-2</v>
      </c>
      <c r="D4003" s="1">
        <f t="shared" si="124"/>
        <v>157.37085903834591</v>
      </c>
      <c r="E4003" s="1">
        <f t="shared" si="125"/>
        <v>0</v>
      </c>
    </row>
    <row r="4004" spans="3:5" x14ac:dyDescent="0.2">
      <c r="C4004" s="1">
        <v>0.54793670950572826</v>
      </c>
      <c r="D4004" s="1">
        <f t="shared" si="124"/>
        <v>169.15204949429861</v>
      </c>
      <c r="E4004" s="1">
        <f t="shared" si="125"/>
        <v>9.152049494298609</v>
      </c>
    </row>
    <row r="4005" spans="3:5" x14ac:dyDescent="0.2">
      <c r="C4005" s="1">
        <v>1.0576580786821295</v>
      </c>
      <c r="D4005" s="1">
        <f t="shared" si="124"/>
        <v>182.34590411447635</v>
      </c>
      <c r="E4005" s="1">
        <f t="shared" si="125"/>
        <v>22.345904114476355</v>
      </c>
    </row>
    <row r="4006" spans="3:5" x14ac:dyDescent="0.2">
      <c r="C4006" s="1">
        <v>-0.83546804547096309</v>
      </c>
      <c r="D4006" s="1">
        <f t="shared" si="124"/>
        <v>137.95855596227904</v>
      </c>
      <c r="E4006" s="1">
        <f t="shared" si="125"/>
        <v>0</v>
      </c>
    </row>
    <row r="4007" spans="3:5" x14ac:dyDescent="0.2">
      <c r="C4007" s="1">
        <v>0.39324809645444947</v>
      </c>
      <c r="D4007" s="1">
        <f t="shared" si="124"/>
        <v>165.34011319620885</v>
      </c>
      <c r="E4007" s="1">
        <f t="shared" si="125"/>
        <v>5.3401131962088471</v>
      </c>
    </row>
    <row r="4008" spans="3:5" x14ac:dyDescent="0.2">
      <c r="C4008" s="1">
        <v>0.15116259753850286</v>
      </c>
      <c r="D4008" s="1">
        <f t="shared" si="124"/>
        <v>159.54616980278308</v>
      </c>
      <c r="E4008" s="1">
        <f t="shared" si="125"/>
        <v>0</v>
      </c>
    </row>
    <row r="4009" spans="3:5" x14ac:dyDescent="0.2">
      <c r="C4009" s="1">
        <v>-0.26610529492484114</v>
      </c>
      <c r="D4009" s="1">
        <f t="shared" si="124"/>
        <v>150.03204764329487</v>
      </c>
      <c r="E4009" s="1">
        <f t="shared" si="125"/>
        <v>0</v>
      </c>
    </row>
    <row r="4010" spans="3:5" x14ac:dyDescent="0.2">
      <c r="C4010" s="1">
        <v>-2.2208333033486496</v>
      </c>
      <c r="D4010" s="1">
        <f t="shared" si="124"/>
        <v>112.48498546342144</v>
      </c>
      <c r="E4010" s="1">
        <f t="shared" si="125"/>
        <v>0</v>
      </c>
    </row>
    <row r="4011" spans="3:5" x14ac:dyDescent="0.2">
      <c r="C4011" s="1">
        <v>-0.75048107861358959</v>
      </c>
      <c r="D4011" s="1">
        <f t="shared" si="124"/>
        <v>139.69705015974969</v>
      </c>
      <c r="E4011" s="1">
        <f t="shared" si="125"/>
        <v>0</v>
      </c>
    </row>
    <row r="4012" spans="3:5" x14ac:dyDescent="0.2">
      <c r="C4012" s="1">
        <v>0.15077890771528249</v>
      </c>
      <c r="D4012" s="1">
        <f t="shared" si="124"/>
        <v>159.53714984455223</v>
      </c>
      <c r="E4012" s="1">
        <f t="shared" si="125"/>
        <v>0</v>
      </c>
    </row>
    <row r="4013" spans="3:5" x14ac:dyDescent="0.2">
      <c r="C4013" s="1">
        <v>1.9844635010867104</v>
      </c>
      <c r="D4013" s="1">
        <f t="shared" si="124"/>
        <v>209.02842224543474</v>
      </c>
      <c r="E4013" s="1">
        <f t="shared" si="125"/>
        <v>49.02842224543474</v>
      </c>
    </row>
    <row r="4014" spans="3:5" x14ac:dyDescent="0.2">
      <c r="C4014" s="1">
        <v>-0.19363567286909369</v>
      </c>
      <c r="D4014" s="1">
        <f t="shared" si="124"/>
        <v>151.64273415347677</v>
      </c>
      <c r="E4014" s="1">
        <f t="shared" si="125"/>
        <v>0</v>
      </c>
    </row>
    <row r="4015" spans="3:5" x14ac:dyDescent="0.2">
      <c r="C4015" s="1">
        <v>0.75181822612316618</v>
      </c>
      <c r="D4015" s="1">
        <f t="shared" si="124"/>
        <v>174.31080702772545</v>
      </c>
      <c r="E4015" s="1">
        <f t="shared" si="125"/>
        <v>14.310807027725446</v>
      </c>
    </row>
    <row r="4016" spans="3:5" x14ac:dyDescent="0.2">
      <c r="C4016" s="1">
        <v>-0.16134356491365034</v>
      </c>
      <c r="D4016" s="1">
        <f t="shared" si="124"/>
        <v>152.36600638394762</v>
      </c>
      <c r="E4016" s="1">
        <f t="shared" si="125"/>
        <v>0</v>
      </c>
    </row>
    <row r="4017" spans="3:5" x14ac:dyDescent="0.2">
      <c r="C4017" s="1">
        <v>0.4459426957050116</v>
      </c>
      <c r="D4017" s="1">
        <f t="shared" si="124"/>
        <v>166.62890159535939</v>
      </c>
      <c r="E4017" s="1">
        <f t="shared" si="125"/>
        <v>6.6289015953593946</v>
      </c>
    </row>
    <row r="4018" spans="3:5" x14ac:dyDescent="0.2">
      <c r="C4018" s="1">
        <v>-1.129857069258551</v>
      </c>
      <c r="D4018" s="1">
        <f t="shared" si="124"/>
        <v>132.10209865701751</v>
      </c>
      <c r="E4018" s="1">
        <f t="shared" si="125"/>
        <v>0</v>
      </c>
    </row>
    <row r="4019" spans="3:5" x14ac:dyDescent="0.2">
      <c r="C4019" s="1">
        <v>-5.3543683597672649E-2</v>
      </c>
      <c r="D4019" s="1">
        <f t="shared" si="124"/>
        <v>154.8055596651898</v>
      </c>
      <c r="E4019" s="1">
        <f t="shared" si="125"/>
        <v>0</v>
      </c>
    </row>
    <row r="4020" spans="3:5" x14ac:dyDescent="0.2">
      <c r="C4020" s="1">
        <v>0.95611020440847361</v>
      </c>
      <c r="D4020" s="1">
        <f t="shared" si="124"/>
        <v>179.63775951490993</v>
      </c>
      <c r="E4020" s="1">
        <f t="shared" si="125"/>
        <v>19.637759514909931</v>
      </c>
    </row>
    <row r="4021" spans="3:5" x14ac:dyDescent="0.2">
      <c r="C4021" s="1">
        <v>0.17354191560279708</v>
      </c>
      <c r="D4021" s="1">
        <f t="shared" si="124"/>
        <v>160.07315647451446</v>
      </c>
      <c r="E4021" s="1">
        <f t="shared" si="125"/>
        <v>7.3156474514462388E-2</v>
      </c>
    </row>
    <row r="4022" spans="3:5" x14ac:dyDescent="0.2">
      <c r="C4022" s="1">
        <v>-0.11359940359867392</v>
      </c>
      <c r="D4022" s="1">
        <f t="shared" si="124"/>
        <v>153.44169616324848</v>
      </c>
      <c r="E4022" s="1">
        <f t="shared" si="125"/>
        <v>0</v>
      </c>
    </row>
    <row r="4023" spans="3:5" x14ac:dyDescent="0.2">
      <c r="C4023" s="1">
        <v>-1.7106779218017354</v>
      </c>
      <c r="D4023" s="1">
        <f t="shared" si="124"/>
        <v>121.26656580257863</v>
      </c>
      <c r="E4023" s="1">
        <f t="shared" si="125"/>
        <v>0</v>
      </c>
    </row>
    <row r="4024" spans="3:5" x14ac:dyDescent="0.2">
      <c r="C4024" s="1">
        <v>0.10825510397883079</v>
      </c>
      <c r="D4024" s="1">
        <f t="shared" si="124"/>
        <v>158.54063409799252</v>
      </c>
      <c r="E4024" s="1">
        <f t="shared" si="125"/>
        <v>0</v>
      </c>
    </row>
    <row r="4025" spans="3:5" x14ac:dyDescent="0.2">
      <c r="C4025" s="1">
        <v>1.627903503698255</v>
      </c>
      <c r="D4025" s="1">
        <f t="shared" si="124"/>
        <v>198.32976372861148</v>
      </c>
      <c r="E4025" s="1">
        <f t="shared" si="125"/>
        <v>38.329763728611482</v>
      </c>
    </row>
    <row r="4026" spans="3:5" x14ac:dyDescent="0.2">
      <c r="C4026" s="1">
        <v>-1.1234977884851527</v>
      </c>
      <c r="D4026" s="1">
        <f t="shared" si="124"/>
        <v>132.22594162429084</v>
      </c>
      <c r="E4026" s="1">
        <f t="shared" si="125"/>
        <v>0</v>
      </c>
    </row>
    <row r="4027" spans="3:5" x14ac:dyDescent="0.2">
      <c r="C4027" s="1">
        <v>-2.0202788691928555E-2</v>
      </c>
      <c r="D4027" s="1">
        <f t="shared" si="124"/>
        <v>155.56795666771546</v>
      </c>
      <c r="E4027" s="1">
        <f t="shared" si="125"/>
        <v>0</v>
      </c>
    </row>
    <row r="4028" spans="3:5" x14ac:dyDescent="0.2">
      <c r="C4028" s="1">
        <v>0.56281457864944784</v>
      </c>
      <c r="D4028" s="1">
        <f t="shared" si="124"/>
        <v>169.52328052218974</v>
      </c>
      <c r="E4028" s="1">
        <f t="shared" si="125"/>
        <v>9.5232805221897365</v>
      </c>
    </row>
    <row r="4029" spans="3:5" x14ac:dyDescent="0.2">
      <c r="C4029" s="1">
        <v>1.3167925771123772</v>
      </c>
      <c r="D4029" s="1">
        <f t="shared" si="124"/>
        <v>189.44313942199585</v>
      </c>
      <c r="E4029" s="1">
        <f t="shared" si="125"/>
        <v>29.443139421995852</v>
      </c>
    </row>
    <row r="4030" spans="3:5" x14ac:dyDescent="0.2">
      <c r="C4030" s="1">
        <v>-0.1283348138334543</v>
      </c>
      <c r="D4030" s="1">
        <f t="shared" si="124"/>
        <v>153.10889536176572</v>
      </c>
      <c r="E4030" s="1">
        <f t="shared" si="125"/>
        <v>0</v>
      </c>
    </row>
    <row r="4031" spans="3:5" x14ac:dyDescent="0.2">
      <c r="C4031" s="1">
        <v>0.4979333796356607</v>
      </c>
      <c r="D4031" s="1">
        <f t="shared" si="124"/>
        <v>167.91031892126151</v>
      </c>
      <c r="E4031" s="1">
        <f t="shared" si="125"/>
        <v>7.9103189212615064</v>
      </c>
    </row>
    <row r="4032" spans="3:5" x14ac:dyDescent="0.2">
      <c r="C4032" s="1">
        <v>1.5622828038284486</v>
      </c>
      <c r="D4032" s="1">
        <f t="shared" si="124"/>
        <v>196.42131304323638</v>
      </c>
      <c r="E4032" s="1">
        <f t="shared" si="125"/>
        <v>36.421313043236381</v>
      </c>
    </row>
    <row r="4033" spans="3:5" x14ac:dyDescent="0.2">
      <c r="C4033" s="1">
        <v>2.5975180359928869</v>
      </c>
      <c r="D4033" s="1">
        <f t="shared" si="124"/>
        <v>228.7898324766781</v>
      </c>
      <c r="E4033" s="1">
        <f t="shared" si="125"/>
        <v>68.7898324766781</v>
      </c>
    </row>
    <row r="4034" spans="3:5" x14ac:dyDescent="0.2">
      <c r="C4034" s="1">
        <v>-1.9793629733627041</v>
      </c>
      <c r="D4034" s="1">
        <f t="shared" si="124"/>
        <v>116.55932878262544</v>
      </c>
      <c r="E4034" s="1">
        <f t="shared" si="125"/>
        <v>0</v>
      </c>
    </row>
    <row r="4035" spans="3:5" x14ac:dyDescent="0.2">
      <c r="C4035" s="1">
        <v>0.34158424501497692</v>
      </c>
      <c r="D4035" s="1">
        <f t="shared" ref="D4035:D4098" si="126" xml:space="preserve"> $A$1 * EXP( ($A$3 - $A$6 - 0.5 * $A$5^2) * $A$4 + $A$5 * SQRT($A$4) * C4035 )</f>
        <v>164.08621254368498</v>
      </c>
      <c r="E4035" s="1">
        <f t="shared" ref="E4035:E4098" si="127">MAX(D4035 - $A$2, 0)</f>
        <v>4.0862125436849794</v>
      </c>
    </row>
    <row r="4036" spans="3:5" x14ac:dyDescent="0.2">
      <c r="C4036" s="1">
        <v>1.6573474162014084</v>
      </c>
      <c r="D4036" s="1">
        <f t="shared" si="126"/>
        <v>199.19209870253385</v>
      </c>
      <c r="E4036" s="1">
        <f t="shared" si="127"/>
        <v>39.192098702533855</v>
      </c>
    </row>
    <row r="4037" spans="3:5" x14ac:dyDescent="0.2">
      <c r="C4037" s="1">
        <v>-0.17426282238428015</v>
      </c>
      <c r="D4037" s="1">
        <f t="shared" si="126"/>
        <v>152.07623034548888</v>
      </c>
      <c r="E4037" s="1">
        <f t="shared" si="127"/>
        <v>0</v>
      </c>
    </row>
    <row r="4038" spans="3:5" x14ac:dyDescent="0.2">
      <c r="C4038" s="1">
        <v>0.54353864983343025</v>
      </c>
      <c r="D4038" s="1">
        <f t="shared" si="126"/>
        <v>169.04246532840182</v>
      </c>
      <c r="E4038" s="1">
        <f t="shared" si="127"/>
        <v>9.0424653284018177</v>
      </c>
    </row>
    <row r="4039" spans="3:5" x14ac:dyDescent="0.2">
      <c r="C4039" s="1">
        <v>0.71789824490629339</v>
      </c>
      <c r="D4039" s="1">
        <f t="shared" si="126"/>
        <v>173.44175618849366</v>
      </c>
      <c r="E4039" s="1">
        <f t="shared" si="127"/>
        <v>13.441756188493656</v>
      </c>
    </row>
    <row r="4040" spans="3:5" x14ac:dyDescent="0.2">
      <c r="C4040" s="1">
        <v>-0.12723671544909027</v>
      </c>
      <c r="D4040" s="1">
        <f t="shared" si="126"/>
        <v>153.13367111985303</v>
      </c>
      <c r="E4040" s="1">
        <f t="shared" si="127"/>
        <v>0</v>
      </c>
    </row>
    <row r="4041" spans="3:5" x14ac:dyDescent="0.2">
      <c r="C4041" s="1">
        <v>0.85715536862012764</v>
      </c>
      <c r="D4041" s="1">
        <f t="shared" si="126"/>
        <v>177.0374657369226</v>
      </c>
      <c r="E4041" s="1">
        <f t="shared" si="127"/>
        <v>17.037465736922599</v>
      </c>
    </row>
    <row r="4042" spans="3:5" x14ac:dyDescent="0.2">
      <c r="C4042" s="1">
        <v>-0.86362303893448455</v>
      </c>
      <c r="D4042" s="1">
        <f t="shared" si="126"/>
        <v>137.38740139106403</v>
      </c>
      <c r="E4042" s="1">
        <f t="shared" si="127"/>
        <v>0</v>
      </c>
    </row>
    <row r="4043" spans="3:5" x14ac:dyDescent="0.2">
      <c r="C4043" s="1">
        <v>1.1322259408750279</v>
      </c>
      <c r="D4043" s="1">
        <f t="shared" si="126"/>
        <v>184.36049076222463</v>
      </c>
      <c r="E4043" s="1">
        <f t="shared" si="127"/>
        <v>24.360490762224629</v>
      </c>
    </row>
    <row r="4044" spans="3:5" x14ac:dyDescent="0.2">
      <c r="C4044" s="1">
        <v>-0.32304218145709429</v>
      </c>
      <c r="D4044" s="1">
        <f t="shared" si="126"/>
        <v>148.77859660024652</v>
      </c>
      <c r="E4044" s="1">
        <f t="shared" si="127"/>
        <v>0</v>
      </c>
    </row>
    <row r="4045" spans="3:5" x14ac:dyDescent="0.2">
      <c r="C4045" s="1">
        <v>1.6259216097101026</v>
      </c>
      <c r="D4045" s="1">
        <f t="shared" si="126"/>
        <v>198.27185353158083</v>
      </c>
      <c r="E4045" s="1">
        <f t="shared" si="127"/>
        <v>38.271853531580831</v>
      </c>
    </row>
    <row r="4046" spans="3:5" x14ac:dyDescent="0.2">
      <c r="C4046" s="1">
        <v>-1.1238983077781461</v>
      </c>
      <c r="D4046" s="1">
        <f t="shared" si="126"/>
        <v>132.21813833991396</v>
      </c>
      <c r="E4046" s="1">
        <f t="shared" si="127"/>
        <v>0</v>
      </c>
    </row>
    <row r="4047" spans="3:5" x14ac:dyDescent="0.2">
      <c r="C4047" s="1">
        <v>-0.70839043751813413</v>
      </c>
      <c r="D4047" s="1">
        <f t="shared" si="126"/>
        <v>140.56615140445763</v>
      </c>
      <c r="E4047" s="1">
        <f t="shared" si="127"/>
        <v>0</v>
      </c>
    </row>
    <row r="4048" spans="3:5" x14ac:dyDescent="0.2">
      <c r="C4048" s="1">
        <v>0.9703458503054353</v>
      </c>
      <c r="D4048" s="1">
        <f t="shared" si="126"/>
        <v>180.01496718859812</v>
      </c>
      <c r="E4048" s="1">
        <f t="shared" si="127"/>
        <v>20.014967188598121</v>
      </c>
    </row>
    <row r="4049" spans="3:5" x14ac:dyDescent="0.2">
      <c r="C4049" s="1">
        <v>0.16997323313016616</v>
      </c>
      <c r="D4049" s="1">
        <f t="shared" si="126"/>
        <v>159.98900487485017</v>
      </c>
      <c r="E4049" s="1">
        <f t="shared" si="127"/>
        <v>0</v>
      </c>
    </row>
    <row r="4050" spans="3:5" x14ac:dyDescent="0.2">
      <c r="C4050" s="1">
        <v>-0.11827785295159604</v>
      </c>
      <c r="D4050" s="1">
        <f t="shared" si="126"/>
        <v>153.33595458771731</v>
      </c>
      <c r="E4050" s="1">
        <f t="shared" si="127"/>
        <v>0</v>
      </c>
    </row>
    <row r="4051" spans="3:5" x14ac:dyDescent="0.2">
      <c r="C4051" s="1">
        <v>1.7430018015820505</v>
      </c>
      <c r="D4051" s="1">
        <f t="shared" si="126"/>
        <v>201.72206878904188</v>
      </c>
      <c r="E4051" s="1">
        <f t="shared" si="127"/>
        <v>41.722068789041884</v>
      </c>
    </row>
    <row r="4052" spans="3:5" x14ac:dyDescent="0.2">
      <c r="C4052" s="1">
        <v>0.92983219433311326</v>
      </c>
      <c r="D4052" s="1">
        <f t="shared" si="126"/>
        <v>178.94353538008792</v>
      </c>
      <c r="E4052" s="1">
        <f t="shared" si="127"/>
        <v>18.943535380087923</v>
      </c>
    </row>
    <row r="4053" spans="3:5" x14ac:dyDescent="0.2">
      <c r="C4053" s="1">
        <v>-1.8391744713763736</v>
      </c>
      <c r="D4053" s="1">
        <f t="shared" si="126"/>
        <v>118.99210889205196</v>
      </c>
      <c r="E4053" s="1">
        <f t="shared" si="127"/>
        <v>0</v>
      </c>
    </row>
    <row r="4054" spans="3:5" x14ac:dyDescent="0.2">
      <c r="C4054" s="1">
        <v>0.69790799223854583</v>
      </c>
      <c r="D4054" s="1">
        <f t="shared" si="126"/>
        <v>172.93162412418786</v>
      </c>
      <c r="E4054" s="1">
        <f t="shared" si="127"/>
        <v>12.931624124187863</v>
      </c>
    </row>
    <row r="4055" spans="3:5" x14ac:dyDescent="0.2">
      <c r="C4055" s="1">
        <v>-0.42118788668528723</v>
      </c>
      <c r="D4055" s="1">
        <f t="shared" si="126"/>
        <v>146.64247806156962</v>
      </c>
      <c r="E4055" s="1">
        <f t="shared" si="127"/>
        <v>0</v>
      </c>
    </row>
    <row r="4056" spans="3:5" x14ac:dyDescent="0.2">
      <c r="C4056" s="1">
        <v>-0.63173296413534885</v>
      </c>
      <c r="D4056" s="1">
        <f t="shared" si="126"/>
        <v>142.16291449850408</v>
      </c>
      <c r="E4056" s="1">
        <f t="shared" si="127"/>
        <v>0</v>
      </c>
    </row>
    <row r="4057" spans="3:5" x14ac:dyDescent="0.2">
      <c r="C4057" s="1">
        <v>-6.009841448803465E-2</v>
      </c>
      <c r="D4057" s="1">
        <f t="shared" si="126"/>
        <v>154.6561145075195</v>
      </c>
      <c r="E4057" s="1">
        <f t="shared" si="127"/>
        <v>0</v>
      </c>
    </row>
    <row r="4058" spans="3:5" x14ac:dyDescent="0.2">
      <c r="C4058" s="1">
        <v>1.1882586081227178</v>
      </c>
      <c r="D4058" s="1">
        <f t="shared" si="126"/>
        <v>185.88894831662685</v>
      </c>
      <c r="E4058" s="1">
        <f t="shared" si="127"/>
        <v>25.888948316626852</v>
      </c>
    </row>
    <row r="4059" spans="3:5" x14ac:dyDescent="0.2">
      <c r="C4059" s="1">
        <v>-0.13264969168434285</v>
      </c>
      <c r="D4059" s="1">
        <f t="shared" si="126"/>
        <v>153.01158008661122</v>
      </c>
      <c r="E4059" s="1">
        <f t="shared" si="127"/>
        <v>0</v>
      </c>
    </row>
    <row r="4060" spans="3:5" x14ac:dyDescent="0.2">
      <c r="C4060" s="1">
        <v>1.989718615216979</v>
      </c>
      <c r="D4060" s="1">
        <f t="shared" si="126"/>
        <v>209.19034422029617</v>
      </c>
      <c r="E4060" s="1">
        <f t="shared" si="127"/>
        <v>49.190344220296168</v>
      </c>
    </row>
    <row r="4061" spans="3:5" x14ac:dyDescent="0.2">
      <c r="C4061" s="1">
        <v>3.6346111503473832E-2</v>
      </c>
      <c r="D4061" s="1">
        <f t="shared" si="126"/>
        <v>156.86963921518083</v>
      </c>
      <c r="E4061" s="1">
        <f t="shared" si="127"/>
        <v>0</v>
      </c>
    </row>
    <row r="4062" spans="3:5" x14ac:dyDescent="0.2">
      <c r="C4062" s="1">
        <v>0.1329700647341352</v>
      </c>
      <c r="D4062" s="1">
        <f t="shared" si="126"/>
        <v>159.11905195496027</v>
      </c>
      <c r="E4062" s="1">
        <f t="shared" si="127"/>
        <v>0</v>
      </c>
    </row>
    <row r="4063" spans="3:5" x14ac:dyDescent="0.2">
      <c r="C4063" s="1">
        <v>9.6773988959597448E-2</v>
      </c>
      <c r="D4063" s="1">
        <f t="shared" si="126"/>
        <v>158.27265094445571</v>
      </c>
      <c r="E4063" s="1">
        <f t="shared" si="127"/>
        <v>0</v>
      </c>
    </row>
    <row r="4064" spans="3:5" x14ac:dyDescent="0.2">
      <c r="C4064" s="1">
        <v>-6.7497864104673885E-2</v>
      </c>
      <c r="D4064" s="1">
        <f t="shared" si="126"/>
        <v>154.48758346142131</v>
      </c>
      <c r="E4064" s="1">
        <f t="shared" si="127"/>
        <v>0</v>
      </c>
    </row>
    <row r="4065" spans="3:5" x14ac:dyDescent="0.2">
      <c r="C4065" s="1">
        <v>-0.48154044685380687</v>
      </c>
      <c r="D4065" s="1">
        <f t="shared" si="126"/>
        <v>145.34417530119208</v>
      </c>
      <c r="E4065" s="1">
        <f t="shared" si="127"/>
        <v>0</v>
      </c>
    </row>
    <row r="4066" spans="3:5" x14ac:dyDescent="0.2">
      <c r="C4066" s="1">
        <v>0.74130127816546143</v>
      </c>
      <c r="D4066" s="1">
        <f t="shared" si="126"/>
        <v>174.04089159594483</v>
      </c>
      <c r="E4066" s="1">
        <f t="shared" si="127"/>
        <v>14.040891595944828</v>
      </c>
    </row>
    <row r="4067" spans="3:5" x14ac:dyDescent="0.2">
      <c r="C4067" s="1">
        <v>-0.38887659940941494</v>
      </c>
      <c r="D4067" s="1">
        <f t="shared" si="126"/>
        <v>147.34231756753815</v>
      </c>
      <c r="E4067" s="1">
        <f t="shared" si="127"/>
        <v>0</v>
      </c>
    </row>
    <row r="4068" spans="3:5" x14ac:dyDescent="0.2">
      <c r="C4068" s="1">
        <v>-1.0062259852257829</v>
      </c>
      <c r="D4068" s="1">
        <f t="shared" si="126"/>
        <v>134.53066135354661</v>
      </c>
      <c r="E4068" s="1">
        <f t="shared" si="127"/>
        <v>0</v>
      </c>
    </row>
    <row r="4069" spans="3:5" x14ac:dyDescent="0.2">
      <c r="C4069" s="1">
        <v>0.74837307693822464</v>
      </c>
      <c r="D4069" s="1">
        <f t="shared" si="126"/>
        <v>174.22234186960594</v>
      </c>
      <c r="E4069" s="1">
        <f t="shared" si="127"/>
        <v>14.222341869605941</v>
      </c>
    </row>
    <row r="4070" spans="3:5" x14ac:dyDescent="0.2">
      <c r="C4070" s="1">
        <v>0.59430900299017952</v>
      </c>
      <c r="D4070" s="1">
        <f t="shared" si="126"/>
        <v>170.31181605560829</v>
      </c>
      <c r="E4070" s="1">
        <f t="shared" si="127"/>
        <v>10.31181605560829</v>
      </c>
    </row>
    <row r="4071" spans="3:5" x14ac:dyDescent="0.2">
      <c r="C4071" s="1">
        <v>-6.1751788111949042E-2</v>
      </c>
      <c r="D4071" s="1">
        <f t="shared" si="126"/>
        <v>154.61844106222171</v>
      </c>
      <c r="E4071" s="1">
        <f t="shared" si="127"/>
        <v>0</v>
      </c>
    </row>
    <row r="4072" spans="3:5" x14ac:dyDescent="0.2">
      <c r="C4072" s="1">
        <v>-0.67994010892018042</v>
      </c>
      <c r="D4072" s="1">
        <f t="shared" si="126"/>
        <v>141.15666352268866</v>
      </c>
      <c r="E4072" s="1">
        <f t="shared" si="127"/>
        <v>0</v>
      </c>
    </row>
    <row r="4073" spans="3:5" x14ac:dyDescent="0.2">
      <c r="C4073" s="1">
        <v>0.14680165474476142</v>
      </c>
      <c r="D4073" s="1">
        <f t="shared" si="126"/>
        <v>159.44368077239844</v>
      </c>
      <c r="E4073" s="1">
        <f t="shared" si="127"/>
        <v>0</v>
      </c>
    </row>
    <row r="4074" spans="3:5" x14ac:dyDescent="0.2">
      <c r="C4074" s="1">
        <v>-0.27247158493621076</v>
      </c>
      <c r="D4074" s="1">
        <f t="shared" si="126"/>
        <v>149.89137264730698</v>
      </c>
      <c r="E4074" s="1">
        <f t="shared" si="127"/>
        <v>0</v>
      </c>
    </row>
    <row r="4075" spans="3:5" x14ac:dyDescent="0.2">
      <c r="C4075" s="1">
        <v>0.16237016257990489</v>
      </c>
      <c r="D4075" s="1">
        <f t="shared" si="126"/>
        <v>159.80986756514778</v>
      </c>
      <c r="E4075" s="1">
        <f t="shared" si="127"/>
        <v>0</v>
      </c>
    </row>
    <row r="4076" spans="3:5" x14ac:dyDescent="0.2">
      <c r="C4076" s="1">
        <v>-0.88336133700134856</v>
      </c>
      <c r="D4076" s="1">
        <f t="shared" si="126"/>
        <v>136.98839913985324</v>
      </c>
      <c r="E4076" s="1">
        <f t="shared" si="127"/>
        <v>0</v>
      </c>
    </row>
    <row r="4077" spans="3:5" x14ac:dyDescent="0.2">
      <c r="C4077" s="1">
        <v>1.0010296198199147</v>
      </c>
      <c r="D4077" s="1">
        <f t="shared" si="126"/>
        <v>180.83070316283499</v>
      </c>
      <c r="E4077" s="1">
        <f t="shared" si="127"/>
        <v>20.830703162834993</v>
      </c>
    </row>
    <row r="4078" spans="3:5" x14ac:dyDescent="0.2">
      <c r="C4078" s="1">
        <v>-1.1347800035643976</v>
      </c>
      <c r="D4078" s="1">
        <f t="shared" si="126"/>
        <v>132.00630728585205</v>
      </c>
      <c r="E4078" s="1">
        <f t="shared" si="127"/>
        <v>0</v>
      </c>
    </row>
    <row r="4079" spans="3:5" x14ac:dyDescent="0.2">
      <c r="C4079" s="1">
        <v>0.66095715362778129</v>
      </c>
      <c r="D4079" s="1">
        <f t="shared" si="126"/>
        <v>171.99262087879467</v>
      </c>
      <c r="E4079" s="1">
        <f t="shared" si="127"/>
        <v>11.992620878794668</v>
      </c>
    </row>
    <row r="4080" spans="3:5" x14ac:dyDescent="0.2">
      <c r="C4080" s="1">
        <v>0.61938488732226704</v>
      </c>
      <c r="D4080" s="1">
        <f t="shared" si="126"/>
        <v>170.94227058506218</v>
      </c>
      <c r="E4080" s="1">
        <f t="shared" si="127"/>
        <v>10.942270585062175</v>
      </c>
    </row>
    <row r="4081" spans="3:5" x14ac:dyDescent="0.2">
      <c r="C4081" s="1">
        <v>1.1939834725828551</v>
      </c>
      <c r="D4081" s="1">
        <f t="shared" si="126"/>
        <v>186.04582272784072</v>
      </c>
      <c r="E4081" s="1">
        <f t="shared" si="127"/>
        <v>26.045822727840715</v>
      </c>
    </row>
    <row r="4082" spans="3:5" x14ac:dyDescent="0.2">
      <c r="C4082" s="1">
        <v>-0.9524595188407885</v>
      </c>
      <c r="D4082" s="1">
        <f t="shared" si="126"/>
        <v>135.60071215017126</v>
      </c>
      <c r="E4082" s="1">
        <f t="shared" si="127"/>
        <v>0</v>
      </c>
    </row>
    <row r="4083" spans="3:5" x14ac:dyDescent="0.2">
      <c r="C4083" s="1">
        <v>-4.5634494110123047E-3</v>
      </c>
      <c r="D4083" s="1">
        <f t="shared" si="126"/>
        <v>155.9268696697944</v>
      </c>
      <c r="E4083" s="1">
        <f t="shared" si="127"/>
        <v>0</v>
      </c>
    </row>
    <row r="4084" spans="3:5" x14ac:dyDescent="0.2">
      <c r="C4084" s="1">
        <v>0.14298758252346622</v>
      </c>
      <c r="D4084" s="1">
        <f t="shared" si="126"/>
        <v>159.35409803435141</v>
      </c>
      <c r="E4084" s="1">
        <f t="shared" si="127"/>
        <v>0</v>
      </c>
    </row>
    <row r="4085" spans="3:5" x14ac:dyDescent="0.2">
      <c r="C4085" s="1">
        <v>0.55758653250566714</v>
      </c>
      <c r="D4085" s="1">
        <f t="shared" si="126"/>
        <v>169.39273811069873</v>
      </c>
      <c r="E4085" s="1">
        <f t="shared" si="127"/>
        <v>9.3927381106987298</v>
      </c>
    </row>
    <row r="4086" spans="3:5" x14ac:dyDescent="0.2">
      <c r="C4086" s="1">
        <v>0.38699068690155836</v>
      </c>
      <c r="D4086" s="1">
        <f t="shared" si="126"/>
        <v>165.1877350271337</v>
      </c>
      <c r="E4086" s="1">
        <f t="shared" si="127"/>
        <v>5.1877350271336979</v>
      </c>
    </row>
    <row r="4087" spans="3:5" x14ac:dyDescent="0.2">
      <c r="C4087" s="1">
        <v>-1.4130724447947132</v>
      </c>
      <c r="D4087" s="1">
        <f t="shared" si="126"/>
        <v>126.70268928304874</v>
      </c>
      <c r="E4087" s="1">
        <f t="shared" si="127"/>
        <v>0</v>
      </c>
    </row>
    <row r="4088" spans="3:5" x14ac:dyDescent="0.2">
      <c r="C4088" s="1">
        <v>1.473014195631124</v>
      </c>
      <c r="D4088" s="1">
        <f t="shared" si="126"/>
        <v>193.85455844563575</v>
      </c>
      <c r="E4088" s="1">
        <f t="shared" si="127"/>
        <v>33.854558445635746</v>
      </c>
    </row>
    <row r="4089" spans="3:5" x14ac:dyDescent="0.2">
      <c r="C4089" s="1">
        <v>-1.3395579813838063</v>
      </c>
      <c r="D4089" s="1">
        <f t="shared" si="126"/>
        <v>128.08263849992844</v>
      </c>
      <c r="E4089" s="1">
        <f t="shared" si="127"/>
        <v>0</v>
      </c>
    </row>
    <row r="4090" spans="3:5" x14ac:dyDescent="0.2">
      <c r="C4090" s="1">
        <v>4.3657230960842099E-2</v>
      </c>
      <c r="D4090" s="1">
        <f t="shared" si="126"/>
        <v>157.03872491143557</v>
      </c>
      <c r="E4090" s="1">
        <f t="shared" si="127"/>
        <v>0</v>
      </c>
    </row>
    <row r="4091" spans="3:5" x14ac:dyDescent="0.2">
      <c r="C4091" s="1">
        <v>0.23623759903240421</v>
      </c>
      <c r="D4091" s="1">
        <f t="shared" si="126"/>
        <v>161.55879750706646</v>
      </c>
      <c r="E4091" s="1">
        <f t="shared" si="127"/>
        <v>1.5587975070664584</v>
      </c>
    </row>
    <row r="4092" spans="3:5" x14ac:dyDescent="0.2">
      <c r="C4092" s="1">
        <v>1.013392779428488</v>
      </c>
      <c r="D4092" s="1">
        <f t="shared" si="126"/>
        <v>181.16042478435548</v>
      </c>
      <c r="E4092" s="1">
        <f t="shared" si="127"/>
        <v>21.160424784355484</v>
      </c>
    </row>
    <row r="4093" spans="3:5" x14ac:dyDescent="0.2">
      <c r="C4093" s="1">
        <v>-1.2325769039311762</v>
      </c>
      <c r="D4093" s="1">
        <f t="shared" si="126"/>
        <v>130.11768766312773</v>
      </c>
      <c r="E4093" s="1">
        <f t="shared" si="127"/>
        <v>0</v>
      </c>
    </row>
    <row r="4094" spans="3:5" x14ac:dyDescent="0.2">
      <c r="C4094" s="1">
        <v>-1.738284900600386</v>
      </c>
      <c r="D4094" s="1">
        <f t="shared" si="126"/>
        <v>120.77426893841732</v>
      </c>
      <c r="E4094" s="1">
        <f t="shared" si="127"/>
        <v>0</v>
      </c>
    </row>
    <row r="4095" spans="3:5" x14ac:dyDescent="0.2">
      <c r="C4095" s="1">
        <v>-0.60010989791071401</v>
      </c>
      <c r="D4095" s="1">
        <f t="shared" si="126"/>
        <v>142.82689092567256</v>
      </c>
      <c r="E4095" s="1">
        <f t="shared" si="127"/>
        <v>0</v>
      </c>
    </row>
    <row r="4096" spans="3:5" x14ac:dyDescent="0.2">
      <c r="C4096" s="1">
        <v>-0.87988274296586266</v>
      </c>
      <c r="D4096" s="1">
        <f t="shared" si="126"/>
        <v>137.05863339593316</v>
      </c>
      <c r="E4096" s="1">
        <f t="shared" si="127"/>
        <v>0</v>
      </c>
    </row>
    <row r="4097" spans="3:5" x14ac:dyDescent="0.2">
      <c r="C4097" s="1">
        <v>0.54107944597239388</v>
      </c>
      <c r="D4097" s="1">
        <f t="shared" si="126"/>
        <v>168.98122157400721</v>
      </c>
      <c r="E4097" s="1">
        <f t="shared" si="127"/>
        <v>8.9812215740072077</v>
      </c>
    </row>
    <row r="4098" spans="3:5" x14ac:dyDescent="0.2">
      <c r="C4098" s="1">
        <v>-0.83090586157601642</v>
      </c>
      <c r="D4098" s="1">
        <f t="shared" si="126"/>
        <v>138.05132809697949</v>
      </c>
      <c r="E4098" s="1">
        <f t="shared" si="127"/>
        <v>0</v>
      </c>
    </row>
    <row r="4099" spans="3:5" x14ac:dyDescent="0.2">
      <c r="C4099" s="1">
        <v>0.98864076278271551</v>
      </c>
      <c r="D4099" s="1">
        <f t="shared" ref="D4099:D4162" si="128" xml:space="preserve"> $A$1 * EXP( ($A$3 - $A$6 - 0.5 * $A$5^2) * $A$4 + $A$5 * SQRT($A$4) * C4099 )</f>
        <v>180.50089818137386</v>
      </c>
      <c r="E4099" s="1">
        <f t="shared" ref="E4099:E4162" si="129">MAX(D4099 - $A$2, 0)</f>
        <v>20.500898181373856</v>
      </c>
    </row>
    <row r="4100" spans="3:5" x14ac:dyDescent="0.2">
      <c r="C4100" s="1">
        <v>-0.84300281456445725</v>
      </c>
      <c r="D4100" s="1">
        <f t="shared" si="128"/>
        <v>137.80547271619659</v>
      </c>
      <c r="E4100" s="1">
        <f t="shared" si="129"/>
        <v>0</v>
      </c>
    </row>
    <row r="4101" spans="3:5" x14ac:dyDescent="0.2">
      <c r="C4101" s="1">
        <v>-0.18476387738108369</v>
      </c>
      <c r="D4101" s="1">
        <f t="shared" si="128"/>
        <v>151.84110012197016</v>
      </c>
      <c r="E4101" s="1">
        <f t="shared" si="129"/>
        <v>0</v>
      </c>
    </row>
    <row r="4102" spans="3:5" x14ac:dyDescent="0.2">
      <c r="C4102" s="1">
        <v>-0.90111137483658699</v>
      </c>
      <c r="D4102" s="1">
        <f t="shared" si="128"/>
        <v>136.63057849347095</v>
      </c>
      <c r="E4102" s="1">
        <f t="shared" si="129"/>
        <v>0</v>
      </c>
    </row>
    <row r="4103" spans="3:5" x14ac:dyDescent="0.2">
      <c r="C4103" s="1">
        <v>-2.4470449871668625</v>
      </c>
      <c r="D4103" s="1">
        <f t="shared" si="128"/>
        <v>108.79740233937243</v>
      </c>
      <c r="E4103" s="1">
        <f t="shared" si="129"/>
        <v>0</v>
      </c>
    </row>
    <row r="4104" spans="3:5" x14ac:dyDescent="0.2">
      <c r="C4104" s="1">
        <v>-0.46877599732427044</v>
      </c>
      <c r="D4104" s="1">
        <f t="shared" si="128"/>
        <v>145.61780192147111</v>
      </c>
      <c r="E4104" s="1">
        <f t="shared" si="129"/>
        <v>0</v>
      </c>
    </row>
    <row r="4105" spans="3:5" x14ac:dyDescent="0.2">
      <c r="C4105" s="1">
        <v>-1.9505228171281876</v>
      </c>
      <c r="D4105" s="1">
        <f t="shared" si="128"/>
        <v>117.05571292828175</v>
      </c>
      <c r="E4105" s="1">
        <f t="shared" si="129"/>
        <v>0</v>
      </c>
    </row>
    <row r="4106" spans="3:5" x14ac:dyDescent="0.2">
      <c r="C4106" s="1">
        <v>-1.3078501787144936</v>
      </c>
      <c r="D4106" s="1">
        <f t="shared" si="128"/>
        <v>128.68245925711764</v>
      </c>
      <c r="E4106" s="1">
        <f t="shared" si="129"/>
        <v>0</v>
      </c>
    </row>
    <row r="4107" spans="3:5" x14ac:dyDescent="0.2">
      <c r="C4107" s="1">
        <v>-0.32079716421559357</v>
      </c>
      <c r="D4107" s="1">
        <f t="shared" si="128"/>
        <v>148.82782119094247</v>
      </c>
      <c r="E4107" s="1">
        <f t="shared" si="129"/>
        <v>0</v>
      </c>
    </row>
    <row r="4108" spans="3:5" x14ac:dyDescent="0.2">
      <c r="C4108" s="1">
        <v>-1.1066397845844049</v>
      </c>
      <c r="D4108" s="1">
        <f t="shared" si="128"/>
        <v>132.55480269760005</v>
      </c>
      <c r="E4108" s="1">
        <f t="shared" si="129"/>
        <v>0</v>
      </c>
    </row>
    <row r="4109" spans="3:5" x14ac:dyDescent="0.2">
      <c r="C4109" s="1">
        <v>1.5674060869003326</v>
      </c>
      <c r="D4109" s="1">
        <f t="shared" si="128"/>
        <v>196.56965057230326</v>
      </c>
      <c r="E4109" s="1">
        <f t="shared" si="129"/>
        <v>36.56965057230326</v>
      </c>
    </row>
    <row r="4110" spans="3:5" x14ac:dyDescent="0.2">
      <c r="C4110" s="1">
        <v>-0.3628285732276495</v>
      </c>
      <c r="D4110" s="1">
        <f t="shared" si="128"/>
        <v>147.90893009544135</v>
      </c>
      <c r="E4110" s="1">
        <f t="shared" si="129"/>
        <v>0</v>
      </c>
    </row>
    <row r="4111" spans="3:5" x14ac:dyDescent="0.2">
      <c r="C4111" s="1">
        <v>-0.12065120305580936</v>
      </c>
      <c r="D4111" s="1">
        <f t="shared" si="128"/>
        <v>153.2823403652377</v>
      </c>
      <c r="E4111" s="1">
        <f t="shared" si="129"/>
        <v>0</v>
      </c>
    </row>
    <row r="4112" spans="3:5" x14ac:dyDescent="0.2">
      <c r="C4112" s="1">
        <v>0.22244581284783083</v>
      </c>
      <c r="D4112" s="1">
        <f t="shared" si="128"/>
        <v>161.23080792331228</v>
      </c>
      <c r="E4112" s="1">
        <f t="shared" si="129"/>
        <v>1.2308079233122839</v>
      </c>
    </row>
    <row r="4113" spans="3:5" x14ac:dyDescent="0.2">
      <c r="C4113" s="1">
        <v>-1.8552837680926895</v>
      </c>
      <c r="D4113" s="1">
        <f t="shared" si="128"/>
        <v>118.70999170747939</v>
      </c>
      <c r="E4113" s="1">
        <f t="shared" si="129"/>
        <v>0</v>
      </c>
    </row>
    <row r="4114" spans="3:5" x14ac:dyDescent="0.2">
      <c r="C4114" s="1">
        <v>-0.95378166005399101</v>
      </c>
      <c r="D4114" s="1">
        <f t="shared" si="128"/>
        <v>135.57429733049716</v>
      </c>
      <c r="E4114" s="1">
        <f t="shared" si="129"/>
        <v>0</v>
      </c>
    </row>
    <row r="4115" spans="3:5" x14ac:dyDescent="0.2">
      <c r="C4115" s="1">
        <v>1.4900741228507375</v>
      </c>
      <c r="D4115" s="1">
        <f t="shared" si="128"/>
        <v>194.34247921690309</v>
      </c>
      <c r="E4115" s="1">
        <f t="shared" si="129"/>
        <v>34.342479216903087</v>
      </c>
    </row>
    <row r="4116" spans="3:5" x14ac:dyDescent="0.2">
      <c r="C4116" s="1">
        <v>-1.248664012761707</v>
      </c>
      <c r="D4116" s="1">
        <f t="shared" si="128"/>
        <v>129.80961735356155</v>
      </c>
      <c r="E4116" s="1">
        <f t="shared" si="129"/>
        <v>0</v>
      </c>
    </row>
    <row r="4117" spans="3:5" x14ac:dyDescent="0.2">
      <c r="C4117" s="1">
        <v>0.76390889181818689</v>
      </c>
      <c r="D4117" s="1">
        <f t="shared" si="128"/>
        <v>174.62162890929523</v>
      </c>
      <c r="E4117" s="1">
        <f t="shared" si="129"/>
        <v>14.621628909295225</v>
      </c>
    </row>
    <row r="4118" spans="3:5" x14ac:dyDescent="0.2">
      <c r="C4118" s="1">
        <v>-0.97135045972296952</v>
      </c>
      <c r="D4118" s="1">
        <f t="shared" si="128"/>
        <v>135.22378155264124</v>
      </c>
      <c r="E4118" s="1">
        <f t="shared" si="129"/>
        <v>0</v>
      </c>
    </row>
    <row r="4119" spans="3:5" x14ac:dyDescent="0.2">
      <c r="C4119" s="1">
        <v>-2.8151246560390373</v>
      </c>
      <c r="D4119" s="1">
        <f t="shared" si="128"/>
        <v>103.0537729392527</v>
      </c>
      <c r="E4119" s="1">
        <f t="shared" si="129"/>
        <v>0</v>
      </c>
    </row>
    <row r="4120" spans="3:5" x14ac:dyDescent="0.2">
      <c r="C4120" s="1">
        <v>-1.4957183674885213</v>
      </c>
      <c r="D4120" s="1">
        <f t="shared" si="128"/>
        <v>125.16907658041275</v>
      </c>
      <c r="E4120" s="1">
        <f t="shared" si="129"/>
        <v>0</v>
      </c>
    </row>
    <row r="4121" spans="3:5" x14ac:dyDescent="0.2">
      <c r="C4121" s="1">
        <v>-7.6140308843782326E-2</v>
      </c>
      <c r="D4121" s="1">
        <f t="shared" si="128"/>
        <v>154.29097426350847</v>
      </c>
      <c r="E4121" s="1">
        <f t="shared" si="129"/>
        <v>0</v>
      </c>
    </row>
    <row r="4122" spans="3:5" x14ac:dyDescent="0.2">
      <c r="C4122" s="1">
        <v>1.0205198460817626</v>
      </c>
      <c r="D4122" s="1">
        <f t="shared" si="128"/>
        <v>181.35077455291764</v>
      </c>
      <c r="E4122" s="1">
        <f t="shared" si="129"/>
        <v>21.350774552917642</v>
      </c>
    </row>
    <row r="4123" spans="3:5" x14ac:dyDescent="0.2">
      <c r="C4123" s="1">
        <v>-0.53212051136444893</v>
      </c>
      <c r="D4123" s="1">
        <f t="shared" si="128"/>
        <v>144.26495585085658</v>
      </c>
      <c r="E4123" s="1">
        <f t="shared" si="129"/>
        <v>0</v>
      </c>
    </row>
    <row r="4124" spans="3:5" x14ac:dyDescent="0.2">
      <c r="C4124" s="1">
        <v>0.19917858001211125</v>
      </c>
      <c r="D4124" s="1">
        <f t="shared" si="128"/>
        <v>160.67898638753238</v>
      </c>
      <c r="E4124" s="1">
        <f t="shared" si="129"/>
        <v>0.67898638753237606</v>
      </c>
    </row>
    <row r="4125" spans="3:5" x14ac:dyDescent="0.2">
      <c r="C4125" s="1">
        <v>0.68278215718295787</v>
      </c>
      <c r="D4125" s="1">
        <f t="shared" si="128"/>
        <v>172.54662474027577</v>
      </c>
      <c r="E4125" s="1">
        <f t="shared" si="129"/>
        <v>12.546624740275774</v>
      </c>
    </row>
    <row r="4126" spans="3:5" x14ac:dyDescent="0.2">
      <c r="C4126" s="1">
        <v>0.4299601054141749</v>
      </c>
      <c r="D4126" s="1">
        <f t="shared" si="128"/>
        <v>166.23694646863231</v>
      </c>
      <c r="E4126" s="1">
        <f t="shared" si="129"/>
        <v>6.2369464686323113</v>
      </c>
    </row>
    <row r="4127" spans="3:5" x14ac:dyDescent="0.2">
      <c r="C4127" s="1">
        <v>-0.41114563559030465</v>
      </c>
      <c r="D4127" s="1">
        <f t="shared" si="128"/>
        <v>146.85962932743141</v>
      </c>
      <c r="E4127" s="1">
        <f t="shared" si="129"/>
        <v>0</v>
      </c>
    </row>
    <row r="4128" spans="3:5" x14ac:dyDescent="0.2">
      <c r="C4128" s="1">
        <v>0.20425850200476903</v>
      </c>
      <c r="D4128" s="1">
        <f t="shared" si="128"/>
        <v>160.79930389254235</v>
      </c>
      <c r="E4128" s="1">
        <f t="shared" si="129"/>
        <v>0.79930389254235479</v>
      </c>
    </row>
    <row r="4129" spans="3:5" x14ac:dyDescent="0.2">
      <c r="C4129" s="1">
        <v>-0.95791738199410603</v>
      </c>
      <c r="D4129" s="1">
        <f t="shared" si="128"/>
        <v>135.4917037085047</v>
      </c>
      <c r="E4129" s="1">
        <f t="shared" si="129"/>
        <v>0</v>
      </c>
    </row>
    <row r="4130" spans="3:5" x14ac:dyDescent="0.2">
      <c r="C4130" s="1">
        <v>0.50491186405198996</v>
      </c>
      <c r="D4130" s="1">
        <f t="shared" si="128"/>
        <v>168.08306649124654</v>
      </c>
      <c r="E4130" s="1">
        <f t="shared" si="129"/>
        <v>8.0830664912465409</v>
      </c>
    </row>
    <row r="4131" spans="3:5" x14ac:dyDescent="0.2">
      <c r="C4131" s="1">
        <v>0.13331467102646447</v>
      </c>
      <c r="D4131" s="1">
        <f t="shared" si="128"/>
        <v>159.12713186549797</v>
      </c>
      <c r="E4131" s="1">
        <f t="shared" si="129"/>
        <v>0</v>
      </c>
    </row>
    <row r="4132" spans="3:5" x14ac:dyDescent="0.2">
      <c r="C4132" s="1">
        <v>0.68042629491622197</v>
      </c>
      <c r="D4132" s="1">
        <f t="shared" si="128"/>
        <v>172.48673793756569</v>
      </c>
      <c r="E4132" s="1">
        <f t="shared" si="129"/>
        <v>12.486737937565692</v>
      </c>
    </row>
    <row r="4133" spans="3:5" x14ac:dyDescent="0.2">
      <c r="C4133" s="1">
        <v>-1.1425672146732173</v>
      </c>
      <c r="D4133" s="1">
        <f t="shared" si="128"/>
        <v>131.8549241036657</v>
      </c>
      <c r="E4133" s="1">
        <f t="shared" si="129"/>
        <v>0</v>
      </c>
    </row>
    <row r="4134" spans="3:5" x14ac:dyDescent="0.2">
      <c r="C4134" s="1">
        <v>0.62820775039084109</v>
      </c>
      <c r="D4134" s="1">
        <f t="shared" si="128"/>
        <v>171.1646484110112</v>
      </c>
      <c r="E4134" s="1">
        <f t="shared" si="129"/>
        <v>11.1646484110112</v>
      </c>
    </row>
    <row r="4135" spans="3:5" x14ac:dyDescent="0.2">
      <c r="C4135" s="1">
        <v>-0.14993181567312494</v>
      </c>
      <c r="D4135" s="1">
        <f t="shared" si="128"/>
        <v>152.62242859082519</v>
      </c>
      <c r="E4135" s="1">
        <f t="shared" si="129"/>
        <v>0</v>
      </c>
    </row>
    <row r="4136" spans="3:5" x14ac:dyDescent="0.2">
      <c r="C4136" s="1">
        <v>-0.30508816467722327</v>
      </c>
      <c r="D4136" s="1">
        <f t="shared" si="128"/>
        <v>149.17271509884475</v>
      </c>
      <c r="E4136" s="1">
        <f t="shared" si="129"/>
        <v>0</v>
      </c>
    </row>
    <row r="4137" spans="3:5" x14ac:dyDescent="0.2">
      <c r="C4137" s="1">
        <v>1.2566212739775984</v>
      </c>
      <c r="D4137" s="1">
        <f t="shared" si="128"/>
        <v>187.77091492178644</v>
      </c>
      <c r="E4137" s="1">
        <f t="shared" si="129"/>
        <v>27.770914921786442</v>
      </c>
    </row>
    <row r="4138" spans="3:5" x14ac:dyDescent="0.2">
      <c r="C4138" s="1">
        <v>0.99850996085357668</v>
      </c>
      <c r="D4138" s="1">
        <f t="shared" si="128"/>
        <v>180.76357829300986</v>
      </c>
      <c r="E4138" s="1">
        <f t="shared" si="129"/>
        <v>20.763578293009857</v>
      </c>
    </row>
    <row r="4139" spans="3:5" x14ac:dyDescent="0.2">
      <c r="C4139" s="1">
        <v>-0.15759772759119553</v>
      </c>
      <c r="D4139" s="1">
        <f t="shared" si="128"/>
        <v>152.45012788178923</v>
      </c>
      <c r="E4139" s="1">
        <f t="shared" si="129"/>
        <v>0</v>
      </c>
    </row>
    <row r="4140" spans="3:5" x14ac:dyDescent="0.2">
      <c r="C4140" s="1">
        <v>-1.2343524491516225</v>
      </c>
      <c r="D4140" s="1">
        <f t="shared" si="128"/>
        <v>130.08364986922578</v>
      </c>
      <c r="E4140" s="1">
        <f t="shared" si="129"/>
        <v>0</v>
      </c>
    </row>
    <row r="4141" spans="3:5" x14ac:dyDescent="0.2">
      <c r="C4141" s="1">
        <v>1.7207262929647302</v>
      </c>
      <c r="D4141" s="1">
        <f t="shared" si="128"/>
        <v>201.06104264551576</v>
      </c>
      <c r="E4141" s="1">
        <f t="shared" si="129"/>
        <v>41.061042645515755</v>
      </c>
    </row>
    <row r="4142" spans="3:5" x14ac:dyDescent="0.2">
      <c r="C4142" s="1">
        <v>-0.34601777618633228</v>
      </c>
      <c r="D4142" s="1">
        <f t="shared" si="128"/>
        <v>148.27576515921206</v>
      </c>
      <c r="E4142" s="1">
        <f t="shared" si="129"/>
        <v>0</v>
      </c>
    </row>
    <row r="4143" spans="3:5" x14ac:dyDescent="0.2">
      <c r="C4143" s="1">
        <v>-0.47649128089707021</v>
      </c>
      <c r="D4143" s="1">
        <f t="shared" si="128"/>
        <v>145.45235081931006</v>
      </c>
      <c r="E4143" s="1">
        <f t="shared" si="129"/>
        <v>0</v>
      </c>
    </row>
    <row r="4144" spans="3:5" x14ac:dyDescent="0.2">
      <c r="C4144" s="1">
        <v>-0.21326951342841335</v>
      </c>
      <c r="D4144" s="1">
        <f t="shared" si="128"/>
        <v>151.20465867826192</v>
      </c>
      <c r="E4144" s="1">
        <f t="shared" si="129"/>
        <v>0</v>
      </c>
    </row>
    <row r="4145" spans="3:5" x14ac:dyDescent="0.2">
      <c r="C4145" s="1">
        <v>-0.49618095262835599</v>
      </c>
      <c r="D4145" s="1">
        <f t="shared" si="128"/>
        <v>145.03096539492486</v>
      </c>
      <c r="E4145" s="1">
        <f t="shared" si="129"/>
        <v>0</v>
      </c>
    </row>
    <row r="4146" spans="3:5" x14ac:dyDescent="0.2">
      <c r="C4146" s="1">
        <v>-0.91587471657800279</v>
      </c>
      <c r="D4146" s="1">
        <f t="shared" si="128"/>
        <v>136.33367833565225</v>
      </c>
      <c r="E4146" s="1">
        <f t="shared" si="129"/>
        <v>0</v>
      </c>
    </row>
    <row r="4147" spans="3:5" x14ac:dyDescent="0.2">
      <c r="C4147" s="1">
        <v>5.6070247778164953E-2</v>
      </c>
      <c r="D4147" s="1">
        <f t="shared" si="128"/>
        <v>157.32622069503199</v>
      </c>
      <c r="E4147" s="1">
        <f t="shared" si="129"/>
        <v>0</v>
      </c>
    </row>
    <row r="4148" spans="3:5" x14ac:dyDescent="0.2">
      <c r="C4148" s="1">
        <v>0.21858264256964072</v>
      </c>
      <c r="D4148" s="1">
        <f t="shared" si="128"/>
        <v>161.13905531503974</v>
      </c>
      <c r="E4148" s="1">
        <f t="shared" si="129"/>
        <v>1.1390553150397409</v>
      </c>
    </row>
    <row r="4149" spans="3:5" x14ac:dyDescent="0.2">
      <c r="C4149" s="1">
        <v>3.9538627611077362E-2</v>
      </c>
      <c r="D4149" s="1">
        <f t="shared" si="128"/>
        <v>156.94345075897712</v>
      </c>
      <c r="E4149" s="1">
        <f t="shared" si="129"/>
        <v>0</v>
      </c>
    </row>
    <row r="4150" spans="3:5" x14ac:dyDescent="0.2">
      <c r="C4150" s="1">
        <v>1.4726882098054497</v>
      </c>
      <c r="D4150" s="1">
        <f t="shared" si="128"/>
        <v>193.84524705719633</v>
      </c>
      <c r="E4150" s="1">
        <f t="shared" si="129"/>
        <v>33.845247057196332</v>
      </c>
    </row>
    <row r="4151" spans="3:5" x14ac:dyDescent="0.2">
      <c r="C4151" s="1">
        <v>5.6682719562344615E-2</v>
      </c>
      <c r="D4151" s="1">
        <f t="shared" si="128"/>
        <v>157.34041966803954</v>
      </c>
      <c r="E4151" s="1">
        <f t="shared" si="129"/>
        <v>0</v>
      </c>
    </row>
    <row r="4152" spans="3:5" x14ac:dyDescent="0.2">
      <c r="C4152" s="1">
        <v>0.17284697762130599</v>
      </c>
      <c r="D4152" s="1">
        <f t="shared" si="128"/>
        <v>160.05676596470596</v>
      </c>
      <c r="E4152" s="1">
        <f t="shared" si="129"/>
        <v>5.6765964705959959E-2</v>
      </c>
    </row>
    <row r="4153" spans="3:5" x14ac:dyDescent="0.2">
      <c r="C4153" s="1">
        <v>-0.50904360775891067</v>
      </c>
      <c r="D4153" s="1">
        <f t="shared" si="128"/>
        <v>144.75634675821553</v>
      </c>
      <c r="E4153" s="1">
        <f t="shared" si="129"/>
        <v>0</v>
      </c>
    </row>
    <row r="4154" spans="3:5" x14ac:dyDescent="0.2">
      <c r="C4154" s="1">
        <v>1.6085046478033576</v>
      </c>
      <c r="D4154" s="1">
        <f t="shared" si="128"/>
        <v>197.76366314697719</v>
      </c>
      <c r="E4154" s="1">
        <f t="shared" si="129"/>
        <v>37.763663146977194</v>
      </c>
    </row>
    <row r="4155" spans="3:5" x14ac:dyDescent="0.2">
      <c r="C4155" s="1">
        <v>0.74433333833367765</v>
      </c>
      <c r="D4155" s="1">
        <f t="shared" si="128"/>
        <v>174.11866592517924</v>
      </c>
      <c r="E4155" s="1">
        <f t="shared" si="129"/>
        <v>14.118665925179243</v>
      </c>
    </row>
    <row r="4156" spans="3:5" x14ac:dyDescent="0.2">
      <c r="C4156" s="1">
        <v>4.7474341116017893E-2</v>
      </c>
      <c r="D4156" s="1">
        <f t="shared" si="128"/>
        <v>157.12707637214461</v>
      </c>
      <c r="E4156" s="1">
        <f t="shared" si="129"/>
        <v>0</v>
      </c>
    </row>
    <row r="4157" spans="3:5" x14ac:dyDescent="0.2">
      <c r="C4157" s="1">
        <v>-0.75373299144143735</v>
      </c>
      <c r="D4157" s="1">
        <f t="shared" si="128"/>
        <v>139.63012764919222</v>
      </c>
      <c r="E4157" s="1">
        <f t="shared" si="129"/>
        <v>0</v>
      </c>
    </row>
    <row r="4158" spans="3:5" x14ac:dyDescent="0.2">
      <c r="C4158" s="1">
        <v>-0.53727193128855733</v>
      </c>
      <c r="D4158" s="1">
        <f t="shared" si="128"/>
        <v>144.15549139488877</v>
      </c>
      <c r="E4158" s="1">
        <f t="shared" si="129"/>
        <v>0</v>
      </c>
    </row>
    <row r="4159" spans="3:5" x14ac:dyDescent="0.2">
      <c r="C4159" s="1">
        <v>0.16221388815598797</v>
      </c>
      <c r="D4159" s="1">
        <f t="shared" si="128"/>
        <v>159.80618765988481</v>
      </c>
      <c r="E4159" s="1">
        <f t="shared" si="129"/>
        <v>0</v>
      </c>
    </row>
    <row r="4160" spans="3:5" x14ac:dyDescent="0.2">
      <c r="C4160" s="1">
        <v>-0.19375328494262722</v>
      </c>
      <c r="D4160" s="1">
        <f t="shared" si="128"/>
        <v>151.64010618658179</v>
      </c>
      <c r="E4160" s="1">
        <f t="shared" si="129"/>
        <v>0</v>
      </c>
    </row>
    <row r="4161" spans="3:5" x14ac:dyDescent="0.2">
      <c r="C4161" s="1">
        <v>-1.7282572239696947</v>
      </c>
      <c r="D4161" s="1">
        <f t="shared" si="128"/>
        <v>120.95285426386438</v>
      </c>
      <c r="E4161" s="1">
        <f t="shared" si="129"/>
        <v>0</v>
      </c>
    </row>
    <row r="4162" spans="3:5" x14ac:dyDescent="0.2">
      <c r="C4162" s="1">
        <v>1.1326969953566406</v>
      </c>
      <c r="D4162" s="1">
        <f t="shared" si="128"/>
        <v>184.37328764548164</v>
      </c>
      <c r="E4162" s="1">
        <f t="shared" si="129"/>
        <v>24.373287645481639</v>
      </c>
    </row>
    <row r="4163" spans="3:5" x14ac:dyDescent="0.2">
      <c r="C4163" s="1">
        <v>-1.7605259482419009</v>
      </c>
      <c r="D4163" s="1">
        <f t="shared" ref="D4163:D4226" si="130" xml:space="preserve"> $A$1 * EXP( ($A$3 - $A$6 - 0.5 * $A$5^2) * $A$4 + $A$5 * SQRT($A$4) * C4163 )</f>
        <v>120.37911314521368</v>
      </c>
      <c r="E4163" s="1">
        <f t="shared" ref="E4163:E4226" si="131">MAX(D4163 - $A$2, 0)</f>
        <v>0</v>
      </c>
    </row>
    <row r="4164" spans="3:5" x14ac:dyDescent="0.2">
      <c r="C4164" s="1">
        <v>-1.5312908725964232E-2</v>
      </c>
      <c r="D4164" s="1">
        <f t="shared" si="130"/>
        <v>155.68008747663984</v>
      </c>
      <c r="E4164" s="1">
        <f t="shared" si="131"/>
        <v>0</v>
      </c>
    </row>
    <row r="4165" spans="3:5" x14ac:dyDescent="0.2">
      <c r="C4165" s="1">
        <v>-2.3684728206793286</v>
      </c>
      <c r="D4165" s="1">
        <f t="shared" si="130"/>
        <v>110.06433597393892</v>
      </c>
      <c r="E4165" s="1">
        <f t="shared" si="131"/>
        <v>0</v>
      </c>
    </row>
    <row r="4166" spans="3:5" x14ac:dyDescent="0.2">
      <c r="C4166" s="1">
        <v>1.9754236051109333</v>
      </c>
      <c r="D4166" s="1">
        <f t="shared" si="130"/>
        <v>208.75017575102976</v>
      </c>
      <c r="E4166" s="1">
        <f t="shared" si="131"/>
        <v>48.750175751029758</v>
      </c>
    </row>
    <row r="4167" spans="3:5" x14ac:dyDescent="0.2">
      <c r="C4167" s="1">
        <v>-1.7276085880604357</v>
      </c>
      <c r="D4167" s="1">
        <f t="shared" si="130"/>
        <v>120.96441506695038</v>
      </c>
      <c r="E4167" s="1">
        <f t="shared" si="131"/>
        <v>0</v>
      </c>
    </row>
    <row r="4168" spans="3:5" x14ac:dyDescent="0.2">
      <c r="C4168" s="1">
        <v>0.95364699473709258</v>
      </c>
      <c r="D4168" s="1">
        <f t="shared" si="130"/>
        <v>179.5725711123186</v>
      </c>
      <c r="E4168" s="1">
        <f t="shared" si="131"/>
        <v>19.572571112318599</v>
      </c>
    </row>
    <row r="4169" spans="3:5" x14ac:dyDescent="0.2">
      <c r="C4169" s="1">
        <v>-0.41978156800890187</v>
      </c>
      <c r="D4169" s="1">
        <f t="shared" si="130"/>
        <v>146.67286861954258</v>
      </c>
      <c r="E4169" s="1">
        <f t="shared" si="131"/>
        <v>0</v>
      </c>
    </row>
    <row r="4170" spans="3:5" x14ac:dyDescent="0.2">
      <c r="C4170" s="1">
        <v>-1.2291674709686562</v>
      </c>
      <c r="D4170" s="1">
        <f t="shared" si="130"/>
        <v>130.18307260282933</v>
      </c>
      <c r="E4170" s="1">
        <f t="shared" si="131"/>
        <v>0</v>
      </c>
    </row>
    <row r="4171" spans="3:5" x14ac:dyDescent="0.2">
      <c r="C4171" s="1">
        <v>1.7133951674746539</v>
      </c>
      <c r="D4171" s="1">
        <f t="shared" si="130"/>
        <v>200.84396546417506</v>
      </c>
      <c r="E4171" s="1">
        <f t="shared" si="131"/>
        <v>40.843965464175056</v>
      </c>
    </row>
    <row r="4172" spans="3:5" x14ac:dyDescent="0.2">
      <c r="C4172" s="1">
        <v>0.60593226589803062</v>
      </c>
      <c r="D4172" s="1">
        <f t="shared" si="130"/>
        <v>170.60375695381279</v>
      </c>
      <c r="E4172" s="1">
        <f t="shared" si="131"/>
        <v>10.603756953812791</v>
      </c>
    </row>
    <row r="4173" spans="3:5" x14ac:dyDescent="0.2">
      <c r="C4173" s="1">
        <v>-1.2176137471703417</v>
      </c>
      <c r="D4173" s="1">
        <f t="shared" si="130"/>
        <v>130.40489039168676</v>
      </c>
      <c r="E4173" s="1">
        <f t="shared" si="131"/>
        <v>0</v>
      </c>
    </row>
    <row r="4174" spans="3:5" x14ac:dyDescent="0.2">
      <c r="C4174" s="1">
        <v>-1.4424518736272647</v>
      </c>
      <c r="D4174" s="1">
        <f t="shared" si="130"/>
        <v>126.15537142651338</v>
      </c>
      <c r="E4174" s="1">
        <f t="shared" si="131"/>
        <v>0</v>
      </c>
    </row>
    <row r="4175" spans="3:5" x14ac:dyDescent="0.2">
      <c r="C4175" s="1">
        <v>1.3828054035959711</v>
      </c>
      <c r="D4175" s="1">
        <f t="shared" si="130"/>
        <v>191.29484208824422</v>
      </c>
      <c r="E4175" s="1">
        <f t="shared" si="131"/>
        <v>31.294842088244224</v>
      </c>
    </row>
    <row r="4176" spans="3:5" x14ac:dyDescent="0.2">
      <c r="C4176" s="1">
        <v>1.3972461232794584</v>
      </c>
      <c r="D4176" s="1">
        <f t="shared" si="130"/>
        <v>191.7023202841772</v>
      </c>
      <c r="E4176" s="1">
        <f t="shared" si="131"/>
        <v>31.702320284177205</v>
      </c>
    </row>
    <row r="4177" spans="3:5" x14ac:dyDescent="0.2">
      <c r="C4177" s="1">
        <v>-0.74247976281217154</v>
      </c>
      <c r="D4177" s="1">
        <f t="shared" si="130"/>
        <v>139.86184925688269</v>
      </c>
      <c r="E4177" s="1">
        <f t="shared" si="131"/>
        <v>0</v>
      </c>
    </row>
    <row r="4178" spans="3:5" x14ac:dyDescent="0.2">
      <c r="C4178" s="1">
        <v>5.1796584775811033E-2</v>
      </c>
      <c r="D4178" s="1">
        <f t="shared" si="130"/>
        <v>157.22717974725418</v>
      </c>
      <c r="E4178" s="1">
        <f t="shared" si="131"/>
        <v>0</v>
      </c>
    </row>
    <row r="4179" spans="3:5" x14ac:dyDescent="0.2">
      <c r="C4179" s="1">
        <v>-0.19833095234977419</v>
      </c>
      <c r="D4179" s="1">
        <f t="shared" si="130"/>
        <v>151.53785649802137</v>
      </c>
      <c r="E4179" s="1">
        <f t="shared" si="131"/>
        <v>0</v>
      </c>
    </row>
    <row r="4180" spans="3:5" x14ac:dyDescent="0.2">
      <c r="C4180" s="1">
        <v>0.22603038248716978</v>
      </c>
      <c r="D4180" s="1">
        <f t="shared" si="130"/>
        <v>161.31599032716767</v>
      </c>
      <c r="E4180" s="1">
        <f t="shared" si="131"/>
        <v>1.3159903271676683</v>
      </c>
    </row>
    <row r="4181" spans="3:5" x14ac:dyDescent="0.2">
      <c r="C4181" s="1">
        <v>-1.022129050507983</v>
      </c>
      <c r="D4181" s="1">
        <f t="shared" si="130"/>
        <v>134.21578248679597</v>
      </c>
      <c r="E4181" s="1">
        <f t="shared" si="131"/>
        <v>0</v>
      </c>
    </row>
    <row r="4182" spans="3:5" x14ac:dyDescent="0.2">
      <c r="C4182" s="1">
        <v>0.33483444749443553</v>
      </c>
      <c r="D4182" s="1">
        <f t="shared" si="130"/>
        <v>163.92309637088567</v>
      </c>
      <c r="E4182" s="1">
        <f t="shared" si="131"/>
        <v>3.9230963708856734</v>
      </c>
    </row>
    <row r="4183" spans="3:5" x14ac:dyDescent="0.2">
      <c r="C4183" s="1">
        <v>-0.43472647406671905</v>
      </c>
      <c r="D4183" s="1">
        <f t="shared" si="130"/>
        <v>146.35023099126417</v>
      </c>
      <c r="E4183" s="1">
        <f t="shared" si="131"/>
        <v>0</v>
      </c>
    </row>
    <row r="4184" spans="3:5" x14ac:dyDescent="0.2">
      <c r="C4184" s="1">
        <v>-0.33261633068303764</v>
      </c>
      <c r="D4184" s="1">
        <f t="shared" si="130"/>
        <v>148.56885504424065</v>
      </c>
      <c r="E4184" s="1">
        <f t="shared" si="131"/>
        <v>0</v>
      </c>
    </row>
    <row r="4185" spans="3:5" x14ac:dyDescent="0.2">
      <c r="C4185" s="1">
        <v>-1.4020747692703432</v>
      </c>
      <c r="D4185" s="1">
        <f t="shared" si="130"/>
        <v>126.90817839319932</v>
      </c>
      <c r="E4185" s="1">
        <f t="shared" si="131"/>
        <v>0</v>
      </c>
    </row>
    <row r="4186" spans="3:5" x14ac:dyDescent="0.2">
      <c r="C4186" s="1">
        <v>1.4458425577826381</v>
      </c>
      <c r="D4186" s="1">
        <f t="shared" si="130"/>
        <v>193.07996670057551</v>
      </c>
      <c r="E4186" s="1">
        <f t="shared" si="131"/>
        <v>33.079966700575511</v>
      </c>
    </row>
    <row r="4187" spans="3:5" x14ac:dyDescent="0.2">
      <c r="C4187" s="1">
        <v>-0.28477487097546528</v>
      </c>
      <c r="D4187" s="1">
        <f t="shared" si="130"/>
        <v>149.61988236223715</v>
      </c>
      <c r="E4187" s="1">
        <f t="shared" si="131"/>
        <v>0</v>
      </c>
    </row>
    <row r="4188" spans="3:5" x14ac:dyDescent="0.2">
      <c r="C4188" s="1">
        <v>0.74326065744592384</v>
      </c>
      <c r="D4188" s="1">
        <f t="shared" si="130"/>
        <v>174.09114698575857</v>
      </c>
      <c r="E4188" s="1">
        <f t="shared" si="131"/>
        <v>14.09114698575857</v>
      </c>
    </row>
    <row r="4189" spans="3:5" x14ac:dyDescent="0.2">
      <c r="C4189" s="1">
        <v>-0.22038474687422097</v>
      </c>
      <c r="D4189" s="1">
        <f t="shared" si="130"/>
        <v>151.04621430455472</v>
      </c>
      <c r="E4189" s="1">
        <f t="shared" si="131"/>
        <v>0</v>
      </c>
    </row>
    <row r="4190" spans="3:5" x14ac:dyDescent="0.2">
      <c r="C4190" s="1">
        <v>0.1666499259519264</v>
      </c>
      <c r="D4190" s="1">
        <f t="shared" si="130"/>
        <v>159.91067914821207</v>
      </c>
      <c r="E4190" s="1">
        <f t="shared" si="131"/>
        <v>0</v>
      </c>
    </row>
    <row r="4191" spans="3:5" x14ac:dyDescent="0.2">
      <c r="C4191" s="1">
        <v>0.24986250208360772</v>
      </c>
      <c r="D4191" s="1">
        <f t="shared" si="130"/>
        <v>161.88347351471327</v>
      </c>
      <c r="E4191" s="1">
        <f t="shared" si="131"/>
        <v>1.8834735147132733</v>
      </c>
    </row>
    <row r="4192" spans="3:5" x14ac:dyDescent="0.2">
      <c r="C4192" s="1">
        <v>-1.8138716021272787</v>
      </c>
      <c r="D4192" s="1">
        <f t="shared" si="130"/>
        <v>119.43658449890761</v>
      </c>
      <c r="E4192" s="1">
        <f t="shared" si="131"/>
        <v>0</v>
      </c>
    </row>
    <row r="4193" spans="3:5" x14ac:dyDescent="0.2">
      <c r="C4193" s="1">
        <v>-1.461742155541417</v>
      </c>
      <c r="D4193" s="1">
        <f t="shared" si="130"/>
        <v>125.79729363751019</v>
      </c>
      <c r="E4193" s="1">
        <f t="shared" si="131"/>
        <v>0</v>
      </c>
    </row>
    <row r="4194" spans="3:5" x14ac:dyDescent="0.2">
      <c r="C4194" s="1">
        <v>1.0571931694597241</v>
      </c>
      <c r="D4194" s="1">
        <f t="shared" si="130"/>
        <v>182.33341305032903</v>
      </c>
      <c r="E4194" s="1">
        <f t="shared" si="131"/>
        <v>22.333413050329028</v>
      </c>
    </row>
    <row r="4195" spans="3:5" x14ac:dyDescent="0.2">
      <c r="C4195" s="1">
        <v>0.24484539117272092</v>
      </c>
      <c r="D4195" s="1">
        <f t="shared" si="130"/>
        <v>161.76384193552269</v>
      </c>
      <c r="E4195" s="1">
        <f t="shared" si="131"/>
        <v>1.7638419355226915</v>
      </c>
    </row>
    <row r="4196" spans="3:5" x14ac:dyDescent="0.2">
      <c r="C4196" s="1">
        <v>-0.49600140622740213</v>
      </c>
      <c r="D4196" s="1">
        <f t="shared" si="130"/>
        <v>145.03480240842265</v>
      </c>
      <c r="E4196" s="1">
        <f t="shared" si="131"/>
        <v>0</v>
      </c>
    </row>
    <row r="4197" spans="3:5" x14ac:dyDescent="0.2">
      <c r="C4197" s="1">
        <v>1.1403464375619203</v>
      </c>
      <c r="D4197" s="1">
        <f t="shared" si="130"/>
        <v>184.5812202948876</v>
      </c>
      <c r="E4197" s="1">
        <f t="shared" si="131"/>
        <v>24.581220294887601</v>
      </c>
    </row>
    <row r="4198" spans="3:5" x14ac:dyDescent="0.2">
      <c r="C4198" s="1">
        <v>-1.0402670238480571</v>
      </c>
      <c r="D4198" s="1">
        <f t="shared" si="130"/>
        <v>133.85755223193041</v>
      </c>
      <c r="E4198" s="1">
        <f t="shared" si="131"/>
        <v>0</v>
      </c>
    </row>
    <row r="4199" spans="3:5" x14ac:dyDescent="0.2">
      <c r="C4199" s="1">
        <v>-0.77547625082930405</v>
      </c>
      <c r="D4199" s="1">
        <f t="shared" si="130"/>
        <v>139.1834868453677</v>
      </c>
      <c r="E4199" s="1">
        <f t="shared" si="131"/>
        <v>0</v>
      </c>
    </row>
    <row r="4200" spans="3:5" x14ac:dyDescent="0.2">
      <c r="C4200" s="1">
        <v>0.50229748332519319</v>
      </c>
      <c r="D4200" s="1">
        <f t="shared" si="130"/>
        <v>168.01832848988784</v>
      </c>
      <c r="E4200" s="1">
        <f t="shared" si="131"/>
        <v>8.0183284898878355</v>
      </c>
    </row>
    <row r="4201" spans="3:5" x14ac:dyDescent="0.2">
      <c r="C4201" s="1">
        <v>1.8764643052233201E-2</v>
      </c>
      <c r="D4201" s="1">
        <f t="shared" si="130"/>
        <v>156.46377406965854</v>
      </c>
      <c r="E4201" s="1">
        <f t="shared" si="131"/>
        <v>0</v>
      </c>
    </row>
    <row r="4202" spans="3:5" x14ac:dyDescent="0.2">
      <c r="C4202" s="1">
        <v>0.38355194248851027</v>
      </c>
      <c r="D4202" s="1">
        <f t="shared" si="130"/>
        <v>165.10405577064455</v>
      </c>
      <c r="E4202" s="1">
        <f t="shared" si="131"/>
        <v>5.1040557706445497</v>
      </c>
    </row>
    <row r="4203" spans="3:5" x14ac:dyDescent="0.2">
      <c r="C4203" s="1">
        <v>-0.80738682891478397</v>
      </c>
      <c r="D4203" s="1">
        <f t="shared" si="130"/>
        <v>138.53057899125622</v>
      </c>
      <c r="E4203" s="1">
        <f t="shared" si="131"/>
        <v>0</v>
      </c>
    </row>
    <row r="4204" spans="3:5" x14ac:dyDescent="0.2">
      <c r="C4204" s="1">
        <v>8.2113256514410468E-2</v>
      </c>
      <c r="D4204" s="1">
        <f t="shared" si="130"/>
        <v>157.93111007871798</v>
      </c>
      <c r="E4204" s="1">
        <f t="shared" si="131"/>
        <v>0</v>
      </c>
    </row>
    <row r="4205" spans="3:5" x14ac:dyDescent="0.2">
      <c r="C4205" s="1">
        <v>-0.28514981121201999</v>
      </c>
      <c r="D4205" s="1">
        <f t="shared" si="130"/>
        <v>149.61161647452323</v>
      </c>
      <c r="E4205" s="1">
        <f t="shared" si="131"/>
        <v>0</v>
      </c>
    </row>
    <row r="4206" spans="3:5" x14ac:dyDescent="0.2">
      <c r="C4206" s="1">
        <v>0.22712488667789435</v>
      </c>
      <c r="D4206" s="1">
        <f t="shared" si="130"/>
        <v>161.34200869256358</v>
      </c>
      <c r="E4206" s="1">
        <f t="shared" si="131"/>
        <v>1.3420086925635815</v>
      </c>
    </row>
    <row r="4207" spans="3:5" x14ac:dyDescent="0.2">
      <c r="C4207" s="1">
        <v>-0.82750758560641458</v>
      </c>
      <c r="D4207" s="1">
        <f t="shared" si="130"/>
        <v>138.12047267199526</v>
      </c>
      <c r="E4207" s="1">
        <f t="shared" si="131"/>
        <v>0</v>
      </c>
    </row>
    <row r="4208" spans="3:5" x14ac:dyDescent="0.2">
      <c r="C4208" s="1">
        <v>-1.6866686870174641</v>
      </c>
      <c r="D4208" s="1">
        <f t="shared" si="130"/>
        <v>121.69633766558219</v>
      </c>
      <c r="E4208" s="1">
        <f t="shared" si="131"/>
        <v>0</v>
      </c>
    </row>
    <row r="4209" spans="3:5" x14ac:dyDescent="0.2">
      <c r="C4209" s="1">
        <v>-1.2295882881085485</v>
      </c>
      <c r="D4209" s="1">
        <f t="shared" si="130"/>
        <v>130.17500053851546</v>
      </c>
      <c r="E4209" s="1">
        <f t="shared" si="131"/>
        <v>0</v>
      </c>
    </row>
    <row r="4210" spans="3:5" x14ac:dyDescent="0.2">
      <c r="C4210" s="1">
        <v>-0.23050794590249712</v>
      </c>
      <c r="D4210" s="1">
        <f t="shared" si="130"/>
        <v>150.82107366657382</v>
      </c>
      <c r="E4210" s="1">
        <f t="shared" si="131"/>
        <v>0</v>
      </c>
    </row>
    <row r="4211" spans="3:5" x14ac:dyDescent="0.2">
      <c r="C4211" s="1">
        <v>9.9290644474688244E-2</v>
      </c>
      <c r="D4211" s="1">
        <f t="shared" si="130"/>
        <v>158.3313539471489</v>
      </c>
      <c r="E4211" s="1">
        <f t="shared" si="131"/>
        <v>0</v>
      </c>
    </row>
    <row r="4212" spans="3:5" x14ac:dyDescent="0.2">
      <c r="C4212" s="1">
        <v>0.99726434838141165</v>
      </c>
      <c r="D4212" s="1">
        <f t="shared" si="130"/>
        <v>180.73040381002082</v>
      </c>
      <c r="E4212" s="1">
        <f t="shared" si="131"/>
        <v>20.730403810020817</v>
      </c>
    </row>
    <row r="4213" spans="3:5" x14ac:dyDescent="0.2">
      <c r="C4213" s="1">
        <v>-0.17901956611129674</v>
      </c>
      <c r="D4213" s="1">
        <f t="shared" si="130"/>
        <v>151.96967652104496</v>
      </c>
      <c r="E4213" s="1">
        <f t="shared" si="131"/>
        <v>0</v>
      </c>
    </row>
    <row r="4214" spans="3:5" x14ac:dyDescent="0.2">
      <c r="C4214" s="1">
        <v>-1.3676371195651511</v>
      </c>
      <c r="D4214" s="1">
        <f t="shared" si="130"/>
        <v>127.55379636322587</v>
      </c>
      <c r="E4214" s="1">
        <f t="shared" si="131"/>
        <v>0</v>
      </c>
    </row>
    <row r="4215" spans="3:5" x14ac:dyDescent="0.2">
      <c r="C4215" s="1">
        <v>0.19094653010880286</v>
      </c>
      <c r="D4215" s="1">
        <f t="shared" si="130"/>
        <v>160.48420213338804</v>
      </c>
      <c r="E4215" s="1">
        <f t="shared" si="131"/>
        <v>0.48420213338803819</v>
      </c>
    </row>
    <row r="4216" spans="3:5" x14ac:dyDescent="0.2">
      <c r="C4216" s="1">
        <v>-0.35608062610662394</v>
      </c>
      <c r="D4216" s="1">
        <f t="shared" si="130"/>
        <v>148.05607056444759</v>
      </c>
      <c r="E4216" s="1">
        <f t="shared" si="131"/>
        <v>0</v>
      </c>
    </row>
    <row r="4217" spans="3:5" x14ac:dyDescent="0.2">
      <c r="C4217" s="1">
        <v>0.75553615114782702</v>
      </c>
      <c r="D4217" s="1">
        <f t="shared" si="130"/>
        <v>174.40632696925192</v>
      </c>
      <c r="E4217" s="1">
        <f t="shared" si="131"/>
        <v>14.406326969251921</v>
      </c>
    </row>
    <row r="4218" spans="3:5" x14ac:dyDescent="0.2">
      <c r="C4218" s="1">
        <v>-0.98774056507457453</v>
      </c>
      <c r="D4218" s="1">
        <f t="shared" si="130"/>
        <v>134.89759906592735</v>
      </c>
      <c r="E4218" s="1">
        <f t="shared" si="131"/>
        <v>0</v>
      </c>
    </row>
    <row r="4219" spans="3:5" x14ac:dyDescent="0.2">
      <c r="C4219" s="1">
        <v>-4.3910480148005353E-2</v>
      </c>
      <c r="D4219" s="1">
        <f t="shared" si="130"/>
        <v>155.02545483671011</v>
      </c>
      <c r="E4219" s="1">
        <f t="shared" si="131"/>
        <v>0</v>
      </c>
    </row>
    <row r="4220" spans="3:5" x14ac:dyDescent="0.2">
      <c r="C4220" s="1">
        <v>-0.34223533896330555</v>
      </c>
      <c r="D4220" s="1">
        <f t="shared" si="130"/>
        <v>148.35842852297174</v>
      </c>
      <c r="E4220" s="1">
        <f t="shared" si="131"/>
        <v>0</v>
      </c>
    </row>
    <row r="4221" spans="3:5" x14ac:dyDescent="0.2">
      <c r="C4221" s="1">
        <v>1.6691388880361397</v>
      </c>
      <c r="D4221" s="1">
        <f t="shared" si="130"/>
        <v>199.53849050663698</v>
      </c>
      <c r="E4221" s="1">
        <f t="shared" si="131"/>
        <v>39.538490506636975</v>
      </c>
    </row>
    <row r="4222" spans="3:5" x14ac:dyDescent="0.2">
      <c r="C4222" s="1">
        <v>0.52413305012337785</v>
      </c>
      <c r="D4222" s="1">
        <f t="shared" si="130"/>
        <v>168.55979315650347</v>
      </c>
      <c r="E4222" s="1">
        <f t="shared" si="131"/>
        <v>8.5597931565034742</v>
      </c>
    </row>
    <row r="4223" spans="3:5" x14ac:dyDescent="0.2">
      <c r="C4223" s="1">
        <v>0.22403481667442821</v>
      </c>
      <c r="D4223" s="1">
        <f t="shared" si="130"/>
        <v>161.26856287833783</v>
      </c>
      <c r="E4223" s="1">
        <f t="shared" si="131"/>
        <v>1.268562878337832</v>
      </c>
    </row>
    <row r="4224" spans="3:5" x14ac:dyDescent="0.2">
      <c r="C4224" s="1">
        <v>1.2745146703397368</v>
      </c>
      <c r="D4224" s="1">
        <f t="shared" si="130"/>
        <v>188.26664343498555</v>
      </c>
      <c r="E4224" s="1">
        <f t="shared" si="131"/>
        <v>28.266643434985554</v>
      </c>
    </row>
    <row r="4225" spans="3:5" x14ac:dyDescent="0.2">
      <c r="C4225" s="1">
        <v>0.97574944865259572</v>
      </c>
      <c r="D4225" s="1">
        <f t="shared" si="130"/>
        <v>180.15835582162694</v>
      </c>
      <c r="E4225" s="1">
        <f t="shared" si="131"/>
        <v>20.158355821626941</v>
      </c>
    </row>
    <row r="4226" spans="3:5" x14ac:dyDescent="0.2">
      <c r="C4226" s="1">
        <v>0.66191695455390809</v>
      </c>
      <c r="D4226" s="1">
        <f t="shared" si="130"/>
        <v>172.01694694195857</v>
      </c>
      <c r="E4226" s="1">
        <f t="shared" si="131"/>
        <v>12.016946941958565</v>
      </c>
    </row>
    <row r="4227" spans="3:5" x14ac:dyDescent="0.2">
      <c r="C4227" s="1">
        <v>-0.20045264382987069</v>
      </c>
      <c r="D4227" s="1">
        <f t="shared" ref="D4227:D4290" si="132" xml:space="preserve"> $A$1 * EXP( ($A$3 - $A$6 - 0.5 * $A$5^2) * $A$4 + $A$5 * SQRT($A$4) * C4227 )</f>
        <v>151.49048843485321</v>
      </c>
      <c r="E4227" s="1">
        <f t="shared" ref="E4227:E4290" si="133">MAX(D4227 - $A$2, 0)</f>
        <v>0</v>
      </c>
    </row>
    <row r="4228" spans="3:5" x14ac:dyDescent="0.2">
      <c r="C4228" s="1">
        <v>2.0595695794737887</v>
      </c>
      <c r="D4228" s="1">
        <f t="shared" si="132"/>
        <v>211.35456266486548</v>
      </c>
      <c r="E4228" s="1">
        <f t="shared" si="133"/>
        <v>51.354562664865483</v>
      </c>
    </row>
    <row r="4229" spans="3:5" x14ac:dyDescent="0.2">
      <c r="C4229" s="1">
        <v>-1.0837263063319678</v>
      </c>
      <c r="D4229" s="1">
        <f t="shared" si="132"/>
        <v>133.00310398740677</v>
      </c>
      <c r="E4229" s="1">
        <f t="shared" si="133"/>
        <v>0</v>
      </c>
    </row>
    <row r="4230" spans="3:5" x14ac:dyDescent="0.2">
      <c r="C4230" s="1">
        <v>5.936881653322827E-3</v>
      </c>
      <c r="D4230" s="1">
        <f t="shared" si="132"/>
        <v>156.16831016392362</v>
      </c>
      <c r="E4230" s="1">
        <f t="shared" si="133"/>
        <v>0</v>
      </c>
    </row>
    <row r="4231" spans="3:5" x14ac:dyDescent="0.2">
      <c r="C4231" s="1">
        <v>0.79516326627473688</v>
      </c>
      <c r="D4231" s="1">
        <f t="shared" si="132"/>
        <v>175.42767412642849</v>
      </c>
      <c r="E4231" s="1">
        <f t="shared" si="133"/>
        <v>15.427674126428485</v>
      </c>
    </row>
    <row r="4232" spans="3:5" x14ac:dyDescent="0.2">
      <c r="C4232" s="1">
        <v>-5.7960661895542255E-2</v>
      </c>
      <c r="D4232" s="1">
        <f t="shared" si="132"/>
        <v>154.70483852380588</v>
      </c>
      <c r="E4232" s="1">
        <f t="shared" si="133"/>
        <v>0</v>
      </c>
    </row>
    <row r="4233" spans="3:5" x14ac:dyDescent="0.2">
      <c r="C4233" s="1">
        <v>-4.892523236175074E-2</v>
      </c>
      <c r="D4233" s="1">
        <f t="shared" si="132"/>
        <v>154.91094516019862</v>
      </c>
      <c r="E4233" s="1">
        <f t="shared" si="133"/>
        <v>0</v>
      </c>
    </row>
    <row r="4234" spans="3:5" x14ac:dyDescent="0.2">
      <c r="C4234" s="1">
        <v>0.38208458905390313</v>
      </c>
      <c r="D4234" s="1">
        <f t="shared" si="132"/>
        <v>165.06836173398162</v>
      </c>
      <c r="E4234" s="1">
        <f t="shared" si="133"/>
        <v>5.068361733981618</v>
      </c>
    </row>
    <row r="4235" spans="3:5" x14ac:dyDescent="0.2">
      <c r="C4235" s="1">
        <v>1.2480596646480482</v>
      </c>
      <c r="D4235" s="1">
        <f t="shared" si="132"/>
        <v>187.53418129288258</v>
      </c>
      <c r="E4235" s="1">
        <f t="shared" si="133"/>
        <v>27.534181292882579</v>
      </c>
    </row>
    <row r="4236" spans="3:5" x14ac:dyDescent="0.2">
      <c r="C4236" s="1">
        <v>-0.86147539908857163</v>
      </c>
      <c r="D4236" s="1">
        <f t="shared" si="132"/>
        <v>137.43088516421457</v>
      </c>
      <c r="E4236" s="1">
        <f t="shared" si="133"/>
        <v>0</v>
      </c>
    </row>
    <row r="4237" spans="3:5" x14ac:dyDescent="0.2">
      <c r="C4237" s="1">
        <v>-1.1663364077148031</v>
      </c>
      <c r="D4237" s="1">
        <f t="shared" si="132"/>
        <v>131.39392442933169</v>
      </c>
      <c r="E4237" s="1">
        <f t="shared" si="133"/>
        <v>0</v>
      </c>
    </row>
    <row r="4238" spans="3:5" x14ac:dyDescent="0.2">
      <c r="C4238" s="1">
        <v>0.74281080046264192</v>
      </c>
      <c r="D4238" s="1">
        <f t="shared" si="132"/>
        <v>174.07960748820219</v>
      </c>
      <c r="E4238" s="1">
        <f t="shared" si="133"/>
        <v>14.079607488202186</v>
      </c>
    </row>
    <row r="4239" spans="3:5" x14ac:dyDescent="0.2">
      <c r="C4239" s="1">
        <v>1.7770350964396915</v>
      </c>
      <c r="D4239" s="1">
        <f t="shared" si="132"/>
        <v>202.73620655614843</v>
      </c>
      <c r="E4239" s="1">
        <f t="shared" si="133"/>
        <v>42.736206556148431</v>
      </c>
    </row>
    <row r="4240" spans="3:5" x14ac:dyDescent="0.2">
      <c r="C4240" s="1">
        <v>-2.4923603138767936</v>
      </c>
      <c r="D4240" s="1">
        <f t="shared" si="132"/>
        <v>108.07335885415718</v>
      </c>
      <c r="E4240" s="1">
        <f t="shared" si="133"/>
        <v>0</v>
      </c>
    </row>
    <row r="4241" spans="3:5" x14ac:dyDescent="0.2">
      <c r="C4241" s="1">
        <v>0.6197827648102141</v>
      </c>
      <c r="D4241" s="1">
        <f t="shared" si="132"/>
        <v>170.95229275371085</v>
      </c>
      <c r="E4241" s="1">
        <f t="shared" si="133"/>
        <v>10.95229275371085</v>
      </c>
    </row>
    <row r="4242" spans="3:5" x14ac:dyDescent="0.2">
      <c r="C4242" s="1">
        <v>0.13779334956634878</v>
      </c>
      <c r="D4242" s="1">
        <f t="shared" si="132"/>
        <v>159.23217981452729</v>
      </c>
      <c r="E4242" s="1">
        <f t="shared" si="133"/>
        <v>0</v>
      </c>
    </row>
    <row r="4243" spans="3:5" x14ac:dyDescent="0.2">
      <c r="C4243" s="1">
        <v>7.908101703067956E-2</v>
      </c>
      <c r="D4243" s="1">
        <f t="shared" si="132"/>
        <v>157.86056214327544</v>
      </c>
      <c r="E4243" s="1">
        <f t="shared" si="133"/>
        <v>0</v>
      </c>
    </row>
    <row r="4244" spans="3:5" x14ac:dyDescent="0.2">
      <c r="C4244" s="1">
        <v>-0.12982070209286886</v>
      </c>
      <c r="D4244" s="1">
        <f t="shared" si="132"/>
        <v>153.07537650698018</v>
      </c>
      <c r="E4244" s="1">
        <f t="shared" si="133"/>
        <v>0</v>
      </c>
    </row>
    <row r="4245" spans="3:5" x14ac:dyDescent="0.2">
      <c r="C4245" s="1">
        <v>-0.22369259567258154</v>
      </c>
      <c r="D4245" s="1">
        <f t="shared" si="132"/>
        <v>150.97261057869321</v>
      </c>
      <c r="E4245" s="1">
        <f t="shared" si="133"/>
        <v>0</v>
      </c>
    </row>
    <row r="4246" spans="3:5" x14ac:dyDescent="0.2">
      <c r="C4246" s="1">
        <v>0.51311923941851423</v>
      </c>
      <c r="D4246" s="1">
        <f t="shared" si="132"/>
        <v>168.28646184797779</v>
      </c>
      <c r="E4246" s="1">
        <f t="shared" si="133"/>
        <v>8.2864618479777903</v>
      </c>
    </row>
    <row r="4247" spans="3:5" x14ac:dyDescent="0.2">
      <c r="C4247" s="1">
        <v>-1.0781553415374439</v>
      </c>
      <c r="D4247" s="1">
        <f t="shared" si="132"/>
        <v>133.1123286206379</v>
      </c>
      <c r="E4247" s="1">
        <f t="shared" si="133"/>
        <v>0</v>
      </c>
    </row>
    <row r="4248" spans="3:5" x14ac:dyDescent="0.2">
      <c r="C4248" s="1">
        <v>-1.2768156013587142</v>
      </c>
      <c r="D4248" s="1">
        <f t="shared" si="132"/>
        <v>129.27226460822149</v>
      </c>
      <c r="E4248" s="1">
        <f t="shared" si="133"/>
        <v>0</v>
      </c>
    </row>
    <row r="4249" spans="3:5" x14ac:dyDescent="0.2">
      <c r="C4249" s="1">
        <v>-1.1206231019214257</v>
      </c>
      <c r="D4249" s="1">
        <f t="shared" si="132"/>
        <v>132.28196242233935</v>
      </c>
      <c r="E4249" s="1">
        <f t="shared" si="133"/>
        <v>0</v>
      </c>
    </row>
    <row r="4250" spans="3:5" x14ac:dyDescent="0.2">
      <c r="C4250" s="1">
        <v>-0.4332390129566201</v>
      </c>
      <c r="D4250" s="1">
        <f t="shared" si="132"/>
        <v>146.38231116908446</v>
      </c>
      <c r="E4250" s="1">
        <f t="shared" si="133"/>
        <v>0</v>
      </c>
    </row>
    <row r="4251" spans="3:5" x14ac:dyDescent="0.2">
      <c r="C4251" s="1">
        <v>-1.5798060392191557</v>
      </c>
      <c r="D4251" s="1">
        <f t="shared" si="132"/>
        <v>123.6277602824416</v>
      </c>
      <c r="E4251" s="1">
        <f t="shared" si="133"/>
        <v>0</v>
      </c>
    </row>
    <row r="4252" spans="3:5" x14ac:dyDescent="0.2">
      <c r="C4252" s="1">
        <v>-1.3658479345298415</v>
      </c>
      <c r="D4252" s="1">
        <f t="shared" si="132"/>
        <v>127.58742862196196</v>
      </c>
      <c r="E4252" s="1">
        <f t="shared" si="133"/>
        <v>0</v>
      </c>
    </row>
    <row r="4253" spans="3:5" x14ac:dyDescent="0.2">
      <c r="C4253" s="1">
        <v>0.12056062101061442</v>
      </c>
      <c r="D4253" s="1">
        <f t="shared" si="132"/>
        <v>158.82836359842031</v>
      </c>
      <c r="E4253" s="1">
        <f t="shared" si="133"/>
        <v>0</v>
      </c>
    </row>
    <row r="4254" spans="3:5" x14ac:dyDescent="0.2">
      <c r="C4254" s="1">
        <v>-1.3565332978885678</v>
      </c>
      <c r="D4254" s="1">
        <f t="shared" si="132"/>
        <v>127.76266409053585</v>
      </c>
      <c r="E4254" s="1">
        <f t="shared" si="133"/>
        <v>0</v>
      </c>
    </row>
    <row r="4255" spans="3:5" x14ac:dyDescent="0.2">
      <c r="C4255" s="1">
        <v>0.5556088183336747</v>
      </c>
      <c r="D4255" s="1">
        <f t="shared" si="132"/>
        <v>169.34338151749373</v>
      </c>
      <c r="E4255" s="1">
        <f t="shared" si="133"/>
        <v>9.3433815174937251</v>
      </c>
    </row>
    <row r="4256" spans="3:5" x14ac:dyDescent="0.2">
      <c r="C4256" s="1">
        <v>-0.37065747851144459</v>
      </c>
      <c r="D4256" s="1">
        <f t="shared" si="132"/>
        <v>147.73840233045567</v>
      </c>
      <c r="E4256" s="1">
        <f t="shared" si="133"/>
        <v>0</v>
      </c>
    </row>
    <row r="4257" spans="3:5" x14ac:dyDescent="0.2">
      <c r="C4257" s="1">
        <v>0.17180572792112148</v>
      </c>
      <c r="D4257" s="1">
        <f t="shared" si="132"/>
        <v>160.03221063606526</v>
      </c>
      <c r="E4257" s="1">
        <f t="shared" si="133"/>
        <v>3.2210636065258313E-2</v>
      </c>
    </row>
    <row r="4258" spans="3:5" x14ac:dyDescent="0.2">
      <c r="C4258" s="1">
        <v>0.12319505975935632</v>
      </c>
      <c r="D4258" s="1">
        <f t="shared" si="132"/>
        <v>158.8900302834646</v>
      </c>
      <c r="E4258" s="1">
        <f t="shared" si="133"/>
        <v>0</v>
      </c>
    </row>
    <row r="4259" spans="3:5" x14ac:dyDescent="0.2">
      <c r="C4259" s="1">
        <v>-2.1389871560756593</v>
      </c>
      <c r="D4259" s="1">
        <f t="shared" si="132"/>
        <v>113.84977087495585</v>
      </c>
      <c r="E4259" s="1">
        <f t="shared" si="133"/>
        <v>0</v>
      </c>
    </row>
    <row r="4260" spans="3:5" x14ac:dyDescent="0.2">
      <c r="C4260" s="1">
        <v>-2.0044917847946757</v>
      </c>
      <c r="D4260" s="1">
        <f t="shared" si="132"/>
        <v>116.12853905795804</v>
      </c>
      <c r="E4260" s="1">
        <f t="shared" si="133"/>
        <v>0</v>
      </c>
    </row>
    <row r="4261" spans="3:5" x14ac:dyDescent="0.2">
      <c r="C4261" s="1">
        <v>-0.69199630489588437</v>
      </c>
      <c r="D4261" s="1">
        <f t="shared" si="132"/>
        <v>140.90612407085121</v>
      </c>
      <c r="E4261" s="1">
        <f t="shared" si="133"/>
        <v>0</v>
      </c>
    </row>
    <row r="4262" spans="3:5" x14ac:dyDescent="0.2">
      <c r="C4262" s="1">
        <v>-0.86726632354894972</v>
      </c>
      <c r="D4262" s="1">
        <f t="shared" si="132"/>
        <v>137.31366640857343</v>
      </c>
      <c r="E4262" s="1">
        <f t="shared" si="133"/>
        <v>0</v>
      </c>
    </row>
    <row r="4263" spans="3:5" x14ac:dyDescent="0.2">
      <c r="C4263" s="1">
        <v>-0.34000332592932148</v>
      </c>
      <c r="D4263" s="1">
        <f t="shared" si="132"/>
        <v>148.40722972394246</v>
      </c>
      <c r="E4263" s="1">
        <f t="shared" si="133"/>
        <v>0</v>
      </c>
    </row>
    <row r="4264" spans="3:5" x14ac:dyDescent="0.2">
      <c r="C4264" s="1">
        <v>0.70016968817382408</v>
      </c>
      <c r="D4264" s="1">
        <f t="shared" si="132"/>
        <v>172.98926507640539</v>
      </c>
      <c r="E4264" s="1">
        <f t="shared" si="133"/>
        <v>12.989265076405388</v>
      </c>
    </row>
    <row r="4265" spans="3:5" x14ac:dyDescent="0.2">
      <c r="C4265" s="1">
        <v>1.3434498991081321</v>
      </c>
      <c r="D4265" s="1">
        <f t="shared" si="132"/>
        <v>190.18872717263858</v>
      </c>
      <c r="E4265" s="1">
        <f t="shared" si="133"/>
        <v>30.188727172638579</v>
      </c>
    </row>
    <row r="4266" spans="3:5" x14ac:dyDescent="0.2">
      <c r="C4266" s="1">
        <v>0.15731810340280394</v>
      </c>
      <c r="D4266" s="1">
        <f t="shared" si="132"/>
        <v>159.69094602588314</v>
      </c>
      <c r="E4266" s="1">
        <f t="shared" si="133"/>
        <v>0</v>
      </c>
    </row>
    <row r="4267" spans="3:5" x14ac:dyDescent="0.2">
      <c r="C4267" s="1">
        <v>-0.58199710804637594</v>
      </c>
      <c r="D4267" s="1">
        <f t="shared" si="132"/>
        <v>143.20859355257656</v>
      </c>
      <c r="E4267" s="1">
        <f t="shared" si="133"/>
        <v>0</v>
      </c>
    </row>
    <row r="4268" spans="3:5" x14ac:dyDescent="0.2">
      <c r="C4268" s="1">
        <v>-0.57607116827495775</v>
      </c>
      <c r="D4268" s="1">
        <f t="shared" si="132"/>
        <v>143.33369607803726</v>
      </c>
      <c r="E4268" s="1">
        <f t="shared" si="133"/>
        <v>0</v>
      </c>
    </row>
    <row r="4269" spans="3:5" x14ac:dyDescent="0.2">
      <c r="C4269" s="1">
        <v>0.40373738625535915</v>
      </c>
      <c r="D4269" s="1">
        <f t="shared" si="132"/>
        <v>165.59585994447374</v>
      </c>
      <c r="E4269" s="1">
        <f t="shared" si="133"/>
        <v>5.5958599444737445</v>
      </c>
    </row>
    <row r="4270" spans="3:5" x14ac:dyDescent="0.2">
      <c r="C4270" s="1">
        <v>0.33975959057074068</v>
      </c>
      <c r="D4270" s="1">
        <f t="shared" si="132"/>
        <v>164.04210178996635</v>
      </c>
      <c r="E4270" s="1">
        <f t="shared" si="133"/>
        <v>4.0421017899663525</v>
      </c>
    </row>
    <row r="4271" spans="3:5" x14ac:dyDescent="0.2">
      <c r="C4271" s="1">
        <v>-0.10318647027697866</v>
      </c>
      <c r="D4271" s="1">
        <f t="shared" si="132"/>
        <v>153.67730948370769</v>
      </c>
      <c r="E4271" s="1">
        <f t="shared" si="133"/>
        <v>0</v>
      </c>
    </row>
    <row r="4272" spans="3:5" x14ac:dyDescent="0.2">
      <c r="C4272" s="1">
        <v>1.0567507984914581</v>
      </c>
      <c r="D4272" s="1">
        <f t="shared" si="132"/>
        <v>182.32152833277689</v>
      </c>
      <c r="E4272" s="1">
        <f t="shared" si="133"/>
        <v>22.321528332776893</v>
      </c>
    </row>
    <row r="4273" spans="3:5" x14ac:dyDescent="0.2">
      <c r="C4273" s="1">
        <v>-0.93100503472325058</v>
      </c>
      <c r="D4273" s="1">
        <f t="shared" si="132"/>
        <v>136.0300674609401</v>
      </c>
      <c r="E4273" s="1">
        <f t="shared" si="133"/>
        <v>0</v>
      </c>
    </row>
    <row r="4274" spans="3:5" x14ac:dyDescent="0.2">
      <c r="C4274" s="1">
        <v>-1.4905312249913756</v>
      </c>
      <c r="D4274" s="1">
        <f t="shared" si="132"/>
        <v>125.26478306160519</v>
      </c>
      <c r="E4274" s="1">
        <f t="shared" si="133"/>
        <v>0</v>
      </c>
    </row>
    <row r="4275" spans="3:5" x14ac:dyDescent="0.2">
      <c r="C4275" s="1">
        <v>-0.6599220059034252</v>
      </c>
      <c r="D4275" s="1">
        <f t="shared" si="132"/>
        <v>141.57364341628573</v>
      </c>
      <c r="E4275" s="1">
        <f t="shared" si="133"/>
        <v>0</v>
      </c>
    </row>
    <row r="4276" spans="3:5" x14ac:dyDescent="0.2">
      <c r="C4276" s="1">
        <v>-1.4719264274973256</v>
      </c>
      <c r="D4276" s="1">
        <f t="shared" si="132"/>
        <v>125.60865719202799</v>
      </c>
      <c r="E4276" s="1">
        <f t="shared" si="133"/>
        <v>0</v>
      </c>
    </row>
    <row r="4277" spans="3:5" x14ac:dyDescent="0.2">
      <c r="C4277" s="1">
        <v>-0.40338525998636454</v>
      </c>
      <c r="D4277" s="1">
        <f t="shared" si="132"/>
        <v>147.02765809394356</v>
      </c>
      <c r="E4277" s="1">
        <f t="shared" si="133"/>
        <v>0</v>
      </c>
    </row>
    <row r="4278" spans="3:5" x14ac:dyDescent="0.2">
      <c r="C4278" s="1">
        <v>-1.0332473394311434</v>
      </c>
      <c r="D4278" s="1">
        <f t="shared" si="132"/>
        <v>133.99607948837172</v>
      </c>
      <c r="E4278" s="1">
        <f t="shared" si="133"/>
        <v>0</v>
      </c>
    </row>
    <row r="4279" spans="3:5" x14ac:dyDescent="0.2">
      <c r="C4279" s="1">
        <v>0.34305493045829888</v>
      </c>
      <c r="D4279" s="1">
        <f t="shared" si="132"/>
        <v>164.1217747815565</v>
      </c>
      <c r="E4279" s="1">
        <f t="shared" si="133"/>
        <v>4.1217747815564962</v>
      </c>
    </row>
    <row r="4280" spans="3:5" x14ac:dyDescent="0.2">
      <c r="C4280" s="1">
        <v>-0.48381954866281035</v>
      </c>
      <c r="D4280" s="1">
        <f t="shared" si="132"/>
        <v>145.29537319377999</v>
      </c>
      <c r="E4280" s="1">
        <f t="shared" si="133"/>
        <v>0</v>
      </c>
    </row>
    <row r="4281" spans="3:5" x14ac:dyDescent="0.2">
      <c r="C4281" s="1">
        <v>-1.487731070205536</v>
      </c>
      <c r="D4281" s="1">
        <f t="shared" si="132"/>
        <v>125.31647832687395</v>
      </c>
      <c r="E4281" s="1">
        <f t="shared" si="133"/>
        <v>0</v>
      </c>
    </row>
    <row r="4282" spans="3:5" x14ac:dyDescent="0.2">
      <c r="C4282" s="1">
        <v>-0.18795039845176995</v>
      </c>
      <c r="D4282" s="1">
        <f t="shared" si="132"/>
        <v>151.76982231610387</v>
      </c>
      <c r="E4282" s="1">
        <f t="shared" si="133"/>
        <v>0</v>
      </c>
    </row>
    <row r="4283" spans="3:5" x14ac:dyDescent="0.2">
      <c r="C4283" s="1">
        <v>-1.6982342832058697</v>
      </c>
      <c r="D4283" s="1">
        <f t="shared" si="132"/>
        <v>121.48912052997576</v>
      </c>
      <c r="E4283" s="1">
        <f t="shared" si="133"/>
        <v>0</v>
      </c>
    </row>
    <row r="4284" spans="3:5" x14ac:dyDescent="0.2">
      <c r="C4284" s="1">
        <v>-0.448875402977715</v>
      </c>
      <c r="D4284" s="1">
        <f t="shared" si="132"/>
        <v>146.04543133186823</v>
      </c>
      <c r="E4284" s="1">
        <f t="shared" si="133"/>
        <v>0</v>
      </c>
    </row>
    <row r="4285" spans="3:5" x14ac:dyDescent="0.2">
      <c r="C4285" s="1">
        <v>0.43532348365577267</v>
      </c>
      <c r="D4285" s="1">
        <f t="shared" si="132"/>
        <v>166.3683744205872</v>
      </c>
      <c r="E4285" s="1">
        <f t="shared" si="133"/>
        <v>6.3683744205872017</v>
      </c>
    </row>
    <row r="4286" spans="3:5" x14ac:dyDescent="0.2">
      <c r="C4286" s="1">
        <v>-2.3304606098308174</v>
      </c>
      <c r="D4286" s="1">
        <f t="shared" si="132"/>
        <v>110.68254695997958</v>
      </c>
      <c r="E4286" s="1">
        <f t="shared" si="133"/>
        <v>0</v>
      </c>
    </row>
    <row r="4287" spans="3:5" x14ac:dyDescent="0.2">
      <c r="C4287" s="1">
        <v>-0.81177252582910286</v>
      </c>
      <c r="D4287" s="1">
        <f t="shared" si="132"/>
        <v>138.44108495722361</v>
      </c>
      <c r="E4287" s="1">
        <f t="shared" si="133"/>
        <v>0</v>
      </c>
    </row>
    <row r="4288" spans="3:5" x14ac:dyDescent="0.2">
      <c r="C4288" s="1">
        <v>0.10947030776251934</v>
      </c>
      <c r="D4288" s="1">
        <f t="shared" si="132"/>
        <v>158.56902496969619</v>
      </c>
      <c r="E4288" s="1">
        <f t="shared" si="133"/>
        <v>0</v>
      </c>
    </row>
    <row r="4289" spans="3:5" x14ac:dyDescent="0.2">
      <c r="C4289" s="1">
        <v>0.4194724845417665</v>
      </c>
      <c r="D4289" s="1">
        <f t="shared" si="132"/>
        <v>165.98025044169168</v>
      </c>
      <c r="E4289" s="1">
        <f t="shared" si="133"/>
        <v>5.9802504416916804</v>
      </c>
    </row>
    <row r="4290" spans="3:5" x14ac:dyDescent="0.2">
      <c r="C4290" s="1">
        <v>-2.2164895046973512</v>
      </c>
      <c r="D4290" s="1">
        <f t="shared" si="132"/>
        <v>112.55700550657396</v>
      </c>
      <c r="E4290" s="1">
        <f t="shared" si="133"/>
        <v>0</v>
      </c>
    </row>
    <row r="4291" spans="3:5" x14ac:dyDescent="0.2">
      <c r="C4291" s="1">
        <v>1.0603985252032482</v>
      </c>
      <c r="D4291" s="1">
        <f t="shared" ref="D4291:D4354" si="134" xml:space="preserve"> $A$1 * EXP( ($A$3 - $A$6 - 0.5 * $A$5^2) * $A$4 + $A$5 * SQRT($A$4) * C4291 )</f>
        <v>182.41955113339472</v>
      </c>
      <c r="E4291" s="1">
        <f t="shared" ref="E4291:E4354" si="135">MAX(D4291 - $A$2, 0)</f>
        <v>22.419551133394719</v>
      </c>
    </row>
    <row r="4292" spans="3:5" x14ac:dyDescent="0.2">
      <c r="C4292" s="1">
        <v>-1.1424398296524512</v>
      </c>
      <c r="D4292" s="1">
        <f t="shared" si="134"/>
        <v>131.85739906792321</v>
      </c>
      <c r="E4292" s="1">
        <f t="shared" si="135"/>
        <v>0</v>
      </c>
    </row>
    <row r="4293" spans="3:5" x14ac:dyDescent="0.2">
      <c r="C4293" s="1">
        <v>0.49581769946384835</v>
      </c>
      <c r="D4293" s="1">
        <f t="shared" si="134"/>
        <v>167.85798179776918</v>
      </c>
      <c r="E4293" s="1">
        <f t="shared" si="135"/>
        <v>7.8579817977691846</v>
      </c>
    </row>
    <row r="4294" spans="3:5" x14ac:dyDescent="0.2">
      <c r="C4294" s="1">
        <v>0.26250698237675729</v>
      </c>
      <c r="D4294" s="1">
        <f t="shared" si="134"/>
        <v>162.18537015664469</v>
      </c>
      <c r="E4294" s="1">
        <f t="shared" si="135"/>
        <v>2.1853701566446944</v>
      </c>
    </row>
    <row r="4295" spans="3:5" x14ac:dyDescent="0.2">
      <c r="C4295" s="1">
        <v>-1.040553041307609</v>
      </c>
      <c r="D4295" s="1">
        <f t="shared" si="134"/>
        <v>133.8519109680833</v>
      </c>
      <c r="E4295" s="1">
        <f t="shared" si="135"/>
        <v>0</v>
      </c>
    </row>
    <row r="4296" spans="3:5" x14ac:dyDescent="0.2">
      <c r="C4296" s="1">
        <v>0.60746770591701782</v>
      </c>
      <c r="D4296" s="1">
        <f t="shared" si="134"/>
        <v>170.64235992356041</v>
      </c>
      <c r="E4296" s="1">
        <f t="shared" si="135"/>
        <v>10.642359923560406</v>
      </c>
    </row>
    <row r="4297" spans="3:5" x14ac:dyDescent="0.2">
      <c r="C4297" s="1">
        <v>0.30732395085940456</v>
      </c>
      <c r="D4297" s="1">
        <f t="shared" si="134"/>
        <v>163.25995095254655</v>
      </c>
      <c r="E4297" s="1">
        <f t="shared" si="135"/>
        <v>3.2599509525465464</v>
      </c>
    </row>
    <row r="4298" spans="3:5" x14ac:dyDescent="0.2">
      <c r="C4298" s="1">
        <v>0.69946087416511726</v>
      </c>
      <c r="D4298" s="1">
        <f t="shared" si="134"/>
        <v>172.97119837335083</v>
      </c>
      <c r="E4298" s="1">
        <f t="shared" si="135"/>
        <v>12.97119837335083</v>
      </c>
    </row>
    <row r="4299" spans="3:5" x14ac:dyDescent="0.2">
      <c r="C4299" s="1">
        <v>1.4523500530053755</v>
      </c>
      <c r="D4299" s="1">
        <f t="shared" si="134"/>
        <v>193.26519589930666</v>
      </c>
      <c r="E4299" s="1">
        <f t="shared" si="135"/>
        <v>33.265195899306661</v>
      </c>
    </row>
    <row r="4300" spans="3:5" x14ac:dyDescent="0.2">
      <c r="C4300" s="1">
        <v>-0.58615889371142371</v>
      </c>
      <c r="D4300" s="1">
        <f t="shared" si="134"/>
        <v>143.12079936317986</v>
      </c>
      <c r="E4300" s="1">
        <f t="shared" si="135"/>
        <v>0</v>
      </c>
    </row>
    <row r="4301" spans="3:5" x14ac:dyDescent="0.2">
      <c r="C4301" s="1">
        <v>1.1335419785578402</v>
      </c>
      <c r="D4301" s="1">
        <f t="shared" si="134"/>
        <v>184.3962450745918</v>
      </c>
      <c r="E4301" s="1">
        <f t="shared" si="135"/>
        <v>24.396245074591803</v>
      </c>
    </row>
    <row r="4302" spans="3:5" x14ac:dyDescent="0.2">
      <c r="C4302" s="1">
        <v>-1.2377876718152703</v>
      </c>
      <c r="D4302" s="1">
        <f t="shared" si="134"/>
        <v>130.01782078168779</v>
      </c>
      <c r="E4302" s="1">
        <f t="shared" si="135"/>
        <v>0</v>
      </c>
    </row>
    <row r="4303" spans="3:5" x14ac:dyDescent="0.2">
      <c r="C4303" s="1">
        <v>-5.3541907527015375E-2</v>
      </c>
      <c r="D4303" s="1">
        <f t="shared" si="134"/>
        <v>154.80560017843106</v>
      </c>
      <c r="E4303" s="1">
        <f t="shared" si="135"/>
        <v>0</v>
      </c>
    </row>
    <row r="4304" spans="3:5" x14ac:dyDescent="0.2">
      <c r="C4304" s="1">
        <v>1.7975468245924691</v>
      </c>
      <c r="D4304" s="1">
        <f t="shared" si="134"/>
        <v>203.34988402730789</v>
      </c>
      <c r="E4304" s="1">
        <f t="shared" si="135"/>
        <v>43.349884027307894</v>
      </c>
    </row>
    <row r="4305" spans="3:5" x14ac:dyDescent="0.2">
      <c r="C4305" s="1">
        <v>0.24458944496061946</v>
      </c>
      <c r="D4305" s="1">
        <f t="shared" si="134"/>
        <v>161.75774134170445</v>
      </c>
      <c r="E4305" s="1">
        <f t="shared" si="135"/>
        <v>1.7577413417044454</v>
      </c>
    </row>
    <row r="4306" spans="3:5" x14ac:dyDescent="0.2">
      <c r="C4306" s="1">
        <v>-5.3035854709626983E-2</v>
      </c>
      <c r="D4306" s="1">
        <f t="shared" si="134"/>
        <v>154.81714397983922</v>
      </c>
      <c r="E4306" s="1">
        <f t="shared" si="135"/>
        <v>0</v>
      </c>
    </row>
    <row r="4307" spans="3:5" x14ac:dyDescent="0.2">
      <c r="C4307" s="1">
        <v>-0.457169289753317</v>
      </c>
      <c r="D4307" s="1">
        <f t="shared" si="134"/>
        <v>145.86705761229183</v>
      </c>
      <c r="E4307" s="1">
        <f t="shared" si="135"/>
        <v>0</v>
      </c>
    </row>
    <row r="4308" spans="3:5" x14ac:dyDescent="0.2">
      <c r="C4308" s="1">
        <v>-1.1748395841706887</v>
      </c>
      <c r="D4308" s="1">
        <f t="shared" si="134"/>
        <v>131.22939841718937</v>
      </c>
      <c r="E4308" s="1">
        <f t="shared" si="135"/>
        <v>0</v>
      </c>
    </row>
    <row r="4309" spans="3:5" x14ac:dyDescent="0.2">
      <c r="C4309" s="1">
        <v>-1.1160594033280991</v>
      </c>
      <c r="D4309" s="1">
        <f t="shared" si="134"/>
        <v>132.3709467973554</v>
      </c>
      <c r="E4309" s="1">
        <f t="shared" si="135"/>
        <v>0</v>
      </c>
    </row>
    <row r="4310" spans="3:5" x14ac:dyDescent="0.2">
      <c r="C4310" s="1">
        <v>0.94779502792421855</v>
      </c>
      <c r="D4310" s="1">
        <f t="shared" si="134"/>
        <v>179.41779470350323</v>
      </c>
      <c r="E4310" s="1">
        <f t="shared" si="135"/>
        <v>19.417794703503233</v>
      </c>
    </row>
    <row r="4311" spans="3:5" x14ac:dyDescent="0.2">
      <c r="C4311" s="1">
        <v>0.31508442738847753</v>
      </c>
      <c r="D4311" s="1">
        <f t="shared" si="134"/>
        <v>163.44674650195728</v>
      </c>
      <c r="E4311" s="1">
        <f t="shared" si="135"/>
        <v>3.4467465019572785</v>
      </c>
    </row>
    <row r="4312" spans="3:5" x14ac:dyDescent="0.2">
      <c r="C4312" s="1">
        <v>-0.77414121911119016</v>
      </c>
      <c r="D4312" s="1">
        <f t="shared" si="134"/>
        <v>139.21086928593118</v>
      </c>
      <c r="E4312" s="1">
        <f t="shared" si="135"/>
        <v>0</v>
      </c>
    </row>
    <row r="4313" spans="3:5" x14ac:dyDescent="0.2">
      <c r="C4313" s="1">
        <v>1.3845791968376655</v>
      </c>
      <c r="D4313" s="1">
        <f t="shared" si="134"/>
        <v>191.34484705615984</v>
      </c>
      <c r="E4313" s="1">
        <f t="shared" si="135"/>
        <v>31.344847056159836</v>
      </c>
    </row>
    <row r="4314" spans="3:5" x14ac:dyDescent="0.2">
      <c r="C4314" s="1">
        <v>0.41700478391711909</v>
      </c>
      <c r="D4314" s="1">
        <f t="shared" si="134"/>
        <v>165.91990839021506</v>
      </c>
      <c r="E4314" s="1">
        <f t="shared" si="135"/>
        <v>5.9199083902150562</v>
      </c>
    </row>
    <row r="4315" spans="3:5" x14ac:dyDescent="0.2">
      <c r="C4315" s="1">
        <v>-0.58539268353870222</v>
      </c>
      <c r="D4315" s="1">
        <f t="shared" si="134"/>
        <v>143.1369587666068</v>
      </c>
      <c r="E4315" s="1">
        <f t="shared" si="135"/>
        <v>0</v>
      </c>
    </row>
    <row r="4316" spans="3:5" x14ac:dyDescent="0.2">
      <c r="C4316" s="1">
        <v>-2.2654123376610507</v>
      </c>
      <c r="D4316" s="1">
        <f t="shared" si="134"/>
        <v>111.74852446168897</v>
      </c>
      <c r="E4316" s="1">
        <f t="shared" si="135"/>
        <v>0</v>
      </c>
    </row>
    <row r="4317" spans="3:5" x14ac:dyDescent="0.2">
      <c r="C4317" s="1">
        <v>8.0184017116794848E-2</v>
      </c>
      <c r="D4317" s="1">
        <f t="shared" si="134"/>
        <v>157.886220841815</v>
      </c>
      <c r="E4317" s="1">
        <f t="shared" si="135"/>
        <v>0</v>
      </c>
    </row>
    <row r="4318" spans="3:5" x14ac:dyDescent="0.2">
      <c r="C4318" s="1">
        <v>1.1535560952127955</v>
      </c>
      <c r="D4318" s="1">
        <f t="shared" si="134"/>
        <v>184.94084701210917</v>
      </c>
      <c r="E4318" s="1">
        <f t="shared" si="135"/>
        <v>24.940847012109174</v>
      </c>
    </row>
    <row r="4319" spans="3:5" x14ac:dyDescent="0.2">
      <c r="C4319" s="1">
        <v>0.86206282428144776</v>
      </c>
      <c r="D4319" s="1">
        <f t="shared" si="134"/>
        <v>177.16553023164434</v>
      </c>
      <c r="E4319" s="1">
        <f t="shared" si="135"/>
        <v>17.16553023164434</v>
      </c>
    </row>
    <row r="4320" spans="3:5" x14ac:dyDescent="0.2">
      <c r="C4320" s="1">
        <v>-1.3876699814159579</v>
      </c>
      <c r="D4320" s="1">
        <f t="shared" si="134"/>
        <v>127.17783285062455</v>
      </c>
      <c r="E4320" s="1">
        <f t="shared" si="135"/>
        <v>0</v>
      </c>
    </row>
    <row r="4321" spans="3:5" x14ac:dyDescent="0.2">
      <c r="C4321" s="1">
        <v>-2.3551415744873221E-2</v>
      </c>
      <c r="D4321" s="1">
        <f t="shared" si="134"/>
        <v>155.49121523045054</v>
      </c>
      <c r="E4321" s="1">
        <f t="shared" si="135"/>
        <v>0</v>
      </c>
    </row>
    <row r="4322" spans="3:5" x14ac:dyDescent="0.2">
      <c r="C4322" s="1">
        <v>-0.62753067995085809</v>
      </c>
      <c r="D4322" s="1">
        <f t="shared" si="134"/>
        <v>142.2509699692734</v>
      </c>
      <c r="E4322" s="1">
        <f t="shared" si="135"/>
        <v>0</v>
      </c>
    </row>
    <row r="4323" spans="3:5" x14ac:dyDescent="0.2">
      <c r="C4323" s="1">
        <v>-0.60426154851501412</v>
      </c>
      <c r="D4323" s="1">
        <f t="shared" si="134"/>
        <v>142.73954390674788</v>
      </c>
      <c r="E4323" s="1">
        <f t="shared" si="135"/>
        <v>0</v>
      </c>
    </row>
    <row r="4324" spans="3:5" x14ac:dyDescent="0.2">
      <c r="C4324" s="1">
        <v>0.50654565285307296</v>
      </c>
      <c r="D4324" s="1">
        <f t="shared" si="134"/>
        <v>168.12353547461674</v>
      </c>
      <c r="E4324" s="1">
        <f t="shared" si="135"/>
        <v>8.1235354746167445</v>
      </c>
    </row>
    <row r="4325" spans="3:5" x14ac:dyDescent="0.2">
      <c r="C4325" s="1">
        <v>2.7454274332545099</v>
      </c>
      <c r="D4325" s="1">
        <f t="shared" si="134"/>
        <v>233.83091524125771</v>
      </c>
      <c r="E4325" s="1">
        <f t="shared" si="135"/>
        <v>73.830915241257713</v>
      </c>
    </row>
    <row r="4326" spans="3:5" x14ac:dyDescent="0.2">
      <c r="C4326" s="1">
        <v>-0.71349345464077374</v>
      </c>
      <c r="D4326" s="1">
        <f t="shared" si="134"/>
        <v>140.46049528620898</v>
      </c>
      <c r="E4326" s="1">
        <f t="shared" si="135"/>
        <v>0</v>
      </c>
    </row>
    <row r="4327" spans="3:5" x14ac:dyDescent="0.2">
      <c r="C4327" s="1">
        <v>-0.78399675447286155</v>
      </c>
      <c r="D4327" s="1">
        <f t="shared" si="134"/>
        <v>139.00885215441309</v>
      </c>
      <c r="E4327" s="1">
        <f t="shared" si="135"/>
        <v>0</v>
      </c>
    </row>
    <row r="4328" spans="3:5" x14ac:dyDescent="0.2">
      <c r="C4328" s="1">
        <v>1.3808791128511435</v>
      </c>
      <c r="D4328" s="1">
        <f t="shared" si="134"/>
        <v>191.24055286786114</v>
      </c>
      <c r="E4328" s="1">
        <f t="shared" si="135"/>
        <v>31.24055286786114</v>
      </c>
    </row>
    <row r="4329" spans="3:5" x14ac:dyDescent="0.2">
      <c r="C4329" s="1">
        <v>-0.63081441707076213</v>
      </c>
      <c r="D4329" s="1">
        <f t="shared" si="134"/>
        <v>142.18215725406026</v>
      </c>
      <c r="E4329" s="1">
        <f t="shared" si="135"/>
        <v>0</v>
      </c>
    </row>
    <row r="4330" spans="3:5" x14ac:dyDescent="0.2">
      <c r="C4330" s="1">
        <v>-2.246415723039461</v>
      </c>
      <c r="D4330" s="1">
        <f t="shared" si="134"/>
        <v>112.06176367149001</v>
      </c>
      <c r="E4330" s="1">
        <f t="shared" si="135"/>
        <v>0</v>
      </c>
    </row>
    <row r="4331" spans="3:5" x14ac:dyDescent="0.2">
      <c r="C4331" s="1">
        <v>1.141081793979694</v>
      </c>
      <c r="D4331" s="1">
        <f t="shared" si="134"/>
        <v>184.60122163381979</v>
      </c>
      <c r="E4331" s="1">
        <f t="shared" si="135"/>
        <v>24.60122163381979</v>
      </c>
    </row>
    <row r="4332" spans="3:5" x14ac:dyDescent="0.2">
      <c r="C4332" s="1">
        <v>1.2825539328287758</v>
      </c>
      <c r="D4332" s="1">
        <f t="shared" si="134"/>
        <v>188.4897934825469</v>
      </c>
      <c r="E4332" s="1">
        <f t="shared" si="135"/>
        <v>28.489793482546901</v>
      </c>
    </row>
    <row r="4333" spans="3:5" x14ac:dyDescent="0.2">
      <c r="C4333" s="1">
        <v>-0.92754276562085758</v>
      </c>
      <c r="D4333" s="1">
        <f t="shared" si="134"/>
        <v>136.09948299341545</v>
      </c>
      <c r="E4333" s="1">
        <f t="shared" si="135"/>
        <v>0</v>
      </c>
    </row>
    <row r="4334" spans="3:5" x14ac:dyDescent="0.2">
      <c r="C4334" s="1">
        <v>-1.3010264874504458</v>
      </c>
      <c r="D4334" s="1">
        <f t="shared" si="134"/>
        <v>128.81191079521113</v>
      </c>
      <c r="E4334" s="1">
        <f t="shared" si="135"/>
        <v>0</v>
      </c>
    </row>
    <row r="4335" spans="3:5" x14ac:dyDescent="0.2">
      <c r="C4335" s="1">
        <v>-0.48684535641625759</v>
      </c>
      <c r="D4335" s="1">
        <f t="shared" si="134"/>
        <v>145.23060728791663</v>
      </c>
      <c r="E4335" s="1">
        <f t="shared" si="135"/>
        <v>0</v>
      </c>
    </row>
    <row r="4336" spans="3:5" x14ac:dyDescent="0.2">
      <c r="C4336" s="1">
        <v>-6.6160362447315532E-2</v>
      </c>
      <c r="D4336" s="1">
        <f t="shared" si="134"/>
        <v>154.51803300906542</v>
      </c>
      <c r="E4336" s="1">
        <f t="shared" si="135"/>
        <v>0</v>
      </c>
    </row>
    <row r="4337" spans="3:5" x14ac:dyDescent="0.2">
      <c r="C4337" s="1">
        <v>-9.5864271757676617E-2</v>
      </c>
      <c r="D4337" s="1">
        <f t="shared" si="134"/>
        <v>153.84320539972691</v>
      </c>
      <c r="E4337" s="1">
        <f t="shared" si="135"/>
        <v>0</v>
      </c>
    </row>
    <row r="4338" spans="3:5" x14ac:dyDescent="0.2">
      <c r="C4338" s="1">
        <v>0.27222814101895987</v>
      </c>
      <c r="D4338" s="1">
        <f t="shared" si="134"/>
        <v>162.4178530107651</v>
      </c>
      <c r="E4338" s="1">
        <f t="shared" si="135"/>
        <v>2.4178530107651</v>
      </c>
    </row>
    <row r="4339" spans="3:5" x14ac:dyDescent="0.2">
      <c r="C4339" s="1">
        <v>-1.5598300042566011</v>
      </c>
      <c r="D4339" s="1">
        <f t="shared" si="134"/>
        <v>123.99219081350074</v>
      </c>
      <c r="E4339" s="1">
        <f t="shared" si="135"/>
        <v>0</v>
      </c>
    </row>
    <row r="4340" spans="3:5" x14ac:dyDescent="0.2">
      <c r="C4340" s="1">
        <v>0.26143579347445683</v>
      </c>
      <c r="D4340" s="1">
        <f t="shared" si="134"/>
        <v>162.15977288913291</v>
      </c>
      <c r="E4340" s="1">
        <f t="shared" si="135"/>
        <v>2.1597728891329098</v>
      </c>
    </row>
    <row r="4341" spans="3:5" x14ac:dyDescent="0.2">
      <c r="C4341" s="1">
        <v>0.27211994057474165</v>
      </c>
      <c r="D4341" s="1">
        <f t="shared" si="134"/>
        <v>162.41526354909294</v>
      </c>
      <c r="E4341" s="1">
        <f t="shared" si="135"/>
        <v>2.4152635490929413</v>
      </c>
    </row>
    <row r="4342" spans="3:5" x14ac:dyDescent="0.2">
      <c r="C4342" s="1">
        <v>-0.78920518074833279</v>
      </c>
      <c r="D4342" s="1">
        <f t="shared" si="134"/>
        <v>138.90220912414972</v>
      </c>
      <c r="E4342" s="1">
        <f t="shared" si="135"/>
        <v>0</v>
      </c>
    </row>
    <row r="4343" spans="3:5" x14ac:dyDescent="0.2">
      <c r="C4343" s="1">
        <v>-0.99738026726353335</v>
      </c>
      <c r="D4343" s="1">
        <f t="shared" si="134"/>
        <v>134.70612516930447</v>
      </c>
      <c r="E4343" s="1">
        <f t="shared" si="135"/>
        <v>0</v>
      </c>
    </row>
    <row r="4344" spans="3:5" x14ac:dyDescent="0.2">
      <c r="C4344" s="1">
        <v>-0.61282608242212766</v>
      </c>
      <c r="D4344" s="1">
        <f t="shared" si="134"/>
        <v>142.5595224919762</v>
      </c>
      <c r="E4344" s="1">
        <f t="shared" si="135"/>
        <v>0</v>
      </c>
    </row>
    <row r="4345" spans="3:5" x14ac:dyDescent="0.2">
      <c r="C4345" s="1">
        <v>2.0648524360094571</v>
      </c>
      <c r="D4345" s="1">
        <f t="shared" si="134"/>
        <v>211.5191512187497</v>
      </c>
      <c r="E4345" s="1">
        <f t="shared" si="135"/>
        <v>51.519151218749698</v>
      </c>
    </row>
    <row r="4346" spans="3:5" x14ac:dyDescent="0.2">
      <c r="C4346" s="1">
        <v>0.39418378033651202</v>
      </c>
      <c r="D4346" s="1">
        <f t="shared" si="134"/>
        <v>165.3629107084908</v>
      </c>
      <c r="E4346" s="1">
        <f t="shared" si="135"/>
        <v>5.3629107084908014</v>
      </c>
    </row>
    <row r="4347" spans="3:5" x14ac:dyDescent="0.2">
      <c r="C4347" s="1">
        <v>1.2397695289045847</v>
      </c>
      <c r="D4347" s="1">
        <f t="shared" si="134"/>
        <v>187.30523849326471</v>
      </c>
      <c r="E4347" s="1">
        <f t="shared" si="135"/>
        <v>27.30523849326471</v>
      </c>
    </row>
    <row r="4348" spans="3:5" x14ac:dyDescent="0.2">
      <c r="C4348" s="1">
        <v>-0.84001002149062187</v>
      </c>
      <c r="D4348" s="1">
        <f t="shared" si="134"/>
        <v>137.86625668570582</v>
      </c>
      <c r="E4348" s="1">
        <f t="shared" si="135"/>
        <v>0</v>
      </c>
    </row>
    <row r="4349" spans="3:5" x14ac:dyDescent="0.2">
      <c r="C4349" s="1">
        <v>0.52726344170834949</v>
      </c>
      <c r="D4349" s="1">
        <f t="shared" si="134"/>
        <v>168.63756152055726</v>
      </c>
      <c r="E4349" s="1">
        <f t="shared" si="135"/>
        <v>8.6375615205572558</v>
      </c>
    </row>
    <row r="4350" spans="3:5" x14ac:dyDescent="0.2">
      <c r="C4350" s="1">
        <v>0.34301725049972065</v>
      </c>
      <c r="D4350" s="1">
        <f t="shared" si="134"/>
        <v>164.12086355670422</v>
      </c>
      <c r="E4350" s="1">
        <f t="shared" si="135"/>
        <v>4.1208635567042222</v>
      </c>
    </row>
    <row r="4351" spans="3:5" x14ac:dyDescent="0.2">
      <c r="C4351" s="1">
        <v>-1.148482331503635</v>
      </c>
      <c r="D4351" s="1">
        <f t="shared" si="134"/>
        <v>131.74005041414213</v>
      </c>
      <c r="E4351" s="1">
        <f t="shared" si="135"/>
        <v>0</v>
      </c>
    </row>
    <row r="4352" spans="3:5" x14ac:dyDescent="0.2">
      <c r="C4352" s="1">
        <v>0.72175046435743839</v>
      </c>
      <c r="D4352" s="1">
        <f t="shared" si="134"/>
        <v>173.54023393144254</v>
      </c>
      <c r="E4352" s="1">
        <f t="shared" si="135"/>
        <v>13.540233931442543</v>
      </c>
    </row>
    <row r="4353" spans="3:5" x14ac:dyDescent="0.2">
      <c r="C4353" s="1">
        <v>-0.36491863588485413</v>
      </c>
      <c r="D4353" s="1">
        <f t="shared" si="134"/>
        <v>147.86338548745388</v>
      </c>
      <c r="E4353" s="1">
        <f t="shared" si="135"/>
        <v>0</v>
      </c>
    </row>
    <row r="4354" spans="3:5" x14ac:dyDescent="0.2">
      <c r="C4354" s="1">
        <v>-0.20078082393719246</v>
      </c>
      <c r="D4354" s="1">
        <f t="shared" si="134"/>
        <v>151.48316293509913</v>
      </c>
      <c r="E4354" s="1">
        <f t="shared" si="135"/>
        <v>0</v>
      </c>
    </row>
    <row r="4355" spans="3:5" x14ac:dyDescent="0.2">
      <c r="C4355" s="1">
        <v>1.7268696543195885</v>
      </c>
      <c r="D4355" s="1">
        <f t="shared" ref="D4355:D4418" si="136" xml:space="preserve"> $A$1 * EXP( ($A$3 - $A$6 - 0.5 * $A$5^2) * $A$4 + $A$5 * SQRT($A$4) * C4355 )</f>
        <v>201.24313038891543</v>
      </c>
      <c r="E4355" s="1">
        <f t="shared" ref="E4355:E4418" si="137">MAX(D4355 - $A$2, 0)</f>
        <v>41.243130388915432</v>
      </c>
    </row>
    <row r="4356" spans="3:5" x14ac:dyDescent="0.2">
      <c r="C4356" s="1">
        <v>1.4821865777576821</v>
      </c>
      <c r="D4356" s="1">
        <f t="shared" si="136"/>
        <v>194.11673980802712</v>
      </c>
      <c r="E4356" s="1">
        <f t="shared" si="137"/>
        <v>34.11673980802712</v>
      </c>
    </row>
    <row r="4357" spans="3:5" x14ac:dyDescent="0.2">
      <c r="C4357" s="1">
        <v>-0.88156137207736041</v>
      </c>
      <c r="D4357" s="1">
        <f t="shared" si="136"/>
        <v>137.02473668353582</v>
      </c>
      <c r="E4357" s="1">
        <f t="shared" si="137"/>
        <v>0</v>
      </c>
    </row>
    <row r="4358" spans="3:5" x14ac:dyDescent="0.2">
      <c r="C4358" s="1">
        <v>-1.023277732786981E-2</v>
      </c>
      <c r="D4358" s="1">
        <f t="shared" si="136"/>
        <v>155.79666657979016</v>
      </c>
      <c r="E4358" s="1">
        <f t="shared" si="137"/>
        <v>0</v>
      </c>
    </row>
    <row r="4359" spans="3:5" x14ac:dyDescent="0.2">
      <c r="C4359" s="1">
        <v>1.1265459767252595</v>
      </c>
      <c r="D4359" s="1">
        <f t="shared" si="136"/>
        <v>184.20625614386572</v>
      </c>
      <c r="E4359" s="1">
        <f t="shared" si="137"/>
        <v>24.206256143865716</v>
      </c>
    </row>
    <row r="4360" spans="3:5" x14ac:dyDescent="0.2">
      <c r="C4360" s="1">
        <v>0.46928769820895655</v>
      </c>
      <c r="D4360" s="1">
        <f t="shared" si="136"/>
        <v>167.20307301695371</v>
      </c>
      <c r="E4360" s="1">
        <f t="shared" si="137"/>
        <v>7.2030730169537094</v>
      </c>
    </row>
    <row r="4361" spans="3:5" x14ac:dyDescent="0.2">
      <c r="C4361" s="1">
        <v>0.29030060861002011</v>
      </c>
      <c r="D4361" s="1">
        <f t="shared" si="136"/>
        <v>162.85094459707491</v>
      </c>
      <c r="E4361" s="1">
        <f t="shared" si="137"/>
        <v>2.8509445970749141</v>
      </c>
    </row>
    <row r="4362" spans="3:5" x14ac:dyDescent="0.2">
      <c r="C4362" s="1">
        <v>-1.5101931131376827</v>
      </c>
      <c r="D4362" s="1">
        <f t="shared" si="136"/>
        <v>124.90239374221014</v>
      </c>
      <c r="E4362" s="1">
        <f t="shared" si="137"/>
        <v>0</v>
      </c>
    </row>
    <row r="4363" spans="3:5" x14ac:dyDescent="0.2">
      <c r="C4363" s="1">
        <v>0.8761686674178284</v>
      </c>
      <c r="D4363" s="1">
        <f t="shared" si="136"/>
        <v>177.53415103083202</v>
      </c>
      <c r="E4363" s="1">
        <f t="shared" si="137"/>
        <v>17.534151030832021</v>
      </c>
    </row>
    <row r="4364" spans="3:5" x14ac:dyDescent="0.2">
      <c r="C4364" s="1">
        <v>-0.48312680478214959</v>
      </c>
      <c r="D4364" s="1">
        <f t="shared" si="136"/>
        <v>145.31020509378271</v>
      </c>
      <c r="E4364" s="1">
        <f t="shared" si="137"/>
        <v>0</v>
      </c>
    </row>
    <row r="4365" spans="3:5" x14ac:dyDescent="0.2">
      <c r="C4365" s="1">
        <v>0.26695134532147152</v>
      </c>
      <c r="D4365" s="1">
        <f t="shared" si="136"/>
        <v>162.29161639112309</v>
      </c>
      <c r="E4365" s="1">
        <f t="shared" si="137"/>
        <v>2.2916163911230854</v>
      </c>
    </row>
    <row r="4366" spans="3:5" x14ac:dyDescent="0.2">
      <c r="C4366" s="1">
        <v>-2.1892320260904832</v>
      </c>
      <c r="D4366" s="1">
        <f t="shared" si="136"/>
        <v>113.00998734538084</v>
      </c>
      <c r="E4366" s="1">
        <f t="shared" si="137"/>
        <v>0</v>
      </c>
    </row>
    <row r="4367" spans="3:5" x14ac:dyDescent="0.2">
      <c r="C4367" s="1">
        <v>2.9705727983507516E-2</v>
      </c>
      <c r="D4367" s="1">
        <f t="shared" si="136"/>
        <v>156.71622353556131</v>
      </c>
      <c r="E4367" s="1">
        <f t="shared" si="137"/>
        <v>0</v>
      </c>
    </row>
    <row r="4368" spans="3:5" x14ac:dyDescent="0.2">
      <c r="C4368" s="1">
        <v>-0.77787192111580916</v>
      </c>
      <c r="D4368" s="1">
        <f t="shared" si="136"/>
        <v>139.13436346465397</v>
      </c>
      <c r="E4368" s="1">
        <f t="shared" si="137"/>
        <v>0</v>
      </c>
    </row>
    <row r="4369" spans="3:5" x14ac:dyDescent="0.2">
      <c r="C4369" s="1">
        <v>-0.79640387893900244</v>
      </c>
      <c r="D4369" s="1">
        <f t="shared" si="136"/>
        <v>138.75494975178063</v>
      </c>
      <c r="E4369" s="1">
        <f t="shared" si="137"/>
        <v>0</v>
      </c>
    </row>
    <row r="4370" spans="3:5" x14ac:dyDescent="0.2">
      <c r="C4370" s="1">
        <v>1.5950119675308583</v>
      </c>
      <c r="D4370" s="1">
        <f t="shared" si="136"/>
        <v>197.37087061841223</v>
      </c>
      <c r="E4370" s="1">
        <f t="shared" si="137"/>
        <v>37.370870618412226</v>
      </c>
    </row>
    <row r="4371" spans="3:5" x14ac:dyDescent="0.2">
      <c r="C4371" s="1">
        <v>-1.1816760893649907</v>
      </c>
      <c r="D4371" s="1">
        <f t="shared" si="136"/>
        <v>131.09726985795282</v>
      </c>
      <c r="E4371" s="1">
        <f t="shared" si="137"/>
        <v>0</v>
      </c>
    </row>
    <row r="4372" spans="3:5" x14ac:dyDescent="0.2">
      <c r="C4372" s="1">
        <v>-0.7576324209169677</v>
      </c>
      <c r="D4372" s="1">
        <f t="shared" si="136"/>
        <v>139.54992188470013</v>
      </c>
      <c r="E4372" s="1">
        <f t="shared" si="137"/>
        <v>0</v>
      </c>
    </row>
    <row r="4373" spans="3:5" x14ac:dyDescent="0.2">
      <c r="C4373" s="1">
        <v>0.84887003075507039</v>
      </c>
      <c r="D4373" s="1">
        <f t="shared" si="136"/>
        <v>176.82146239456949</v>
      </c>
      <c r="E4373" s="1">
        <f t="shared" si="137"/>
        <v>16.821462394569494</v>
      </c>
    </row>
    <row r="4374" spans="3:5" x14ac:dyDescent="0.2">
      <c r="C4374" s="1">
        <v>-0.39913559136587862</v>
      </c>
      <c r="D4374" s="1">
        <f t="shared" si="136"/>
        <v>147.11975397949001</v>
      </c>
      <c r="E4374" s="1">
        <f t="shared" si="137"/>
        <v>0</v>
      </c>
    </row>
    <row r="4375" spans="3:5" x14ac:dyDescent="0.2">
      <c r="C4375" s="1">
        <v>0.80124051147932107</v>
      </c>
      <c r="D4375" s="1">
        <f t="shared" si="136"/>
        <v>175.58483682278882</v>
      </c>
      <c r="E4375" s="1">
        <f t="shared" si="137"/>
        <v>15.584836822788816</v>
      </c>
    </row>
    <row r="4376" spans="3:5" x14ac:dyDescent="0.2">
      <c r="C4376" s="1">
        <v>-0.25439601432928927</v>
      </c>
      <c r="D4376" s="1">
        <f t="shared" si="136"/>
        <v>150.29113075332904</v>
      </c>
      <c r="E4376" s="1">
        <f t="shared" si="137"/>
        <v>0</v>
      </c>
    </row>
    <row r="4377" spans="3:5" x14ac:dyDescent="0.2">
      <c r="C4377" s="1">
        <v>0.43471356355393936</v>
      </c>
      <c r="D4377" s="1">
        <f t="shared" si="136"/>
        <v>166.3534232793115</v>
      </c>
      <c r="E4377" s="1">
        <f t="shared" si="137"/>
        <v>6.3534232793114995</v>
      </c>
    </row>
    <row r="4378" spans="3:5" x14ac:dyDescent="0.2">
      <c r="C4378" s="1">
        <v>-2.6177112762781545</v>
      </c>
      <c r="D4378" s="1">
        <f t="shared" si="136"/>
        <v>106.09551580575194</v>
      </c>
      <c r="E4378" s="1">
        <f t="shared" si="137"/>
        <v>0</v>
      </c>
    </row>
    <row r="4379" spans="3:5" x14ac:dyDescent="0.2">
      <c r="C4379" s="1">
        <v>-2.4838051828757535</v>
      </c>
      <c r="D4379" s="1">
        <f t="shared" si="136"/>
        <v>108.20968188019894</v>
      </c>
      <c r="E4379" s="1">
        <f t="shared" si="137"/>
        <v>0</v>
      </c>
    </row>
    <row r="4380" spans="3:5" x14ac:dyDescent="0.2">
      <c r="C4380" s="1">
        <v>1.496431505936382</v>
      </c>
      <c r="D4380" s="1">
        <f t="shared" si="136"/>
        <v>194.52461685136078</v>
      </c>
      <c r="E4380" s="1">
        <f t="shared" si="137"/>
        <v>34.524616851360776</v>
      </c>
    </row>
    <row r="4381" spans="3:5" x14ac:dyDescent="0.2">
      <c r="C4381" s="1">
        <v>-0.90255727986078926</v>
      </c>
      <c r="D4381" s="1">
        <f t="shared" si="136"/>
        <v>136.60147188856214</v>
      </c>
      <c r="E4381" s="1">
        <f t="shared" si="137"/>
        <v>0</v>
      </c>
    </row>
    <row r="4382" spans="3:5" x14ac:dyDescent="0.2">
      <c r="C4382" s="1">
        <v>-1.1470450208381535</v>
      </c>
      <c r="D4382" s="1">
        <f t="shared" si="136"/>
        <v>131.76795429466148</v>
      </c>
      <c r="E4382" s="1">
        <f t="shared" si="137"/>
        <v>0</v>
      </c>
    </row>
    <row r="4383" spans="3:5" x14ac:dyDescent="0.2">
      <c r="C4383" s="1">
        <v>1.8494326657219002</v>
      </c>
      <c r="D4383" s="1">
        <f t="shared" si="136"/>
        <v>204.91052915698788</v>
      </c>
      <c r="E4383" s="1">
        <f t="shared" si="137"/>
        <v>44.910529156987877</v>
      </c>
    </row>
    <row r="4384" spans="3:5" x14ac:dyDescent="0.2">
      <c r="C4384" s="1">
        <v>0.18063158216822783</v>
      </c>
      <c r="D4384" s="1">
        <f t="shared" si="136"/>
        <v>160.24046625317609</v>
      </c>
      <c r="E4384" s="1">
        <f t="shared" si="137"/>
        <v>0.24046625317609482</v>
      </c>
    </row>
    <row r="4385" spans="3:5" x14ac:dyDescent="0.2">
      <c r="C4385" s="1">
        <v>-1.2231151426094746</v>
      </c>
      <c r="D4385" s="1">
        <f t="shared" si="136"/>
        <v>130.29922302919007</v>
      </c>
      <c r="E4385" s="1">
        <f t="shared" si="137"/>
        <v>0</v>
      </c>
    </row>
    <row r="4386" spans="3:5" x14ac:dyDescent="0.2">
      <c r="C4386" s="1">
        <v>0.53056960823403276</v>
      </c>
      <c r="D4386" s="1">
        <f t="shared" si="136"/>
        <v>168.71973562294889</v>
      </c>
      <c r="E4386" s="1">
        <f t="shared" si="137"/>
        <v>8.7197356229488889</v>
      </c>
    </row>
    <row r="4387" spans="3:5" x14ac:dyDescent="0.2">
      <c r="C4387" s="1">
        <v>0.61805736911429965</v>
      </c>
      <c r="D4387" s="1">
        <f t="shared" si="136"/>
        <v>170.9088358705292</v>
      </c>
      <c r="E4387" s="1">
        <f t="shared" si="137"/>
        <v>10.908835870529202</v>
      </c>
    </row>
    <row r="4388" spans="3:5" x14ac:dyDescent="0.2">
      <c r="C4388" s="1">
        <v>-1.1544206160413808</v>
      </c>
      <c r="D4388" s="1">
        <f t="shared" si="136"/>
        <v>131.62482746748177</v>
      </c>
      <c r="E4388" s="1">
        <f t="shared" si="137"/>
        <v>0</v>
      </c>
    </row>
    <row r="4389" spans="3:5" x14ac:dyDescent="0.2">
      <c r="C4389" s="1">
        <v>2.5704169435329325</v>
      </c>
      <c r="D4389" s="1">
        <f t="shared" si="136"/>
        <v>227.87801732865802</v>
      </c>
      <c r="E4389" s="1">
        <f t="shared" si="137"/>
        <v>67.878017328658018</v>
      </c>
    </row>
    <row r="4390" spans="3:5" x14ac:dyDescent="0.2">
      <c r="C4390" s="1">
        <v>0.75674341184056737</v>
      </c>
      <c r="D4390" s="1">
        <f t="shared" si="136"/>
        <v>174.43735484656654</v>
      </c>
      <c r="E4390" s="1">
        <f t="shared" si="137"/>
        <v>14.437354846566535</v>
      </c>
    </row>
    <row r="4391" spans="3:5" x14ac:dyDescent="0.2">
      <c r="C4391" s="1">
        <v>-0.79182954391628091</v>
      </c>
      <c r="D4391" s="1">
        <f t="shared" si="136"/>
        <v>138.84850603615303</v>
      </c>
      <c r="E4391" s="1">
        <f t="shared" si="137"/>
        <v>0</v>
      </c>
    </row>
    <row r="4392" spans="3:5" x14ac:dyDescent="0.2">
      <c r="C4392" s="1">
        <v>-0.7526074624484177</v>
      </c>
      <c r="D4392" s="1">
        <f t="shared" si="136"/>
        <v>139.65328676505985</v>
      </c>
      <c r="E4392" s="1">
        <f t="shared" si="137"/>
        <v>0</v>
      </c>
    </row>
    <row r="4393" spans="3:5" x14ac:dyDescent="0.2">
      <c r="C4393" s="1">
        <v>1.0285875588836879</v>
      </c>
      <c r="D4393" s="1">
        <f t="shared" si="136"/>
        <v>181.56648846244931</v>
      </c>
      <c r="E4393" s="1">
        <f t="shared" si="137"/>
        <v>21.566488462449314</v>
      </c>
    </row>
    <row r="4394" spans="3:5" x14ac:dyDescent="0.2">
      <c r="C4394" s="1">
        <v>0.94519049746014983</v>
      </c>
      <c r="D4394" s="1">
        <f t="shared" si="136"/>
        <v>179.34895139043957</v>
      </c>
      <c r="E4394" s="1">
        <f t="shared" si="137"/>
        <v>19.348951390439566</v>
      </c>
    </row>
    <row r="4395" spans="3:5" x14ac:dyDescent="0.2">
      <c r="C4395" s="1">
        <v>-6.265013923552705E-2</v>
      </c>
      <c r="D4395" s="1">
        <f t="shared" si="136"/>
        <v>154.59797525863669</v>
      </c>
      <c r="E4395" s="1">
        <f t="shared" si="137"/>
        <v>0</v>
      </c>
    </row>
    <row r="4396" spans="3:5" x14ac:dyDescent="0.2">
      <c r="C4396" s="1">
        <v>0.39765958554068759</v>
      </c>
      <c r="D4396" s="1">
        <f t="shared" si="136"/>
        <v>165.44762465147002</v>
      </c>
      <c r="E4396" s="1">
        <f t="shared" si="137"/>
        <v>5.4476246514700222</v>
      </c>
    </row>
    <row r="4397" spans="3:5" x14ac:dyDescent="0.2">
      <c r="C4397" s="1">
        <v>0.85041070454658352</v>
      </c>
      <c r="D4397" s="1">
        <f t="shared" si="136"/>
        <v>176.86160865618686</v>
      </c>
      <c r="E4397" s="1">
        <f t="shared" si="137"/>
        <v>16.86160865618686</v>
      </c>
    </row>
    <row r="4398" spans="3:5" x14ac:dyDescent="0.2">
      <c r="C4398" s="1">
        <v>0.93739795880804544</v>
      </c>
      <c r="D4398" s="1">
        <f t="shared" si="136"/>
        <v>179.14313562627513</v>
      </c>
      <c r="E4398" s="1">
        <f t="shared" si="137"/>
        <v>19.143135626275125</v>
      </c>
    </row>
    <row r="4399" spans="3:5" x14ac:dyDescent="0.2">
      <c r="C4399" s="1">
        <v>-0.19475817274441079</v>
      </c>
      <c r="D4399" s="1">
        <f t="shared" si="136"/>
        <v>151.61765446531959</v>
      </c>
      <c r="E4399" s="1">
        <f t="shared" si="137"/>
        <v>0</v>
      </c>
    </row>
    <row r="4400" spans="3:5" x14ac:dyDescent="0.2">
      <c r="C4400" s="1">
        <v>0.971792615771083</v>
      </c>
      <c r="D4400" s="1">
        <f t="shared" si="136"/>
        <v>180.0533470305412</v>
      </c>
      <c r="E4400" s="1">
        <f t="shared" si="137"/>
        <v>20.053347030541204</v>
      </c>
    </row>
    <row r="4401" spans="3:5" x14ac:dyDescent="0.2">
      <c r="C4401" s="1">
        <v>0.31651601850742395</v>
      </c>
      <c r="D4401" s="1">
        <f t="shared" si="136"/>
        <v>163.48122840471461</v>
      </c>
      <c r="E4401" s="1">
        <f t="shared" si="137"/>
        <v>3.4812284047146136</v>
      </c>
    </row>
    <row r="4402" spans="3:5" x14ac:dyDescent="0.2">
      <c r="C4402" s="1">
        <v>1.3493364079416401</v>
      </c>
      <c r="D4402" s="1">
        <f t="shared" si="136"/>
        <v>190.35376407908686</v>
      </c>
      <c r="E4402" s="1">
        <f t="shared" si="137"/>
        <v>30.353764079086858</v>
      </c>
    </row>
    <row r="4403" spans="3:5" x14ac:dyDescent="0.2">
      <c r="C4403" s="1">
        <v>-1.7621553512368895</v>
      </c>
      <c r="D4403" s="1">
        <f t="shared" si="136"/>
        <v>120.35021448853624</v>
      </c>
      <c r="E4403" s="1">
        <f t="shared" si="137"/>
        <v>0</v>
      </c>
    </row>
    <row r="4404" spans="3:5" x14ac:dyDescent="0.2">
      <c r="C4404" s="1">
        <v>2.0362316030238348</v>
      </c>
      <c r="D4404" s="1">
        <f t="shared" si="136"/>
        <v>210.62899412765447</v>
      </c>
      <c r="E4404" s="1">
        <f t="shared" si="137"/>
        <v>50.628994127654465</v>
      </c>
    </row>
    <row r="4405" spans="3:5" x14ac:dyDescent="0.2">
      <c r="C4405" s="1">
        <v>2.3270276709623654</v>
      </c>
      <c r="D4405" s="1">
        <f t="shared" si="136"/>
        <v>219.85034497308357</v>
      </c>
      <c r="E4405" s="1">
        <f t="shared" si="137"/>
        <v>59.850344973083565</v>
      </c>
    </row>
    <row r="4406" spans="3:5" x14ac:dyDescent="0.2">
      <c r="C4406" s="1">
        <v>-1.0966480573528259</v>
      </c>
      <c r="D4406" s="1">
        <f t="shared" si="136"/>
        <v>132.75010435025314</v>
      </c>
      <c r="E4406" s="1">
        <f t="shared" si="137"/>
        <v>0</v>
      </c>
    </row>
    <row r="4407" spans="3:5" x14ac:dyDescent="0.2">
      <c r="C4407" s="1">
        <v>0.13263046784551843</v>
      </c>
      <c r="D4407" s="1">
        <f t="shared" si="136"/>
        <v>159.1110899002141</v>
      </c>
      <c r="E4407" s="1">
        <f t="shared" si="137"/>
        <v>0</v>
      </c>
    </row>
    <row r="4408" spans="3:5" x14ac:dyDescent="0.2">
      <c r="C4408" s="1">
        <v>1.1131111891094756</v>
      </c>
      <c r="D4408" s="1">
        <f t="shared" si="136"/>
        <v>183.84195920314608</v>
      </c>
      <c r="E4408" s="1">
        <f t="shared" si="137"/>
        <v>23.841959203146075</v>
      </c>
    </row>
    <row r="4409" spans="3:5" x14ac:dyDescent="0.2">
      <c r="C4409" s="1">
        <v>1.0707562391742684</v>
      </c>
      <c r="D4409" s="1">
        <f t="shared" si="136"/>
        <v>182.69817408650292</v>
      </c>
      <c r="E4409" s="1">
        <f t="shared" si="137"/>
        <v>22.698174086502917</v>
      </c>
    </row>
    <row r="4410" spans="3:5" x14ac:dyDescent="0.2">
      <c r="C4410" s="1">
        <v>0.55629247646458024</v>
      </c>
      <c r="D4410" s="1">
        <f t="shared" si="136"/>
        <v>169.36044152532378</v>
      </c>
      <c r="E4410" s="1">
        <f t="shared" si="137"/>
        <v>9.3604415253237789</v>
      </c>
    </row>
    <row r="4411" spans="3:5" x14ac:dyDescent="0.2">
      <c r="C4411" s="1">
        <v>-0.80862980084529623</v>
      </c>
      <c r="D4411" s="1">
        <f t="shared" si="136"/>
        <v>138.50520917390807</v>
      </c>
      <c r="E4411" s="1">
        <f t="shared" si="137"/>
        <v>0</v>
      </c>
    </row>
    <row r="4412" spans="3:5" x14ac:dyDescent="0.2">
      <c r="C4412" s="1">
        <v>-0.32214989975219999</v>
      </c>
      <c r="D4412" s="1">
        <f t="shared" si="136"/>
        <v>148.79815895528654</v>
      </c>
      <c r="E4412" s="1">
        <f t="shared" si="137"/>
        <v>0</v>
      </c>
    </row>
    <row r="4413" spans="3:5" x14ac:dyDescent="0.2">
      <c r="C4413" s="1">
        <v>-0.81646544834260171</v>
      </c>
      <c r="D4413" s="1">
        <f t="shared" si="136"/>
        <v>138.34538574368742</v>
      </c>
      <c r="E4413" s="1">
        <f t="shared" si="137"/>
        <v>0</v>
      </c>
    </row>
    <row r="4414" spans="3:5" x14ac:dyDescent="0.2">
      <c r="C4414" s="1">
        <v>-0.60339285396448195</v>
      </c>
      <c r="D4414" s="1">
        <f t="shared" si="136"/>
        <v>142.75781604353043</v>
      </c>
      <c r="E4414" s="1">
        <f t="shared" si="137"/>
        <v>0</v>
      </c>
    </row>
    <row r="4415" spans="3:5" x14ac:dyDescent="0.2">
      <c r="C4415" s="1">
        <v>-0.79242662619024318</v>
      </c>
      <c r="D4415" s="1">
        <f t="shared" si="136"/>
        <v>138.83629067180874</v>
      </c>
      <c r="E4415" s="1">
        <f t="shared" si="137"/>
        <v>0</v>
      </c>
    </row>
    <row r="4416" spans="3:5" x14ac:dyDescent="0.2">
      <c r="C4416" s="1">
        <v>0.55822816916023865</v>
      </c>
      <c r="D4416" s="1">
        <f t="shared" si="136"/>
        <v>169.40875413151099</v>
      </c>
      <c r="E4416" s="1">
        <f t="shared" si="137"/>
        <v>9.4087541315109888</v>
      </c>
    </row>
    <row r="4417" spans="3:5" x14ac:dyDescent="0.2">
      <c r="C4417" s="1">
        <v>1.2925179766345505</v>
      </c>
      <c r="D4417" s="1">
        <f t="shared" si="136"/>
        <v>188.76673780227836</v>
      </c>
      <c r="E4417" s="1">
        <f t="shared" si="137"/>
        <v>28.766737802278357</v>
      </c>
    </row>
    <row r="4418" spans="3:5" x14ac:dyDescent="0.2">
      <c r="C4418" s="1">
        <v>0.42026057071716361</v>
      </c>
      <c r="D4418" s="1">
        <f t="shared" si="136"/>
        <v>165.99952593409975</v>
      </c>
      <c r="E4418" s="1">
        <f t="shared" si="137"/>
        <v>5.9995259340997507</v>
      </c>
    </row>
    <row r="4419" spans="3:5" x14ac:dyDescent="0.2">
      <c r="C4419" s="1">
        <v>-0.20380088457197931</v>
      </c>
      <c r="D4419" s="1">
        <f t="shared" ref="D4419:D4482" si="138" xml:space="preserve"> $A$1 * EXP( ($A$3 - $A$6 - 0.5 * $A$5^2) * $A$4 + $A$5 * SQRT($A$4) * C4419 )</f>
        <v>151.41576702551285</v>
      </c>
      <c r="E4419" s="1">
        <f t="shared" ref="E4419:E4482" si="139">MAX(D4419 - $A$2, 0)</f>
        <v>0</v>
      </c>
    </row>
    <row r="4420" spans="3:5" x14ac:dyDescent="0.2">
      <c r="C4420" s="1">
        <v>-1.7219622581103851</v>
      </c>
      <c r="D4420" s="1">
        <f t="shared" si="138"/>
        <v>121.06509773116561</v>
      </c>
      <c r="E4420" s="1">
        <f t="shared" si="139"/>
        <v>0</v>
      </c>
    </row>
    <row r="4421" spans="3:5" x14ac:dyDescent="0.2">
      <c r="C4421" s="1">
        <v>-0.86506877059485521</v>
      </c>
      <c r="D4421" s="1">
        <f t="shared" si="138"/>
        <v>137.35813706794116</v>
      </c>
      <c r="E4421" s="1">
        <f t="shared" si="139"/>
        <v>0</v>
      </c>
    </row>
    <row r="4422" spans="3:5" x14ac:dyDescent="0.2">
      <c r="C4422" s="1">
        <v>0.3010634165132291</v>
      </c>
      <c r="D4422" s="1">
        <f t="shared" si="138"/>
        <v>163.10941476822563</v>
      </c>
      <c r="E4422" s="1">
        <f t="shared" si="139"/>
        <v>3.1094147682256335</v>
      </c>
    </row>
    <row r="4423" spans="3:5" x14ac:dyDescent="0.2">
      <c r="C4423" s="1">
        <v>-4.9337116060808796E-2</v>
      </c>
      <c r="D4423" s="1">
        <f t="shared" si="138"/>
        <v>154.90154373555194</v>
      </c>
      <c r="E4423" s="1">
        <f t="shared" si="139"/>
        <v>0</v>
      </c>
    </row>
    <row r="4424" spans="3:5" x14ac:dyDescent="0.2">
      <c r="C4424" s="1">
        <v>1.4126915898536818</v>
      </c>
      <c r="D4424" s="1">
        <f t="shared" si="138"/>
        <v>192.13911043650717</v>
      </c>
      <c r="E4424" s="1">
        <f t="shared" si="139"/>
        <v>32.139110436507167</v>
      </c>
    </row>
    <row r="4425" spans="3:5" x14ac:dyDescent="0.2">
      <c r="C4425" s="1">
        <v>0.88938513239307315</v>
      </c>
      <c r="D4425" s="1">
        <f t="shared" si="138"/>
        <v>177.88022609527167</v>
      </c>
      <c r="E4425" s="1">
        <f t="shared" si="139"/>
        <v>17.880226095271667</v>
      </c>
    </row>
    <row r="4426" spans="3:5" x14ac:dyDescent="0.2">
      <c r="C4426" s="1">
        <v>0.89230912904467852</v>
      </c>
      <c r="D4426" s="1">
        <f t="shared" si="138"/>
        <v>177.95688246450084</v>
      </c>
      <c r="E4426" s="1">
        <f t="shared" si="139"/>
        <v>17.956882464500836</v>
      </c>
    </row>
    <row r="4427" spans="3:5" x14ac:dyDescent="0.2">
      <c r="C4427" s="1">
        <v>0.53256322720530802</v>
      </c>
      <c r="D4427" s="1">
        <f t="shared" si="138"/>
        <v>168.76930597174987</v>
      </c>
      <c r="E4427" s="1">
        <f t="shared" si="139"/>
        <v>8.7693059717498727</v>
      </c>
    </row>
    <row r="4428" spans="3:5" x14ac:dyDescent="0.2">
      <c r="C4428" s="1">
        <v>0.22212639736981657</v>
      </c>
      <c r="D4428" s="1">
        <f t="shared" si="138"/>
        <v>161.22321963353218</v>
      </c>
      <c r="E4428" s="1">
        <f t="shared" si="139"/>
        <v>1.2232196335321817</v>
      </c>
    </row>
    <row r="4429" spans="3:5" x14ac:dyDescent="0.2">
      <c r="C4429" s="1">
        <v>0.77940519722008816</v>
      </c>
      <c r="D4429" s="1">
        <f t="shared" si="138"/>
        <v>175.02081211941629</v>
      </c>
      <c r="E4429" s="1">
        <f t="shared" si="139"/>
        <v>15.020812119416291</v>
      </c>
    </row>
    <row r="4430" spans="3:5" x14ac:dyDescent="0.2">
      <c r="C4430" s="1">
        <v>1.1592782051623416</v>
      </c>
      <c r="D4430" s="1">
        <f t="shared" si="138"/>
        <v>185.09684618012676</v>
      </c>
      <c r="E4430" s="1">
        <f t="shared" si="139"/>
        <v>25.096846180126761</v>
      </c>
    </row>
    <row r="4431" spans="3:5" x14ac:dyDescent="0.2">
      <c r="C4431" s="1">
        <v>-5.2483886958525142E-2</v>
      </c>
      <c r="D4431" s="1">
        <f t="shared" si="138"/>
        <v>154.82973614923984</v>
      </c>
      <c r="E4431" s="1">
        <f t="shared" si="139"/>
        <v>0</v>
      </c>
    </row>
    <row r="4432" spans="3:5" x14ac:dyDescent="0.2">
      <c r="C4432" s="1">
        <v>-0.99579150829869301</v>
      </c>
      <c r="D4432" s="1">
        <f t="shared" si="138"/>
        <v>134.73766405419687</v>
      </c>
      <c r="E4432" s="1">
        <f t="shared" si="139"/>
        <v>0</v>
      </c>
    </row>
    <row r="4433" spans="3:5" x14ac:dyDescent="0.2">
      <c r="C4433" s="1">
        <v>0.4101273825194543</v>
      </c>
      <c r="D4433" s="1">
        <f t="shared" si="138"/>
        <v>165.75185279483159</v>
      </c>
      <c r="E4433" s="1">
        <f t="shared" si="139"/>
        <v>5.7518527948315921</v>
      </c>
    </row>
    <row r="4434" spans="3:5" x14ac:dyDescent="0.2">
      <c r="C4434" s="1">
        <v>0.7855710538061772</v>
      </c>
      <c r="D4434" s="1">
        <f t="shared" si="138"/>
        <v>175.17989760416887</v>
      </c>
      <c r="E4434" s="1">
        <f t="shared" si="139"/>
        <v>15.179897604168872</v>
      </c>
    </row>
    <row r="4435" spans="3:5" x14ac:dyDescent="0.2">
      <c r="C4435" s="1">
        <v>-1.0329836592747816</v>
      </c>
      <c r="D4435" s="1">
        <f t="shared" si="138"/>
        <v>134.00128577550635</v>
      </c>
      <c r="E4435" s="1">
        <f t="shared" si="139"/>
        <v>0</v>
      </c>
    </row>
    <row r="4436" spans="3:5" x14ac:dyDescent="0.2">
      <c r="C4436" s="1">
        <v>-0.71621619240500656</v>
      </c>
      <c r="D4436" s="1">
        <f t="shared" si="138"/>
        <v>140.4041544828672</v>
      </c>
      <c r="E4436" s="1">
        <f t="shared" si="139"/>
        <v>0</v>
      </c>
    </row>
    <row r="4437" spans="3:5" x14ac:dyDescent="0.2">
      <c r="C4437" s="1">
        <v>0.98874530301403551</v>
      </c>
      <c r="D4437" s="1">
        <f t="shared" si="138"/>
        <v>180.50367863918129</v>
      </c>
      <c r="E4437" s="1">
        <f t="shared" si="139"/>
        <v>20.503678639181288</v>
      </c>
    </row>
    <row r="4438" spans="3:5" x14ac:dyDescent="0.2">
      <c r="C4438" s="1">
        <v>2.6672898979680542E-2</v>
      </c>
      <c r="D4438" s="1">
        <f t="shared" si="138"/>
        <v>156.64620468357649</v>
      </c>
      <c r="E4438" s="1">
        <f t="shared" si="139"/>
        <v>0</v>
      </c>
    </row>
    <row r="4439" spans="3:5" x14ac:dyDescent="0.2">
      <c r="C4439" s="1">
        <v>-0.11858938482609016</v>
      </c>
      <c r="D4439" s="1">
        <f t="shared" si="138"/>
        <v>153.32891598161439</v>
      </c>
      <c r="E4439" s="1">
        <f t="shared" si="139"/>
        <v>0</v>
      </c>
    </row>
    <row r="4440" spans="3:5" x14ac:dyDescent="0.2">
      <c r="C4440" s="1">
        <v>0.23595801547658549</v>
      </c>
      <c r="D4440" s="1">
        <f t="shared" si="138"/>
        <v>161.55214196503343</v>
      </c>
      <c r="E4440" s="1">
        <f t="shared" si="139"/>
        <v>1.5521419650334281</v>
      </c>
    </row>
    <row r="4441" spans="3:5" x14ac:dyDescent="0.2">
      <c r="C4441" s="1">
        <v>2.2528727422261547</v>
      </c>
      <c r="D4441" s="1">
        <f t="shared" si="138"/>
        <v>217.46117655660319</v>
      </c>
      <c r="E4441" s="1">
        <f t="shared" si="139"/>
        <v>57.461176556603192</v>
      </c>
    </row>
    <row r="4442" spans="3:5" x14ac:dyDescent="0.2">
      <c r="C4442" s="1">
        <v>1.3204187690259195</v>
      </c>
      <c r="D4442" s="1">
        <f t="shared" si="138"/>
        <v>189.54438961006534</v>
      </c>
      <c r="E4442" s="1">
        <f t="shared" si="139"/>
        <v>29.544389610065338</v>
      </c>
    </row>
    <row r="4443" spans="3:5" x14ac:dyDescent="0.2">
      <c r="C4443" s="1">
        <v>0.22623068361914878</v>
      </c>
      <c r="D4443" s="1">
        <f t="shared" si="138"/>
        <v>161.32075153754474</v>
      </c>
      <c r="E4443" s="1">
        <f t="shared" si="139"/>
        <v>1.3207515375447372</v>
      </c>
    </row>
    <row r="4444" spans="3:5" x14ac:dyDescent="0.2">
      <c r="C4444" s="1">
        <v>-0.94378524102694628</v>
      </c>
      <c r="D4444" s="1">
        <f t="shared" si="138"/>
        <v>135.77414166743074</v>
      </c>
      <c r="E4444" s="1">
        <f t="shared" si="139"/>
        <v>0</v>
      </c>
    </row>
    <row r="4445" spans="3:5" x14ac:dyDescent="0.2">
      <c r="C4445" s="1">
        <v>0.23350509988582913</v>
      </c>
      <c r="D4445" s="1">
        <f t="shared" si="138"/>
        <v>161.49376157641112</v>
      </c>
      <c r="E4445" s="1">
        <f t="shared" si="139"/>
        <v>1.4937615764111172</v>
      </c>
    </row>
    <row r="4446" spans="3:5" x14ac:dyDescent="0.2">
      <c r="C4446" s="1">
        <v>-0.1864898095240213</v>
      </c>
      <c r="D4446" s="1">
        <f t="shared" si="138"/>
        <v>151.80248939524867</v>
      </c>
      <c r="E4446" s="1">
        <f t="shared" si="139"/>
        <v>0</v>
      </c>
    </row>
    <row r="4447" spans="3:5" x14ac:dyDescent="0.2">
      <c r="C4447" s="1">
        <v>-0.6022102355062946</v>
      </c>
      <c r="D4447" s="1">
        <f t="shared" si="138"/>
        <v>142.78269502112875</v>
      </c>
      <c r="E4447" s="1">
        <f t="shared" si="139"/>
        <v>0</v>
      </c>
    </row>
    <row r="4448" spans="3:5" x14ac:dyDescent="0.2">
      <c r="C4448" s="1">
        <v>1.7583936177124975</v>
      </c>
      <c r="D4448" s="1">
        <f t="shared" si="138"/>
        <v>202.18009043162439</v>
      </c>
      <c r="E4448" s="1">
        <f t="shared" si="139"/>
        <v>42.180090431624393</v>
      </c>
    </row>
    <row r="4449" spans="3:5" x14ac:dyDescent="0.2">
      <c r="C4449" s="1">
        <v>0.75734243505460574</v>
      </c>
      <c r="D4449" s="1">
        <f t="shared" si="138"/>
        <v>174.45275242597464</v>
      </c>
      <c r="E4449" s="1">
        <f t="shared" si="139"/>
        <v>14.452752425974637</v>
      </c>
    </row>
    <row r="4450" spans="3:5" x14ac:dyDescent="0.2">
      <c r="C4450" s="1">
        <v>7.968709326333788E-2</v>
      </c>
      <c r="D4450" s="1">
        <f t="shared" si="138"/>
        <v>157.87466056284927</v>
      </c>
      <c r="E4450" s="1">
        <f t="shared" si="139"/>
        <v>0</v>
      </c>
    </row>
    <row r="4451" spans="3:5" x14ac:dyDescent="0.2">
      <c r="C4451" s="1">
        <v>-0.50863218646166886</v>
      </c>
      <c r="D4451" s="1">
        <f t="shared" si="138"/>
        <v>144.76512257782937</v>
      </c>
      <c r="E4451" s="1">
        <f t="shared" si="139"/>
        <v>0</v>
      </c>
    </row>
    <row r="4452" spans="3:5" x14ac:dyDescent="0.2">
      <c r="C4452" s="1">
        <v>-2.6477653454432176E-2</v>
      </c>
      <c r="D4452" s="1">
        <f t="shared" si="138"/>
        <v>155.42418480527172</v>
      </c>
      <c r="E4452" s="1">
        <f t="shared" si="139"/>
        <v>0</v>
      </c>
    </row>
    <row r="4453" spans="3:5" x14ac:dyDescent="0.2">
      <c r="C4453" s="1">
        <v>1.139067625804902</v>
      </c>
      <c r="D4453" s="1">
        <f t="shared" si="138"/>
        <v>184.54644239472711</v>
      </c>
      <c r="E4453" s="1">
        <f t="shared" si="139"/>
        <v>24.546442394727109</v>
      </c>
    </row>
    <row r="4454" spans="3:5" x14ac:dyDescent="0.2">
      <c r="C4454" s="1">
        <v>1.0393522677040754</v>
      </c>
      <c r="D4454" s="1">
        <f t="shared" si="138"/>
        <v>181.85471409533278</v>
      </c>
      <c r="E4454" s="1">
        <f t="shared" si="139"/>
        <v>21.854714095332781</v>
      </c>
    </row>
    <row r="4455" spans="3:5" x14ac:dyDescent="0.2">
      <c r="C4455" s="1">
        <v>-1.2733882552975901</v>
      </c>
      <c r="D4455" s="1">
        <f t="shared" si="138"/>
        <v>129.33756610304815</v>
      </c>
      <c r="E4455" s="1">
        <f t="shared" si="139"/>
        <v>0</v>
      </c>
    </row>
    <row r="4456" spans="3:5" x14ac:dyDescent="0.2">
      <c r="C4456" s="1">
        <v>-0.6157079024307982</v>
      </c>
      <c r="D4456" s="1">
        <f t="shared" si="138"/>
        <v>142.49899941222222</v>
      </c>
      <c r="E4456" s="1">
        <f t="shared" si="139"/>
        <v>0</v>
      </c>
    </row>
    <row r="4457" spans="3:5" x14ac:dyDescent="0.2">
      <c r="C4457" s="1">
        <v>-1.4913899801552011</v>
      </c>
      <c r="D4457" s="1">
        <f t="shared" si="138"/>
        <v>125.24893336273776</v>
      </c>
      <c r="E4457" s="1">
        <f t="shared" si="139"/>
        <v>0</v>
      </c>
    </row>
    <row r="4458" spans="3:5" x14ac:dyDescent="0.2">
      <c r="C4458" s="1">
        <v>-0.22528231547406033</v>
      </c>
      <c r="D4458" s="1">
        <f t="shared" si="138"/>
        <v>150.93725010908116</v>
      </c>
      <c r="E4458" s="1">
        <f t="shared" si="139"/>
        <v>0</v>
      </c>
    </row>
    <row r="4459" spans="3:5" x14ac:dyDescent="0.2">
      <c r="C4459" s="1">
        <v>1.9160646657827423</v>
      </c>
      <c r="D4459" s="1">
        <f t="shared" si="138"/>
        <v>206.93229571856492</v>
      </c>
      <c r="E4459" s="1">
        <f t="shared" si="139"/>
        <v>46.932295718564916</v>
      </c>
    </row>
    <row r="4460" spans="3:5" x14ac:dyDescent="0.2">
      <c r="C4460" s="1">
        <v>-0.40812916647866948</v>
      </c>
      <c r="D4460" s="1">
        <f t="shared" si="138"/>
        <v>146.92491952321515</v>
      </c>
      <c r="E4460" s="1">
        <f t="shared" si="139"/>
        <v>0</v>
      </c>
    </row>
    <row r="4461" spans="3:5" x14ac:dyDescent="0.2">
      <c r="C4461" s="1">
        <v>-1.5537277303223349</v>
      </c>
      <c r="D4461" s="1">
        <f t="shared" si="138"/>
        <v>124.10373101896835</v>
      </c>
      <c r="E4461" s="1">
        <f t="shared" si="139"/>
        <v>0</v>
      </c>
    </row>
    <row r="4462" spans="3:5" x14ac:dyDescent="0.2">
      <c r="C4462" s="1">
        <v>1.2225482356816078</v>
      </c>
      <c r="D4462" s="1">
        <f t="shared" si="138"/>
        <v>186.83054320799724</v>
      </c>
      <c r="E4462" s="1">
        <f t="shared" si="139"/>
        <v>26.830543207997238</v>
      </c>
    </row>
    <row r="4463" spans="3:5" x14ac:dyDescent="0.2">
      <c r="C4463" s="1">
        <v>-0.99856343496185773</v>
      </c>
      <c r="D4463" s="1">
        <f t="shared" si="138"/>
        <v>134.68264258275875</v>
      </c>
      <c r="E4463" s="1">
        <f t="shared" si="139"/>
        <v>0</v>
      </c>
    </row>
    <row r="4464" spans="3:5" x14ac:dyDescent="0.2">
      <c r="C4464" s="1">
        <v>-0.38195808657578711</v>
      </c>
      <c r="D4464" s="1">
        <f t="shared" si="138"/>
        <v>147.4926012318368</v>
      </c>
      <c r="E4464" s="1">
        <f t="shared" si="139"/>
        <v>0</v>
      </c>
    </row>
    <row r="4465" spans="3:5" x14ac:dyDescent="0.2">
      <c r="C4465" s="1">
        <v>-0.25019074613257891</v>
      </c>
      <c r="D4465" s="1">
        <f t="shared" si="138"/>
        <v>150.38428695069621</v>
      </c>
      <c r="E4465" s="1">
        <f t="shared" si="139"/>
        <v>0</v>
      </c>
    </row>
    <row r="4466" spans="3:5" x14ac:dyDescent="0.2">
      <c r="C4466" s="1">
        <v>0.2639243501964777</v>
      </c>
      <c r="D4466" s="1">
        <f t="shared" si="138"/>
        <v>162.21924597040251</v>
      </c>
      <c r="E4466" s="1">
        <f t="shared" si="139"/>
        <v>2.2192459704025111</v>
      </c>
    </row>
    <row r="4467" spans="3:5" x14ac:dyDescent="0.2">
      <c r="C4467" s="1">
        <v>1.3248741767776235</v>
      </c>
      <c r="D4467" s="1">
        <f t="shared" si="138"/>
        <v>189.66886717855181</v>
      </c>
      <c r="E4467" s="1">
        <f t="shared" si="139"/>
        <v>29.668867178551807</v>
      </c>
    </row>
    <row r="4468" spans="3:5" x14ac:dyDescent="0.2">
      <c r="C4468" s="1">
        <v>-1.4209453397930798</v>
      </c>
      <c r="D4468" s="1">
        <f t="shared" si="138"/>
        <v>126.55579038076374</v>
      </c>
      <c r="E4468" s="1">
        <f t="shared" si="139"/>
        <v>0</v>
      </c>
    </row>
    <row r="4469" spans="3:5" x14ac:dyDescent="0.2">
      <c r="C4469" s="1">
        <v>0.39628783006539864</v>
      </c>
      <c r="D4469" s="1">
        <f t="shared" si="138"/>
        <v>165.41418640550643</v>
      </c>
      <c r="E4469" s="1">
        <f t="shared" si="139"/>
        <v>5.4141864055064275</v>
      </c>
    </row>
    <row r="4470" spans="3:5" x14ac:dyDescent="0.2">
      <c r="C4470" s="1">
        <v>0.2617824171817465</v>
      </c>
      <c r="D4470" s="1">
        <f t="shared" si="138"/>
        <v>162.16805541157649</v>
      </c>
      <c r="E4470" s="1">
        <f t="shared" si="139"/>
        <v>2.1680554115764892</v>
      </c>
    </row>
    <row r="4471" spans="3:5" x14ac:dyDescent="0.2">
      <c r="C4471" s="1">
        <v>-0.70511099480408779</v>
      </c>
      <c r="D4471" s="1">
        <f t="shared" si="138"/>
        <v>140.63409302147045</v>
      </c>
      <c r="E4471" s="1">
        <f t="shared" si="139"/>
        <v>0</v>
      </c>
    </row>
    <row r="4472" spans="3:5" x14ac:dyDescent="0.2">
      <c r="C4472" s="1">
        <v>0.78088617044103958</v>
      </c>
      <c r="D4472" s="1">
        <f t="shared" si="138"/>
        <v>175.0590095743845</v>
      </c>
      <c r="E4472" s="1">
        <f t="shared" si="139"/>
        <v>15.059009574384504</v>
      </c>
    </row>
    <row r="4473" spans="3:5" x14ac:dyDescent="0.2">
      <c r="C4473" s="1">
        <v>-1.2431532100866665</v>
      </c>
      <c r="D4473" s="1">
        <f t="shared" si="138"/>
        <v>129.91506774825129</v>
      </c>
      <c r="E4473" s="1">
        <f t="shared" si="139"/>
        <v>0</v>
      </c>
    </row>
    <row r="4474" spans="3:5" x14ac:dyDescent="0.2">
      <c r="C4474" s="1">
        <v>1.2052334881921893</v>
      </c>
      <c r="D4474" s="1">
        <f t="shared" si="138"/>
        <v>186.35448475277911</v>
      </c>
      <c r="E4474" s="1">
        <f t="shared" si="139"/>
        <v>26.354484752779115</v>
      </c>
    </row>
    <row r="4475" spans="3:5" x14ac:dyDescent="0.2">
      <c r="C4475" s="1">
        <v>0.199651447280601</v>
      </c>
      <c r="D4475" s="1">
        <f t="shared" si="138"/>
        <v>160.69018240603131</v>
      </c>
      <c r="E4475" s="1">
        <f t="shared" si="139"/>
        <v>0.69018240603131176</v>
      </c>
    </row>
    <row r="4476" spans="3:5" x14ac:dyDescent="0.2">
      <c r="C4476" s="1">
        <v>0.96104375140886433</v>
      </c>
      <c r="D4476" s="1">
        <f t="shared" si="138"/>
        <v>179.76839612624977</v>
      </c>
      <c r="E4476" s="1">
        <f t="shared" si="139"/>
        <v>19.768396126249769</v>
      </c>
    </row>
    <row r="4477" spans="3:5" x14ac:dyDescent="0.2">
      <c r="C4477" s="1">
        <v>0.38026028237460496</v>
      </c>
      <c r="D4477" s="1">
        <f t="shared" si="138"/>
        <v>165.02399540869655</v>
      </c>
      <c r="E4477" s="1">
        <f t="shared" si="139"/>
        <v>5.0239954086965497</v>
      </c>
    </row>
    <row r="4478" spans="3:5" x14ac:dyDescent="0.2">
      <c r="C4478" s="1">
        <v>-1.6440042196184219</v>
      </c>
      <c r="D4478" s="1">
        <f t="shared" si="138"/>
        <v>122.4638048457561</v>
      </c>
      <c r="E4478" s="1">
        <f t="shared" si="139"/>
        <v>0</v>
      </c>
    </row>
    <row r="4479" spans="3:5" x14ac:dyDescent="0.2">
      <c r="C4479" s="1">
        <v>-0.53190279701833432</v>
      </c>
      <c r="D4479" s="1">
        <f t="shared" si="138"/>
        <v>144.26958397501241</v>
      </c>
      <c r="E4479" s="1">
        <f t="shared" si="139"/>
        <v>0</v>
      </c>
    </row>
    <row r="4480" spans="3:5" x14ac:dyDescent="0.2">
      <c r="C4480" s="1">
        <v>0.6548817379162174</v>
      </c>
      <c r="D4480" s="1">
        <f t="shared" si="138"/>
        <v>171.83871983114852</v>
      </c>
      <c r="E4480" s="1">
        <f t="shared" si="139"/>
        <v>11.838719831148524</v>
      </c>
    </row>
    <row r="4481" spans="3:5" x14ac:dyDescent="0.2">
      <c r="C4481" s="1">
        <v>0.64345563213772616</v>
      </c>
      <c r="D4481" s="1">
        <f t="shared" si="138"/>
        <v>171.54964927147006</v>
      </c>
      <c r="E4481" s="1">
        <f t="shared" si="139"/>
        <v>11.549649271470059</v>
      </c>
    </row>
    <row r="4482" spans="3:5" x14ac:dyDescent="0.2">
      <c r="C4482" s="1">
        <v>9.5181386206851737E-2</v>
      </c>
      <c r="D4482" s="1">
        <f t="shared" si="138"/>
        <v>158.23551345668469</v>
      </c>
      <c r="E4482" s="1">
        <f t="shared" si="139"/>
        <v>0</v>
      </c>
    </row>
    <row r="4483" spans="3:5" x14ac:dyDescent="0.2">
      <c r="C4483" s="1">
        <v>-5.2613798202795783E-2</v>
      </c>
      <c r="D4483" s="1">
        <f t="shared" ref="D4483:D4546" si="140" xml:space="preserve"> $A$1 * EXP( ($A$3 - $A$6 - 0.5 * $A$5^2) * $A$4 + $A$5 * SQRT($A$4) * C4483 )</f>
        <v>154.82677236148368</v>
      </c>
      <c r="E4483" s="1">
        <f t="shared" ref="E4483:E4546" si="141">MAX(D4483 - $A$2, 0)</f>
        <v>0</v>
      </c>
    </row>
    <row r="4484" spans="3:5" x14ac:dyDescent="0.2">
      <c r="C4484" s="1">
        <v>0.24587815705610516</v>
      </c>
      <c r="D4484" s="1">
        <f t="shared" si="140"/>
        <v>161.78846071519223</v>
      </c>
      <c r="E4484" s="1">
        <f t="shared" si="141"/>
        <v>1.7884607151922296</v>
      </c>
    </row>
    <row r="4485" spans="3:5" x14ac:dyDescent="0.2">
      <c r="C4485" s="1">
        <v>1.0389246972496426</v>
      </c>
      <c r="D4485" s="1">
        <f t="shared" si="140"/>
        <v>181.84325715344491</v>
      </c>
      <c r="E4485" s="1">
        <f t="shared" si="141"/>
        <v>21.84325715344491</v>
      </c>
    </row>
    <row r="4486" spans="3:5" x14ac:dyDescent="0.2">
      <c r="C4486" s="1">
        <v>-0.21874843835395547</v>
      </c>
      <c r="D4486" s="1">
        <f t="shared" si="140"/>
        <v>151.08263745723593</v>
      </c>
      <c r="E4486" s="1">
        <f t="shared" si="141"/>
        <v>0</v>
      </c>
    </row>
    <row r="4487" spans="3:5" x14ac:dyDescent="0.2">
      <c r="C4487" s="1">
        <v>-0.49528316887272139</v>
      </c>
      <c r="D4487" s="1">
        <f t="shared" si="140"/>
        <v>145.0501525836591</v>
      </c>
      <c r="E4487" s="1">
        <f t="shared" si="141"/>
        <v>0</v>
      </c>
    </row>
    <row r="4488" spans="3:5" x14ac:dyDescent="0.2">
      <c r="C4488" s="1">
        <v>0.83145939656972601</v>
      </c>
      <c r="D4488" s="1">
        <f t="shared" si="140"/>
        <v>176.36841592953368</v>
      </c>
      <c r="E4488" s="1">
        <f t="shared" si="141"/>
        <v>16.368415929533683</v>
      </c>
    </row>
    <row r="4489" spans="3:5" x14ac:dyDescent="0.2">
      <c r="C4489" s="1">
        <v>1.2985812234681671</v>
      </c>
      <c r="D4489" s="1">
        <f t="shared" si="140"/>
        <v>188.93546103093891</v>
      </c>
      <c r="E4489" s="1">
        <f t="shared" si="141"/>
        <v>28.93546103093891</v>
      </c>
    </row>
    <row r="4490" spans="3:5" x14ac:dyDescent="0.2">
      <c r="C4490" s="1">
        <v>1.0860185894466214</v>
      </c>
      <c r="D4490" s="1">
        <f t="shared" si="140"/>
        <v>183.10950769843146</v>
      </c>
      <c r="E4490" s="1">
        <f t="shared" si="141"/>
        <v>23.109507698431457</v>
      </c>
    </row>
    <row r="4491" spans="3:5" x14ac:dyDescent="0.2">
      <c r="C4491" s="1">
        <v>-0.70274638629446384</v>
      </c>
      <c r="D4491" s="1">
        <f t="shared" si="140"/>
        <v>140.68310200179974</v>
      </c>
      <c r="E4491" s="1">
        <f t="shared" si="141"/>
        <v>0</v>
      </c>
    </row>
    <row r="4492" spans="3:5" x14ac:dyDescent="0.2">
      <c r="C4492" s="1">
        <v>2.6949683000804168E-2</v>
      </c>
      <c r="D4492" s="1">
        <f t="shared" si="140"/>
        <v>156.65259349232949</v>
      </c>
      <c r="E4492" s="1">
        <f t="shared" si="141"/>
        <v>0</v>
      </c>
    </row>
    <row r="4493" spans="3:5" x14ac:dyDescent="0.2">
      <c r="C4493" s="1">
        <v>1.5412550043155075</v>
      </c>
      <c r="D4493" s="1">
        <f t="shared" si="140"/>
        <v>195.81365404631904</v>
      </c>
      <c r="E4493" s="1">
        <f t="shared" si="141"/>
        <v>35.813654046319044</v>
      </c>
    </row>
    <row r="4494" spans="3:5" x14ac:dyDescent="0.2">
      <c r="C4494" s="1">
        <v>-0.7481044600341179</v>
      </c>
      <c r="D4494" s="1">
        <f t="shared" si="140"/>
        <v>139.74597989995172</v>
      </c>
      <c r="E4494" s="1">
        <f t="shared" si="141"/>
        <v>0</v>
      </c>
    </row>
    <row r="4495" spans="3:5" x14ac:dyDescent="0.2">
      <c r="C4495" s="1">
        <v>1.9208739360091165</v>
      </c>
      <c r="D4495" s="1">
        <f t="shared" si="140"/>
        <v>207.0789894263585</v>
      </c>
      <c r="E4495" s="1">
        <f t="shared" si="141"/>
        <v>47.078989426358504</v>
      </c>
    </row>
    <row r="4496" spans="3:5" x14ac:dyDescent="0.2">
      <c r="C4496" s="1">
        <v>1.1418692353606279</v>
      </c>
      <c r="D4496" s="1">
        <f t="shared" si="140"/>
        <v>184.62264206163087</v>
      </c>
      <c r="E4496" s="1">
        <f t="shared" si="141"/>
        <v>24.62264206163087</v>
      </c>
    </row>
    <row r="4497" spans="3:5" x14ac:dyDescent="0.2">
      <c r="C4497" s="1">
        <v>1.3897028514461398</v>
      </c>
      <c r="D4497" s="1">
        <f t="shared" si="140"/>
        <v>191.48936131740754</v>
      </c>
      <c r="E4497" s="1">
        <f t="shared" si="141"/>
        <v>31.489361317407543</v>
      </c>
    </row>
    <row r="4498" spans="3:5" x14ac:dyDescent="0.2">
      <c r="C4498" s="1">
        <v>-1.1301885291293465</v>
      </c>
      <c r="D4498" s="1">
        <f t="shared" si="140"/>
        <v>132.09564686723365</v>
      </c>
      <c r="E4498" s="1">
        <f t="shared" si="141"/>
        <v>0</v>
      </c>
    </row>
    <row r="4499" spans="3:5" x14ac:dyDescent="0.2">
      <c r="C4499" s="1">
        <v>-1.3828550098866186</v>
      </c>
      <c r="D4499" s="1">
        <f t="shared" si="140"/>
        <v>127.26809576587141</v>
      </c>
      <c r="E4499" s="1">
        <f t="shared" si="141"/>
        <v>0</v>
      </c>
    </row>
    <row r="4500" spans="3:5" x14ac:dyDescent="0.2">
      <c r="C4500" s="1">
        <v>1.4366842139540079</v>
      </c>
      <c r="D4500" s="1">
        <f t="shared" si="140"/>
        <v>192.81958449812581</v>
      </c>
      <c r="E4500" s="1">
        <f t="shared" si="141"/>
        <v>32.819584498125806</v>
      </c>
    </row>
    <row r="4501" spans="3:5" x14ac:dyDescent="0.2">
      <c r="C4501" s="1">
        <v>0.57892623877889382</v>
      </c>
      <c r="D4501" s="1">
        <f t="shared" si="140"/>
        <v>169.92621590098557</v>
      </c>
      <c r="E4501" s="1">
        <f t="shared" si="141"/>
        <v>9.9262159009855679</v>
      </c>
    </row>
    <row r="4502" spans="3:5" x14ac:dyDescent="0.2">
      <c r="C4502" s="1">
        <v>-1.6277667117415879</v>
      </c>
      <c r="D4502" s="1">
        <f t="shared" si="140"/>
        <v>122.75716215452158</v>
      </c>
      <c r="E4502" s="1">
        <f t="shared" si="141"/>
        <v>0</v>
      </c>
    </row>
    <row r="4503" spans="3:5" x14ac:dyDescent="0.2">
      <c r="C4503" s="1">
        <v>5.8923469328129446E-2</v>
      </c>
      <c r="D4503" s="1">
        <f t="shared" si="140"/>
        <v>157.39237803616143</v>
      </c>
      <c r="E4503" s="1">
        <f t="shared" si="141"/>
        <v>0</v>
      </c>
    </row>
    <row r="4504" spans="3:5" x14ac:dyDescent="0.2">
      <c r="C4504" s="1">
        <v>-1.0007587336458958</v>
      </c>
      <c r="D4504" s="1">
        <f t="shared" si="140"/>
        <v>134.63908285608966</v>
      </c>
      <c r="E4504" s="1">
        <f t="shared" si="141"/>
        <v>0</v>
      </c>
    </row>
    <row r="4505" spans="3:5" x14ac:dyDescent="0.2">
      <c r="C4505" s="1">
        <v>-0.11510220235379166</v>
      </c>
      <c r="D4505" s="1">
        <f t="shared" si="140"/>
        <v>153.40772219521767</v>
      </c>
      <c r="E4505" s="1">
        <f t="shared" si="141"/>
        <v>0</v>
      </c>
    </row>
    <row r="4506" spans="3:5" x14ac:dyDescent="0.2">
      <c r="C4506" s="1">
        <v>0.99358123012608035</v>
      </c>
      <c r="D4506" s="1">
        <f t="shared" si="140"/>
        <v>180.63234667950286</v>
      </c>
      <c r="E4506" s="1">
        <f t="shared" si="141"/>
        <v>20.632346679502859</v>
      </c>
    </row>
    <row r="4507" spans="3:5" x14ac:dyDescent="0.2">
      <c r="C4507" s="1">
        <v>0.42503364523310216</v>
      </c>
      <c r="D4507" s="1">
        <f t="shared" si="140"/>
        <v>166.11631654598673</v>
      </c>
      <c r="E4507" s="1">
        <f t="shared" si="141"/>
        <v>6.1163165459867344</v>
      </c>
    </row>
    <row r="4508" spans="3:5" x14ac:dyDescent="0.2">
      <c r="C4508" s="1">
        <v>-2.3252661206937537</v>
      </c>
      <c r="D4508" s="1">
        <f t="shared" si="140"/>
        <v>110.76729669396727</v>
      </c>
      <c r="E4508" s="1">
        <f t="shared" si="141"/>
        <v>0</v>
      </c>
    </row>
    <row r="4509" spans="3:5" x14ac:dyDescent="0.2">
      <c r="C4509" s="1">
        <v>-0.11286406517078382</v>
      </c>
      <c r="D4509" s="1">
        <f t="shared" si="140"/>
        <v>153.45832279666669</v>
      </c>
      <c r="E4509" s="1">
        <f t="shared" si="141"/>
        <v>0</v>
      </c>
    </row>
    <row r="4510" spans="3:5" x14ac:dyDescent="0.2">
      <c r="C4510" s="1">
        <v>-1.4144739118235219</v>
      </c>
      <c r="D4510" s="1">
        <f t="shared" si="140"/>
        <v>126.67652709779424</v>
      </c>
      <c r="E4510" s="1">
        <f t="shared" si="141"/>
        <v>0</v>
      </c>
    </row>
    <row r="4511" spans="3:5" x14ac:dyDescent="0.2">
      <c r="C4511" s="1">
        <v>-0.69983088956158146</v>
      </c>
      <c r="D4511" s="1">
        <f t="shared" si="140"/>
        <v>140.74355222719083</v>
      </c>
      <c r="E4511" s="1">
        <f t="shared" si="141"/>
        <v>0</v>
      </c>
    </row>
    <row r="4512" spans="3:5" x14ac:dyDescent="0.2">
      <c r="C4512" s="1">
        <v>0.3812594628974682</v>
      </c>
      <c r="D4512" s="1">
        <f t="shared" si="140"/>
        <v>165.04829355643491</v>
      </c>
      <c r="E4512" s="1">
        <f t="shared" si="141"/>
        <v>5.0482935564349134</v>
      </c>
    </row>
    <row r="4513" spans="3:5" x14ac:dyDescent="0.2">
      <c r="C4513" s="1">
        <v>1.0094450802579478</v>
      </c>
      <c r="D4513" s="1">
        <f t="shared" si="140"/>
        <v>181.05507559117211</v>
      </c>
      <c r="E4513" s="1">
        <f t="shared" si="141"/>
        <v>21.055075591172113</v>
      </c>
    </row>
    <row r="4514" spans="3:5" x14ac:dyDescent="0.2">
      <c r="C4514" s="1">
        <v>0.37695919902684766</v>
      </c>
      <c r="D4514" s="1">
        <f t="shared" si="140"/>
        <v>164.94374484192267</v>
      </c>
      <c r="E4514" s="1">
        <f t="shared" si="141"/>
        <v>4.9437448419226655</v>
      </c>
    </row>
    <row r="4515" spans="3:5" x14ac:dyDescent="0.2">
      <c r="C4515" s="1">
        <v>-0.37074100763532353</v>
      </c>
      <c r="D4515" s="1">
        <f t="shared" si="140"/>
        <v>147.73658397496655</v>
      </c>
      <c r="E4515" s="1">
        <f t="shared" si="141"/>
        <v>0</v>
      </c>
    </row>
    <row r="4516" spans="3:5" x14ac:dyDescent="0.2">
      <c r="C4516" s="1">
        <v>0.4664115425699274</v>
      </c>
      <c r="D4516" s="1">
        <f t="shared" si="140"/>
        <v>167.13222711158016</v>
      </c>
      <c r="E4516" s="1">
        <f t="shared" si="141"/>
        <v>7.1322271115801641</v>
      </c>
    </row>
    <row r="4517" spans="3:5" x14ac:dyDescent="0.2">
      <c r="C4517" s="1">
        <v>0.71473414607459906</v>
      </c>
      <c r="D4517" s="1">
        <f t="shared" si="140"/>
        <v>173.36091129257008</v>
      </c>
      <c r="E4517" s="1">
        <f t="shared" si="141"/>
        <v>13.36091129257008</v>
      </c>
    </row>
    <row r="4518" spans="3:5" x14ac:dyDescent="0.2">
      <c r="C4518" s="1">
        <v>1.6510836871411614</v>
      </c>
      <c r="D4518" s="1">
        <f t="shared" si="140"/>
        <v>199.00833708349595</v>
      </c>
      <c r="E4518" s="1">
        <f t="shared" si="141"/>
        <v>39.008337083495945</v>
      </c>
    </row>
    <row r="4519" spans="3:5" x14ac:dyDescent="0.2">
      <c r="C4519" s="1">
        <v>1.9077160254798919</v>
      </c>
      <c r="D4519" s="1">
        <f t="shared" si="140"/>
        <v>206.67788988528937</v>
      </c>
      <c r="E4519" s="1">
        <f t="shared" si="141"/>
        <v>46.677889885289375</v>
      </c>
    </row>
    <row r="4520" spans="3:5" x14ac:dyDescent="0.2">
      <c r="C4520" s="1">
        <v>-1.6581714257612039</v>
      </c>
      <c r="D4520" s="1">
        <f t="shared" si="140"/>
        <v>122.20842367260151</v>
      </c>
      <c r="E4520" s="1">
        <f t="shared" si="141"/>
        <v>0</v>
      </c>
    </row>
    <row r="4521" spans="3:5" x14ac:dyDescent="0.2">
      <c r="C4521" s="1">
        <v>3.217298346375163E-2</v>
      </c>
      <c r="D4521" s="1">
        <f t="shared" si="140"/>
        <v>156.77320809126056</v>
      </c>
      <c r="E4521" s="1">
        <f t="shared" si="141"/>
        <v>0</v>
      </c>
    </row>
    <row r="4522" spans="3:5" x14ac:dyDescent="0.2">
      <c r="C4522" s="1">
        <v>-0.52146895433928808</v>
      </c>
      <c r="D4522" s="1">
        <f t="shared" si="140"/>
        <v>144.49155847916333</v>
      </c>
      <c r="E4522" s="1">
        <f t="shared" si="141"/>
        <v>0</v>
      </c>
    </row>
    <row r="4523" spans="3:5" x14ac:dyDescent="0.2">
      <c r="C4523" s="1">
        <v>6.8300669551260795E-2</v>
      </c>
      <c r="D4523" s="1">
        <f t="shared" si="140"/>
        <v>157.61000219228322</v>
      </c>
      <c r="E4523" s="1">
        <f t="shared" si="141"/>
        <v>0</v>
      </c>
    </row>
    <row r="4524" spans="3:5" x14ac:dyDescent="0.2">
      <c r="C4524" s="1">
        <v>-1.8467411225269552</v>
      </c>
      <c r="D4524" s="1">
        <f t="shared" si="140"/>
        <v>118.8595130429588</v>
      </c>
      <c r="E4524" s="1">
        <f t="shared" si="141"/>
        <v>0</v>
      </c>
    </row>
    <row r="4525" spans="3:5" x14ac:dyDescent="0.2">
      <c r="C4525" s="1">
        <v>0.97269245201276233</v>
      </c>
      <c r="D4525" s="1">
        <f t="shared" si="140"/>
        <v>180.07722204327789</v>
      </c>
      <c r="E4525" s="1">
        <f t="shared" si="141"/>
        <v>20.077222043277885</v>
      </c>
    </row>
    <row r="4526" spans="3:5" x14ac:dyDescent="0.2">
      <c r="C4526" s="1">
        <v>1.7301419441586692</v>
      </c>
      <c r="D4526" s="1">
        <f t="shared" si="140"/>
        <v>201.34018757026715</v>
      </c>
      <c r="E4526" s="1">
        <f t="shared" si="141"/>
        <v>41.340187570267148</v>
      </c>
    </row>
    <row r="4527" spans="3:5" x14ac:dyDescent="0.2">
      <c r="C4527" s="1">
        <v>0.69786544755912983</v>
      </c>
      <c r="D4527" s="1">
        <f t="shared" si="140"/>
        <v>172.93054002640892</v>
      </c>
      <c r="E4527" s="1">
        <f t="shared" si="141"/>
        <v>12.93054002640892</v>
      </c>
    </row>
    <row r="4528" spans="3:5" x14ac:dyDescent="0.2">
      <c r="C4528" s="1">
        <v>5.2290078817126828E-2</v>
      </c>
      <c r="D4528" s="1">
        <f t="shared" si="140"/>
        <v>157.23861314910519</v>
      </c>
      <c r="E4528" s="1">
        <f t="shared" si="141"/>
        <v>0</v>
      </c>
    </row>
    <row r="4529" spans="3:5" x14ac:dyDescent="0.2">
      <c r="C4529" s="1">
        <v>-1.1821223711264957</v>
      </c>
      <c r="D4529" s="1">
        <f t="shared" si="140"/>
        <v>131.08864923507164</v>
      </c>
      <c r="E4529" s="1">
        <f t="shared" si="141"/>
        <v>0</v>
      </c>
    </row>
    <row r="4530" spans="3:5" x14ac:dyDescent="0.2">
      <c r="C4530" s="1">
        <v>-0.75661516927359851</v>
      </c>
      <c r="D4530" s="1">
        <f t="shared" si="140"/>
        <v>139.57084087348466</v>
      </c>
      <c r="E4530" s="1">
        <f t="shared" si="141"/>
        <v>0</v>
      </c>
    </row>
    <row r="4531" spans="3:5" x14ac:dyDescent="0.2">
      <c r="C4531" s="1">
        <v>-0.59532067818033252</v>
      </c>
      <c r="D4531" s="1">
        <f t="shared" si="140"/>
        <v>142.92771822476638</v>
      </c>
      <c r="E4531" s="1">
        <f t="shared" si="141"/>
        <v>0</v>
      </c>
    </row>
    <row r="4532" spans="3:5" x14ac:dyDescent="0.2">
      <c r="C4532" s="1">
        <v>1.0654423471922208</v>
      </c>
      <c r="D4532" s="1">
        <f t="shared" si="140"/>
        <v>182.55517704459095</v>
      </c>
      <c r="E4532" s="1">
        <f t="shared" si="141"/>
        <v>22.555177044590948</v>
      </c>
    </row>
    <row r="4533" spans="3:5" x14ac:dyDescent="0.2">
      <c r="C4533" s="1">
        <v>-1.4904678327562055</v>
      </c>
      <c r="D4533" s="1">
        <f t="shared" si="140"/>
        <v>125.26595314609928</v>
      </c>
      <c r="E4533" s="1">
        <f t="shared" si="141"/>
        <v>0</v>
      </c>
    </row>
    <row r="4534" spans="3:5" x14ac:dyDescent="0.2">
      <c r="C4534" s="1">
        <v>9.973299791192004E-3</v>
      </c>
      <c r="D4534" s="1">
        <f t="shared" si="140"/>
        <v>156.26122142579106</v>
      </c>
      <c r="E4534" s="1">
        <f t="shared" si="141"/>
        <v>0</v>
      </c>
    </row>
    <row r="4535" spans="3:5" x14ac:dyDescent="0.2">
      <c r="C4535" s="1">
        <v>0.29280389381943583</v>
      </c>
      <c r="D4535" s="1">
        <f t="shared" si="140"/>
        <v>162.91102472582995</v>
      </c>
      <c r="E4535" s="1">
        <f t="shared" si="141"/>
        <v>2.9110247258299466</v>
      </c>
    </row>
    <row r="4536" spans="3:5" x14ac:dyDescent="0.2">
      <c r="C4536" s="1">
        <v>7.0417662921045218E-2</v>
      </c>
      <c r="D4536" s="1">
        <f t="shared" si="140"/>
        <v>157.65917456349831</v>
      </c>
      <c r="E4536" s="1">
        <f t="shared" si="141"/>
        <v>0</v>
      </c>
    </row>
    <row r="4537" spans="3:5" x14ac:dyDescent="0.2">
      <c r="C4537" s="1">
        <v>1.4479343830317577</v>
      </c>
      <c r="D4537" s="1">
        <f t="shared" si="140"/>
        <v>193.13948899850712</v>
      </c>
      <c r="E4537" s="1">
        <f t="shared" si="141"/>
        <v>33.139488998507119</v>
      </c>
    </row>
    <row r="4538" spans="3:5" x14ac:dyDescent="0.2">
      <c r="C4538" s="1">
        <v>-1.235150182235216</v>
      </c>
      <c r="D4538" s="1">
        <f t="shared" si="140"/>
        <v>130.06835995908926</v>
      </c>
      <c r="E4538" s="1">
        <f t="shared" si="141"/>
        <v>0</v>
      </c>
    </row>
    <row r="4539" spans="3:5" x14ac:dyDescent="0.2">
      <c r="C4539" s="1">
        <v>-0.97599610772397383</v>
      </c>
      <c r="D4539" s="1">
        <f t="shared" si="140"/>
        <v>135.13124764963027</v>
      </c>
      <c r="E4539" s="1">
        <f t="shared" si="141"/>
        <v>0</v>
      </c>
    </row>
    <row r="4540" spans="3:5" x14ac:dyDescent="0.2">
      <c r="C4540" s="1">
        <v>-0.24473782884371706</v>
      </c>
      <c r="D4540" s="1">
        <f t="shared" si="140"/>
        <v>150.50516738122761</v>
      </c>
      <c r="E4540" s="1">
        <f t="shared" si="141"/>
        <v>0</v>
      </c>
    </row>
    <row r="4541" spans="3:5" x14ac:dyDescent="0.2">
      <c r="C4541" s="1">
        <v>0.77584607594633637</v>
      </c>
      <c r="D4541" s="1">
        <f t="shared" si="140"/>
        <v>174.92904887793617</v>
      </c>
      <c r="E4541" s="1">
        <f t="shared" si="141"/>
        <v>14.929048877936168</v>
      </c>
    </row>
    <row r="4542" spans="3:5" x14ac:dyDescent="0.2">
      <c r="C4542" s="1">
        <v>0.35966179244061403</v>
      </c>
      <c r="D4542" s="1">
        <f t="shared" si="140"/>
        <v>164.52387600401036</v>
      </c>
      <c r="E4542" s="1">
        <f t="shared" si="141"/>
        <v>4.5238760040103614</v>
      </c>
    </row>
    <row r="4543" spans="3:5" x14ac:dyDescent="0.2">
      <c r="C4543" s="1">
        <v>1.1383362066574629</v>
      </c>
      <c r="D4543" s="1">
        <f t="shared" si="140"/>
        <v>184.52655404536617</v>
      </c>
      <c r="E4543" s="1">
        <f t="shared" si="141"/>
        <v>24.526554045366169</v>
      </c>
    </row>
    <row r="4544" spans="3:5" x14ac:dyDescent="0.2">
      <c r="C4544" s="1">
        <v>-1.0570000301641029</v>
      </c>
      <c r="D4544" s="1">
        <f t="shared" si="140"/>
        <v>133.52791845685454</v>
      </c>
      <c r="E4544" s="1">
        <f t="shared" si="141"/>
        <v>0</v>
      </c>
    </row>
    <row r="4545" spans="3:5" x14ac:dyDescent="0.2">
      <c r="C4545" s="1">
        <v>-0.72082037867438276</v>
      </c>
      <c r="D4545" s="1">
        <f t="shared" si="140"/>
        <v>140.3089328391768</v>
      </c>
      <c r="E4545" s="1">
        <f t="shared" si="141"/>
        <v>0</v>
      </c>
    </row>
    <row r="4546" spans="3:5" x14ac:dyDescent="0.2">
      <c r="C4546" s="1">
        <v>-0.1291390911704873</v>
      </c>
      <c r="D4546" s="1">
        <f t="shared" si="140"/>
        <v>153.09075146104934</v>
      </c>
      <c r="E4546" s="1">
        <f t="shared" si="141"/>
        <v>0</v>
      </c>
    </row>
    <row r="4547" spans="3:5" x14ac:dyDescent="0.2">
      <c r="C4547" s="1">
        <v>1.3773421743331076</v>
      </c>
      <c r="D4547" s="1">
        <f t="shared" ref="D4547:D4610" si="142" xml:space="preserve"> $A$1 * EXP( ($A$3 - $A$6 - 0.5 * $A$5^2) * $A$4 + $A$5 * SQRT($A$4) * C4547 )</f>
        <v>191.14091039980241</v>
      </c>
      <c r="E4547" s="1">
        <f t="shared" ref="E4547:E4610" si="143">MAX(D4547 - $A$2, 0)</f>
        <v>31.140910399802408</v>
      </c>
    </row>
    <row r="4548" spans="3:5" x14ac:dyDescent="0.2">
      <c r="C4548" s="1">
        <v>-1.926774494991023</v>
      </c>
      <c r="D4548" s="1">
        <f t="shared" si="142"/>
        <v>117.46604529404988</v>
      </c>
      <c r="E4548" s="1">
        <f t="shared" si="143"/>
        <v>0</v>
      </c>
    </row>
    <row r="4549" spans="3:5" x14ac:dyDescent="0.2">
      <c r="C4549" s="1">
        <v>0.82246764490175883</v>
      </c>
      <c r="D4549" s="1">
        <f t="shared" si="142"/>
        <v>176.13489404623587</v>
      </c>
      <c r="E4549" s="1">
        <f t="shared" si="143"/>
        <v>16.134894046235871</v>
      </c>
    </row>
    <row r="4550" spans="3:5" x14ac:dyDescent="0.2">
      <c r="C4550" s="1">
        <v>0.21923820200229335</v>
      </c>
      <c r="D4550" s="1">
        <f t="shared" si="142"/>
        <v>161.15462156500038</v>
      </c>
      <c r="E4550" s="1">
        <f t="shared" si="143"/>
        <v>1.154621565000383</v>
      </c>
    </row>
    <row r="4551" spans="3:5" x14ac:dyDescent="0.2">
      <c r="C4551" s="1">
        <v>0.1444575945021998</v>
      </c>
      <c r="D4551" s="1">
        <f t="shared" si="142"/>
        <v>159.3886188689292</v>
      </c>
      <c r="E4551" s="1">
        <f t="shared" si="143"/>
        <v>0</v>
      </c>
    </row>
    <row r="4552" spans="3:5" x14ac:dyDescent="0.2">
      <c r="C4552" s="1">
        <v>-1.0450204014523259</v>
      </c>
      <c r="D4552" s="1">
        <f t="shared" si="142"/>
        <v>133.76382986422234</v>
      </c>
      <c r="E4552" s="1">
        <f t="shared" si="143"/>
        <v>0</v>
      </c>
    </row>
    <row r="4553" spans="3:5" x14ac:dyDescent="0.2">
      <c r="C4553" s="1">
        <v>-1.118417681177228</v>
      </c>
      <c r="D4553" s="1">
        <f t="shared" si="142"/>
        <v>132.32495691142739</v>
      </c>
      <c r="E4553" s="1">
        <f t="shared" si="143"/>
        <v>0</v>
      </c>
    </row>
    <row r="4554" spans="3:5" x14ac:dyDescent="0.2">
      <c r="C4554" s="1">
        <v>-0.12163217466427209</v>
      </c>
      <c r="D4554" s="1">
        <f t="shared" si="142"/>
        <v>153.26018559177706</v>
      </c>
      <c r="E4554" s="1">
        <f t="shared" si="143"/>
        <v>0</v>
      </c>
    </row>
    <row r="4555" spans="3:5" x14ac:dyDescent="0.2">
      <c r="C4555" s="1">
        <v>-0.25917300411406541</v>
      </c>
      <c r="D4555" s="1">
        <f t="shared" si="142"/>
        <v>150.18537963566072</v>
      </c>
      <c r="E4555" s="1">
        <f t="shared" si="143"/>
        <v>0</v>
      </c>
    </row>
    <row r="4556" spans="3:5" x14ac:dyDescent="0.2">
      <c r="C4556" s="1">
        <v>-1.8318693957561702</v>
      </c>
      <c r="D4556" s="1">
        <f t="shared" si="142"/>
        <v>119.12026130170298</v>
      </c>
      <c r="E4556" s="1">
        <f t="shared" si="143"/>
        <v>0</v>
      </c>
    </row>
    <row r="4557" spans="3:5" x14ac:dyDescent="0.2">
      <c r="C4557" s="1">
        <v>0.31119634033504745</v>
      </c>
      <c r="D4557" s="1">
        <f t="shared" si="142"/>
        <v>163.35313310590016</v>
      </c>
      <c r="E4557" s="1">
        <f t="shared" si="143"/>
        <v>3.3531331059001559</v>
      </c>
    </row>
    <row r="4558" spans="3:5" x14ac:dyDescent="0.2">
      <c r="C4558" s="1">
        <v>0.5433583272536926</v>
      </c>
      <c r="D4558" s="1">
        <f t="shared" si="142"/>
        <v>169.03797383981731</v>
      </c>
      <c r="E4558" s="1">
        <f t="shared" si="143"/>
        <v>9.0379738398173117</v>
      </c>
    </row>
    <row r="4559" spans="3:5" x14ac:dyDescent="0.2">
      <c r="C4559" s="1">
        <v>-0.14039758373949396</v>
      </c>
      <c r="D4559" s="1">
        <f t="shared" si="142"/>
        <v>152.83699380369427</v>
      </c>
      <c r="E4559" s="1">
        <f t="shared" si="143"/>
        <v>0</v>
      </c>
    </row>
    <row r="4560" spans="3:5" x14ac:dyDescent="0.2">
      <c r="C4560" s="1">
        <v>-0.34977608471169408</v>
      </c>
      <c r="D4560" s="1">
        <f t="shared" si="142"/>
        <v>148.19367473585109</v>
      </c>
      <c r="E4560" s="1">
        <f t="shared" si="143"/>
        <v>0</v>
      </c>
    </row>
    <row r="4561" spans="3:5" x14ac:dyDescent="0.2">
      <c r="C4561" s="1">
        <v>0.41903428329829467</v>
      </c>
      <c r="D4561" s="1">
        <f t="shared" si="142"/>
        <v>165.96953361665538</v>
      </c>
      <c r="E4561" s="1">
        <f t="shared" si="143"/>
        <v>5.969533616655383</v>
      </c>
    </row>
    <row r="4562" spans="3:5" x14ac:dyDescent="0.2">
      <c r="C4562" s="1">
        <v>-2.0271628612348667</v>
      </c>
      <c r="D4562" s="1">
        <f t="shared" si="142"/>
        <v>115.74124926841863</v>
      </c>
      <c r="E4562" s="1">
        <f t="shared" si="143"/>
        <v>0</v>
      </c>
    </row>
    <row r="4563" spans="3:5" x14ac:dyDescent="0.2">
      <c r="C4563" s="1">
        <v>0.72479796825463205</v>
      </c>
      <c r="D4563" s="1">
        <f t="shared" si="142"/>
        <v>173.61817962073187</v>
      </c>
      <c r="E4563" s="1">
        <f t="shared" si="143"/>
        <v>13.618179620731865</v>
      </c>
    </row>
    <row r="4564" spans="3:5" x14ac:dyDescent="0.2">
      <c r="C4564" s="1">
        <v>-0.92414319432021563</v>
      </c>
      <c r="D4564" s="1">
        <f t="shared" si="142"/>
        <v>136.16767595456844</v>
      </c>
      <c r="E4564" s="1">
        <f t="shared" si="143"/>
        <v>0</v>
      </c>
    </row>
    <row r="4565" spans="3:5" x14ac:dyDescent="0.2">
      <c r="C4565" s="1">
        <v>-0.32050631889735159</v>
      </c>
      <c r="D4565" s="1">
        <f t="shared" si="142"/>
        <v>148.83419950129996</v>
      </c>
      <c r="E4565" s="1">
        <f t="shared" si="143"/>
        <v>0</v>
      </c>
    </row>
    <row r="4566" spans="3:5" x14ac:dyDescent="0.2">
      <c r="C4566" s="1">
        <v>-3.0779503295034261E-2</v>
      </c>
      <c r="D4566" s="1">
        <f t="shared" si="142"/>
        <v>155.32569611824718</v>
      </c>
      <c r="E4566" s="1">
        <f t="shared" si="143"/>
        <v>0</v>
      </c>
    </row>
    <row r="4567" spans="3:5" x14ac:dyDescent="0.2">
      <c r="C4567" s="1">
        <v>0.62885936050357927</v>
      </c>
      <c r="D4567" s="1">
        <f t="shared" si="142"/>
        <v>171.1810835309507</v>
      </c>
      <c r="E4567" s="1">
        <f t="shared" si="143"/>
        <v>11.181083530950701</v>
      </c>
    </row>
    <row r="4568" spans="3:5" x14ac:dyDescent="0.2">
      <c r="C4568" s="1">
        <v>0.96297535815501334</v>
      </c>
      <c r="D4568" s="1">
        <f t="shared" si="142"/>
        <v>179.81956949455554</v>
      </c>
      <c r="E4568" s="1">
        <f t="shared" si="143"/>
        <v>19.819569494555537</v>
      </c>
    </row>
    <row r="4569" spans="3:5" x14ac:dyDescent="0.2">
      <c r="C4569" s="1">
        <v>0.19439732616085981</v>
      </c>
      <c r="D4569" s="1">
        <f t="shared" si="142"/>
        <v>160.56582505553425</v>
      </c>
      <c r="E4569" s="1">
        <f t="shared" si="143"/>
        <v>0.56582505553424767</v>
      </c>
    </row>
    <row r="4570" spans="3:5" x14ac:dyDescent="0.2">
      <c r="C4570" s="1">
        <v>-2.0342563755960299</v>
      </c>
      <c r="D4570" s="1">
        <f t="shared" si="142"/>
        <v>115.62033632059425</v>
      </c>
      <c r="E4570" s="1">
        <f t="shared" si="143"/>
        <v>0</v>
      </c>
    </row>
    <row r="4571" spans="3:5" x14ac:dyDescent="0.2">
      <c r="C4571" s="1">
        <v>-0.27208546755571428</v>
      </c>
      <c r="D4571" s="1">
        <f t="shared" si="142"/>
        <v>149.8999008690235</v>
      </c>
      <c r="E4571" s="1">
        <f t="shared" si="143"/>
        <v>0</v>
      </c>
    </row>
    <row r="4572" spans="3:5" x14ac:dyDescent="0.2">
      <c r="C4572" s="1">
        <v>-1.0226594696958617</v>
      </c>
      <c r="D4572" s="1">
        <f t="shared" si="142"/>
        <v>134.20529295792551</v>
      </c>
      <c r="E4572" s="1">
        <f t="shared" si="143"/>
        <v>0</v>
      </c>
    </row>
    <row r="4573" spans="3:5" x14ac:dyDescent="0.2">
      <c r="C4573" s="1">
        <v>-0.95637640931305101</v>
      </c>
      <c r="D4573" s="1">
        <f t="shared" si="142"/>
        <v>135.52247226276398</v>
      </c>
      <c r="E4573" s="1">
        <f t="shared" si="143"/>
        <v>0</v>
      </c>
    </row>
    <row r="4574" spans="3:5" x14ac:dyDescent="0.2">
      <c r="C4574" s="1">
        <v>1.2100372896146439</v>
      </c>
      <c r="D4574" s="1">
        <f t="shared" si="142"/>
        <v>186.48644063360632</v>
      </c>
      <c r="E4574" s="1">
        <f t="shared" si="143"/>
        <v>26.486440633606321</v>
      </c>
    </row>
    <row r="4575" spans="3:5" x14ac:dyDescent="0.2">
      <c r="C4575" s="1">
        <v>0.76231535249144522</v>
      </c>
      <c r="D4575" s="1">
        <f t="shared" si="142"/>
        <v>174.58063116388564</v>
      </c>
      <c r="E4575" s="1">
        <f t="shared" si="143"/>
        <v>14.580631163885641</v>
      </c>
    </row>
    <row r="4576" spans="3:5" x14ac:dyDescent="0.2">
      <c r="C4576" s="1">
        <v>0.74986822275819298</v>
      </c>
      <c r="D4576" s="1">
        <f t="shared" si="142"/>
        <v>174.26072897621964</v>
      </c>
      <c r="E4576" s="1">
        <f t="shared" si="143"/>
        <v>14.260728976219639</v>
      </c>
    </row>
    <row r="4577" spans="3:5" x14ac:dyDescent="0.2">
      <c r="C4577" s="1">
        <v>0.81313062622836552</v>
      </c>
      <c r="D4577" s="1">
        <f t="shared" si="142"/>
        <v>175.89273257248053</v>
      </c>
      <c r="E4577" s="1">
        <f t="shared" si="143"/>
        <v>15.892732572480526</v>
      </c>
    </row>
    <row r="4578" spans="3:5" x14ac:dyDescent="0.2">
      <c r="C4578" s="1">
        <v>0.6239957903648593</v>
      </c>
      <c r="D4578" s="1">
        <f t="shared" si="142"/>
        <v>171.05845105806995</v>
      </c>
      <c r="E4578" s="1">
        <f t="shared" si="143"/>
        <v>11.058451058069949</v>
      </c>
    </row>
    <row r="4579" spans="3:5" x14ac:dyDescent="0.2">
      <c r="C4579" s="1">
        <v>-0.2767317781996666</v>
      </c>
      <c r="D4579" s="1">
        <f t="shared" si="142"/>
        <v>149.79730944206156</v>
      </c>
      <c r="E4579" s="1">
        <f t="shared" si="143"/>
        <v>0</v>
      </c>
    </row>
    <row r="4580" spans="3:5" x14ac:dyDescent="0.2">
      <c r="C4580" s="1">
        <v>1.273528987044493</v>
      </c>
      <c r="D4580" s="1">
        <f t="shared" si="142"/>
        <v>188.23930149169519</v>
      </c>
      <c r="E4580" s="1">
        <f t="shared" si="143"/>
        <v>28.239301491695187</v>
      </c>
    </row>
    <row r="4581" spans="3:5" x14ac:dyDescent="0.2">
      <c r="C4581" s="1">
        <v>-0.66292558519537836</v>
      </c>
      <c r="D4581" s="1">
        <f t="shared" si="142"/>
        <v>141.51099998335329</v>
      </c>
      <c r="E4581" s="1">
        <f t="shared" si="143"/>
        <v>0</v>
      </c>
    </row>
    <row r="4582" spans="3:5" x14ac:dyDescent="0.2">
      <c r="C4582" s="1">
        <v>0.60804577337749499</v>
      </c>
      <c r="D4582" s="1">
        <f t="shared" si="142"/>
        <v>170.65689555855067</v>
      </c>
      <c r="E4582" s="1">
        <f t="shared" si="143"/>
        <v>10.656895558550673</v>
      </c>
    </row>
    <row r="4583" spans="3:5" x14ac:dyDescent="0.2">
      <c r="C4583" s="1">
        <v>1.8333582886533475</v>
      </c>
      <c r="D4583" s="1">
        <f t="shared" si="142"/>
        <v>204.42576071255903</v>
      </c>
      <c r="E4583" s="1">
        <f t="shared" si="143"/>
        <v>44.425760712559025</v>
      </c>
    </row>
    <row r="4584" spans="3:5" x14ac:dyDescent="0.2">
      <c r="C4584" s="1">
        <v>-2.4969644741825823</v>
      </c>
      <c r="D4584" s="1">
        <f t="shared" si="142"/>
        <v>108.00006426472704</v>
      </c>
      <c r="E4584" s="1">
        <f t="shared" si="143"/>
        <v>0</v>
      </c>
    </row>
    <row r="4585" spans="3:5" x14ac:dyDescent="0.2">
      <c r="C4585" s="1">
        <v>-0.11150503510872892</v>
      </c>
      <c r="D4585" s="1">
        <f t="shared" si="142"/>
        <v>153.4890563755479</v>
      </c>
      <c r="E4585" s="1">
        <f t="shared" si="143"/>
        <v>0</v>
      </c>
    </row>
    <row r="4586" spans="3:5" x14ac:dyDescent="0.2">
      <c r="C4586" s="1">
        <v>0.30664130973489878</v>
      </c>
      <c r="D4586" s="1">
        <f t="shared" si="142"/>
        <v>163.24352992204186</v>
      </c>
      <c r="E4586" s="1">
        <f t="shared" si="143"/>
        <v>3.2435299220418585</v>
      </c>
    </row>
    <row r="4587" spans="3:5" x14ac:dyDescent="0.2">
      <c r="C4587" s="1">
        <v>0.50219168178570928</v>
      </c>
      <c r="D4587" s="1">
        <f t="shared" si="142"/>
        <v>168.01570912861746</v>
      </c>
      <c r="E4587" s="1">
        <f t="shared" si="143"/>
        <v>8.0157091286174591</v>
      </c>
    </row>
    <row r="4588" spans="3:5" x14ac:dyDescent="0.2">
      <c r="C4588" s="1">
        <v>-1.1286244715173599</v>
      </c>
      <c r="D4588" s="1">
        <f t="shared" si="142"/>
        <v>132.12609365205478</v>
      </c>
      <c r="E4588" s="1">
        <f t="shared" si="143"/>
        <v>0</v>
      </c>
    </row>
    <row r="4589" spans="3:5" x14ac:dyDescent="0.2">
      <c r="C4589" s="1">
        <v>-0.40730593854218472</v>
      </c>
      <c r="D4589" s="1">
        <f t="shared" si="142"/>
        <v>146.94274298430676</v>
      </c>
      <c r="E4589" s="1">
        <f t="shared" si="143"/>
        <v>0</v>
      </c>
    </row>
    <row r="4590" spans="3:5" x14ac:dyDescent="0.2">
      <c r="C4590" s="1">
        <v>1.5348717143221153</v>
      </c>
      <c r="D4590" s="1">
        <f t="shared" si="142"/>
        <v>195.6295626639033</v>
      </c>
      <c r="E4590" s="1">
        <f t="shared" si="143"/>
        <v>35.6295626639033</v>
      </c>
    </row>
    <row r="4591" spans="3:5" x14ac:dyDescent="0.2">
      <c r="C4591" s="1">
        <v>-0.62394074109619302</v>
      </c>
      <c r="D4591" s="1">
        <f t="shared" si="142"/>
        <v>142.32623743599396</v>
      </c>
      <c r="E4591" s="1">
        <f t="shared" si="143"/>
        <v>0</v>
      </c>
    </row>
    <row r="4592" spans="3:5" x14ac:dyDescent="0.2">
      <c r="C4592" s="1">
        <v>0.55891698707668602</v>
      </c>
      <c r="D4592" s="1">
        <f t="shared" si="142"/>
        <v>169.42594953866708</v>
      </c>
      <c r="E4592" s="1">
        <f t="shared" si="143"/>
        <v>9.4259495386670835</v>
      </c>
    </row>
    <row r="4593" spans="3:5" x14ac:dyDescent="0.2">
      <c r="C4593" s="1">
        <v>0.70374470017423596</v>
      </c>
      <c r="D4593" s="1">
        <f t="shared" si="142"/>
        <v>173.08041602469282</v>
      </c>
      <c r="E4593" s="1">
        <f t="shared" si="143"/>
        <v>13.080416024692823</v>
      </c>
    </row>
    <row r="4594" spans="3:5" x14ac:dyDescent="0.2">
      <c r="C4594" s="1">
        <v>-7.421786716102699E-2</v>
      </c>
      <c r="D4594" s="1">
        <f t="shared" si="142"/>
        <v>154.33468673368989</v>
      </c>
      <c r="E4594" s="1">
        <f t="shared" si="143"/>
        <v>0</v>
      </c>
    </row>
    <row r="4595" spans="3:5" x14ac:dyDescent="0.2">
      <c r="C4595" s="1">
        <v>0.2305951635797788</v>
      </c>
      <c r="D4595" s="1">
        <f t="shared" si="142"/>
        <v>161.4245312676093</v>
      </c>
      <c r="E4595" s="1">
        <f t="shared" si="143"/>
        <v>1.4245312676092965</v>
      </c>
    </row>
    <row r="4596" spans="3:5" x14ac:dyDescent="0.2">
      <c r="C4596" s="1">
        <v>-0.12214406084355794</v>
      </c>
      <c r="D4596" s="1">
        <f t="shared" si="142"/>
        <v>153.24862615929274</v>
      </c>
      <c r="E4596" s="1">
        <f t="shared" si="143"/>
        <v>0</v>
      </c>
    </row>
    <row r="4597" spans="3:5" x14ac:dyDescent="0.2">
      <c r="C4597" s="1">
        <v>0.33861678836304848</v>
      </c>
      <c r="D4597" s="1">
        <f t="shared" si="142"/>
        <v>164.01448075354068</v>
      </c>
      <c r="E4597" s="1">
        <f t="shared" si="143"/>
        <v>4.0144807535406812</v>
      </c>
    </row>
    <row r="4598" spans="3:5" x14ac:dyDescent="0.2">
      <c r="C4598" s="1">
        <v>0.25763535428902984</v>
      </c>
      <c r="D4598" s="1">
        <f t="shared" si="142"/>
        <v>162.06898969492286</v>
      </c>
      <c r="E4598" s="1">
        <f t="shared" si="143"/>
        <v>2.0689896949228626</v>
      </c>
    </row>
    <row r="4599" spans="3:5" x14ac:dyDescent="0.2">
      <c r="C4599" s="1">
        <v>-2.1537044598460104</v>
      </c>
      <c r="D4599" s="1">
        <f t="shared" si="142"/>
        <v>113.60314437715012</v>
      </c>
      <c r="E4599" s="1">
        <f t="shared" si="143"/>
        <v>0</v>
      </c>
    </row>
    <row r="4600" spans="3:5" x14ac:dyDescent="0.2">
      <c r="C4600" s="1">
        <v>0.39245612599967755</v>
      </c>
      <c r="D4600" s="1">
        <f t="shared" si="142"/>
        <v>165.3208196521669</v>
      </c>
      <c r="E4600" s="1">
        <f t="shared" si="143"/>
        <v>5.3208196521669038</v>
      </c>
    </row>
    <row r="4601" spans="3:5" x14ac:dyDescent="0.2">
      <c r="C4601" s="1">
        <v>3.2337266918313123E-2</v>
      </c>
      <c r="D4601" s="1">
        <f t="shared" si="142"/>
        <v>156.77700317242852</v>
      </c>
      <c r="E4601" s="1">
        <f t="shared" si="143"/>
        <v>0</v>
      </c>
    </row>
    <row r="4602" spans="3:5" x14ac:dyDescent="0.2">
      <c r="C4602" s="1">
        <v>0.79851761759760298</v>
      </c>
      <c r="D4602" s="1">
        <f t="shared" si="142"/>
        <v>175.51440308373054</v>
      </c>
      <c r="E4602" s="1">
        <f t="shared" si="143"/>
        <v>15.514403083730542</v>
      </c>
    </row>
    <row r="4603" spans="3:5" x14ac:dyDescent="0.2">
      <c r="C4603" s="1">
        <v>-0.70870376819675396</v>
      </c>
      <c r="D4603" s="1">
        <f t="shared" si="142"/>
        <v>140.55966171690147</v>
      </c>
      <c r="E4603" s="1">
        <f t="shared" si="143"/>
        <v>0</v>
      </c>
    </row>
    <row r="4604" spans="3:5" x14ac:dyDescent="0.2">
      <c r="C4604" s="1">
        <v>-1.4246240606789826</v>
      </c>
      <c r="D4604" s="1">
        <f t="shared" si="142"/>
        <v>126.48720819894719</v>
      </c>
      <c r="E4604" s="1">
        <f t="shared" si="143"/>
        <v>0</v>
      </c>
    </row>
    <row r="4605" spans="3:5" x14ac:dyDescent="0.2">
      <c r="C4605" s="1">
        <v>-0.36460431516368946</v>
      </c>
      <c r="D4605" s="1">
        <f t="shared" si="142"/>
        <v>147.87023396214701</v>
      </c>
      <c r="E4605" s="1">
        <f t="shared" si="143"/>
        <v>0</v>
      </c>
    </row>
    <row r="4606" spans="3:5" x14ac:dyDescent="0.2">
      <c r="C4606" s="1">
        <v>1.1823314047678413</v>
      </c>
      <c r="D4606" s="1">
        <f t="shared" si="142"/>
        <v>185.72666872680233</v>
      </c>
      <c r="E4606" s="1">
        <f t="shared" si="143"/>
        <v>25.72666872680233</v>
      </c>
    </row>
    <row r="4607" spans="3:5" x14ac:dyDescent="0.2">
      <c r="C4607" s="1">
        <v>0.56930733645167364</v>
      </c>
      <c r="D4607" s="1">
        <f t="shared" si="142"/>
        <v>169.68554238370703</v>
      </c>
      <c r="E4607" s="1">
        <f t="shared" si="143"/>
        <v>9.6855423837070305</v>
      </c>
    </row>
    <row r="4608" spans="3:5" x14ac:dyDescent="0.2">
      <c r="C4608" s="1">
        <v>0.42730995898280977</v>
      </c>
      <c r="D4608" s="1">
        <f t="shared" si="142"/>
        <v>166.17204376757641</v>
      </c>
      <c r="E4608" s="1">
        <f t="shared" si="143"/>
        <v>6.1720437675764117</v>
      </c>
    </row>
    <row r="4609" spans="3:5" x14ac:dyDescent="0.2">
      <c r="C4609" s="1">
        <v>-0.14941890704924132</v>
      </c>
      <c r="D4609" s="1">
        <f t="shared" si="142"/>
        <v>152.6339637850877</v>
      </c>
      <c r="E4609" s="1">
        <f t="shared" si="143"/>
        <v>0</v>
      </c>
    </row>
    <row r="4610" spans="3:5" x14ac:dyDescent="0.2">
      <c r="C4610" s="1">
        <v>0.14128553637533661</v>
      </c>
      <c r="D4610" s="1">
        <f t="shared" si="142"/>
        <v>159.31413759549392</v>
      </c>
      <c r="E4610" s="1">
        <f t="shared" si="143"/>
        <v>0</v>
      </c>
    </row>
    <row r="4611" spans="3:5" x14ac:dyDescent="0.2">
      <c r="C4611" s="1">
        <v>0.3145667165718723</v>
      </c>
      <c r="D4611" s="1">
        <f t="shared" ref="D4611:D4674" si="144" xml:space="preserve"> $A$1 * EXP( ($A$3 - $A$6 - 0.5 * $A$5^2) * $A$4 + $A$5 * SQRT($A$4) * C4611 )</f>
        <v>163.43427849332573</v>
      </c>
      <c r="E4611" s="1">
        <f t="shared" ref="E4611:E4674" si="145">MAX(D4611 - $A$2, 0)</f>
        <v>3.4342784933257349</v>
      </c>
    </row>
    <row r="4612" spans="3:5" x14ac:dyDescent="0.2">
      <c r="C4612" s="1">
        <v>0.3436868002724473</v>
      </c>
      <c r="D4612" s="1">
        <f t="shared" si="144"/>
        <v>164.13705621771399</v>
      </c>
      <c r="E4612" s="1">
        <f t="shared" si="145"/>
        <v>4.1370562177139902</v>
      </c>
    </row>
    <row r="4613" spans="3:5" x14ac:dyDescent="0.2">
      <c r="C4613" s="1">
        <v>0.76604372776540441</v>
      </c>
      <c r="D4613" s="1">
        <f t="shared" si="144"/>
        <v>174.67656793985239</v>
      </c>
      <c r="E4613" s="1">
        <f t="shared" si="145"/>
        <v>14.67656793985239</v>
      </c>
    </row>
    <row r="4614" spans="3:5" x14ac:dyDescent="0.2">
      <c r="C4614" s="1">
        <v>-0.80484093043208926</v>
      </c>
      <c r="D4614" s="1">
        <f t="shared" si="144"/>
        <v>138.58255684401752</v>
      </c>
      <c r="E4614" s="1">
        <f t="shared" si="145"/>
        <v>0</v>
      </c>
    </row>
    <row r="4615" spans="3:5" x14ac:dyDescent="0.2">
      <c r="C4615" s="1">
        <v>-0.95112649183634745</v>
      </c>
      <c r="D4615" s="1">
        <f t="shared" si="144"/>
        <v>135.62734966540452</v>
      </c>
      <c r="E4615" s="1">
        <f t="shared" si="145"/>
        <v>0</v>
      </c>
    </row>
    <row r="4616" spans="3:5" x14ac:dyDescent="0.2">
      <c r="C4616" s="1">
        <v>1.0680942241360849</v>
      </c>
      <c r="D4616" s="1">
        <f t="shared" si="144"/>
        <v>182.62652516147247</v>
      </c>
      <c r="E4616" s="1">
        <f t="shared" si="145"/>
        <v>22.626525161472472</v>
      </c>
    </row>
    <row r="4617" spans="3:5" x14ac:dyDescent="0.2">
      <c r="C4617" s="1">
        <v>-1.0775362591560229</v>
      </c>
      <c r="D4617" s="1">
        <f t="shared" si="144"/>
        <v>133.12447191923792</v>
      </c>
      <c r="E4617" s="1">
        <f t="shared" si="145"/>
        <v>0</v>
      </c>
    </row>
    <row r="4618" spans="3:5" x14ac:dyDescent="0.2">
      <c r="C4618" s="1">
        <v>-0.21789860476365983</v>
      </c>
      <c r="D4618" s="1">
        <f t="shared" si="144"/>
        <v>151.10155765985095</v>
      </c>
      <c r="E4618" s="1">
        <f t="shared" si="145"/>
        <v>0</v>
      </c>
    </row>
    <row r="4619" spans="3:5" x14ac:dyDescent="0.2">
      <c r="C4619" s="1">
        <v>0.23127077867400359</v>
      </c>
      <c r="D4619" s="1">
        <f t="shared" si="144"/>
        <v>161.44060218377416</v>
      </c>
      <c r="E4619" s="1">
        <f t="shared" si="145"/>
        <v>1.4406021837741605</v>
      </c>
    </row>
    <row r="4620" spans="3:5" x14ac:dyDescent="0.2">
      <c r="C4620" s="1">
        <v>-0.59386245836229579</v>
      </c>
      <c r="D4620" s="1">
        <f t="shared" si="144"/>
        <v>142.95843221599222</v>
      </c>
      <c r="E4620" s="1">
        <f t="shared" si="145"/>
        <v>0</v>
      </c>
    </row>
    <row r="4621" spans="3:5" x14ac:dyDescent="0.2">
      <c r="C4621" s="1">
        <v>1.1260635859415633</v>
      </c>
      <c r="D4621" s="1">
        <f t="shared" si="144"/>
        <v>184.19316317656836</v>
      </c>
      <c r="E4621" s="1">
        <f t="shared" si="145"/>
        <v>24.193163176568362</v>
      </c>
    </row>
    <row r="4622" spans="3:5" x14ac:dyDescent="0.2">
      <c r="C4622" s="1">
        <v>-2.691582918012164</v>
      </c>
      <c r="D4622" s="1">
        <f t="shared" si="144"/>
        <v>104.94693006879307</v>
      </c>
      <c r="E4622" s="1">
        <f t="shared" si="145"/>
        <v>0</v>
      </c>
    </row>
    <row r="4623" spans="3:5" x14ac:dyDescent="0.2">
      <c r="C4623" s="1">
        <v>0.25424281776276847</v>
      </c>
      <c r="D4623" s="1">
        <f t="shared" si="144"/>
        <v>161.98799323234707</v>
      </c>
      <c r="E4623" s="1">
        <f t="shared" si="145"/>
        <v>1.9879932323470655</v>
      </c>
    </row>
    <row r="4624" spans="3:5" x14ac:dyDescent="0.2">
      <c r="C4624" s="1">
        <v>0.19143651016741625</v>
      </c>
      <c r="D4624" s="1">
        <f t="shared" si="144"/>
        <v>160.49578928023013</v>
      </c>
      <c r="E4624" s="1">
        <f t="shared" si="145"/>
        <v>0.49578928023012736</v>
      </c>
    </row>
    <row r="4625" spans="3:5" x14ac:dyDescent="0.2">
      <c r="C4625" s="1">
        <v>1.1451008243481844</v>
      </c>
      <c r="D4625" s="1">
        <f t="shared" si="144"/>
        <v>184.71057561545749</v>
      </c>
      <c r="E4625" s="1">
        <f t="shared" si="145"/>
        <v>24.710575615457486</v>
      </c>
    </row>
    <row r="4626" spans="3:5" x14ac:dyDescent="0.2">
      <c r="C4626" s="1">
        <v>-0.54032286017311526</v>
      </c>
      <c r="D4626" s="1">
        <f t="shared" si="144"/>
        <v>144.09070022827569</v>
      </c>
      <c r="E4626" s="1">
        <f t="shared" si="145"/>
        <v>0</v>
      </c>
    </row>
    <row r="4627" spans="3:5" x14ac:dyDescent="0.2">
      <c r="C4627" s="1">
        <v>-0.26700975061376486</v>
      </c>
      <c r="D4627" s="1">
        <f t="shared" si="144"/>
        <v>150.01205397271477</v>
      </c>
      <c r="E4627" s="1">
        <f t="shared" si="145"/>
        <v>0</v>
      </c>
    </row>
    <row r="4628" spans="3:5" x14ac:dyDescent="0.2">
      <c r="C4628" s="1">
        <v>-0.86898053450653701</v>
      </c>
      <c r="D4628" s="1">
        <f t="shared" si="144"/>
        <v>137.27898686902273</v>
      </c>
      <c r="E4628" s="1">
        <f t="shared" si="145"/>
        <v>0</v>
      </c>
    </row>
    <row r="4629" spans="3:5" x14ac:dyDescent="0.2">
      <c r="C4629" s="1">
        <v>1.0339865647241475</v>
      </c>
      <c r="D4629" s="1">
        <f t="shared" si="144"/>
        <v>181.71098997508574</v>
      </c>
      <c r="E4629" s="1">
        <f t="shared" si="145"/>
        <v>21.710989975085738</v>
      </c>
    </row>
    <row r="4630" spans="3:5" x14ac:dyDescent="0.2">
      <c r="C4630" s="1">
        <v>-0.22262480455119243</v>
      </c>
      <c r="D4630" s="1">
        <f t="shared" si="144"/>
        <v>150.99636633035504</v>
      </c>
      <c r="E4630" s="1">
        <f t="shared" si="145"/>
        <v>0</v>
      </c>
    </row>
    <row r="4631" spans="3:5" x14ac:dyDescent="0.2">
      <c r="C4631" s="1">
        <v>0.27070452076224788</v>
      </c>
      <c r="D4631" s="1">
        <f t="shared" si="144"/>
        <v>162.38139341126958</v>
      </c>
      <c r="E4631" s="1">
        <f t="shared" si="145"/>
        <v>2.3813934112695847</v>
      </c>
    </row>
    <row r="4632" spans="3:5" x14ac:dyDescent="0.2">
      <c r="C4632" s="1">
        <v>-2.9322285032823951</v>
      </c>
      <c r="D4632" s="1">
        <f t="shared" si="144"/>
        <v>101.29080807268595</v>
      </c>
      <c r="E4632" s="1">
        <f t="shared" si="145"/>
        <v>0</v>
      </c>
    </row>
    <row r="4633" spans="3:5" x14ac:dyDescent="0.2">
      <c r="C4633" s="1">
        <v>-0.89522499919330689</v>
      </c>
      <c r="D4633" s="1">
        <f t="shared" si="144"/>
        <v>136.74913745283246</v>
      </c>
      <c r="E4633" s="1">
        <f t="shared" si="145"/>
        <v>0</v>
      </c>
    </row>
    <row r="4634" spans="3:5" x14ac:dyDescent="0.2">
      <c r="C4634" s="1">
        <v>-5.9222810013607741E-2</v>
      </c>
      <c r="D4634" s="1">
        <f t="shared" si="144"/>
        <v>154.67606957607299</v>
      </c>
      <c r="E4634" s="1">
        <f t="shared" si="145"/>
        <v>0</v>
      </c>
    </row>
    <row r="4635" spans="3:5" x14ac:dyDescent="0.2">
      <c r="C4635" s="1">
        <v>-0.32056242647631794</v>
      </c>
      <c r="D4635" s="1">
        <f t="shared" si="144"/>
        <v>148.83296902682167</v>
      </c>
      <c r="E4635" s="1">
        <f t="shared" si="145"/>
        <v>0</v>
      </c>
    </row>
    <row r="4636" spans="3:5" x14ac:dyDescent="0.2">
      <c r="C4636" s="1">
        <v>-0.19104566307280452</v>
      </c>
      <c r="D4636" s="1">
        <f t="shared" si="144"/>
        <v>151.70061781928231</v>
      </c>
      <c r="E4636" s="1">
        <f t="shared" si="145"/>
        <v>0</v>
      </c>
    </row>
    <row r="4637" spans="3:5" x14ac:dyDescent="0.2">
      <c r="C4637" s="1">
        <v>-1.265793316452904</v>
      </c>
      <c r="D4637" s="1">
        <f t="shared" si="144"/>
        <v>129.4823906373654</v>
      </c>
      <c r="E4637" s="1">
        <f t="shared" si="145"/>
        <v>0</v>
      </c>
    </row>
    <row r="4638" spans="3:5" x14ac:dyDescent="0.2">
      <c r="C4638" s="1">
        <v>1.0071021025260518</v>
      </c>
      <c r="D4638" s="1">
        <f t="shared" si="144"/>
        <v>180.99257932950172</v>
      </c>
      <c r="E4638" s="1">
        <f t="shared" si="145"/>
        <v>20.992579329501723</v>
      </c>
    </row>
    <row r="4639" spans="3:5" x14ac:dyDescent="0.2">
      <c r="C4639" s="1">
        <v>-1.0492497477672218</v>
      </c>
      <c r="D4639" s="1">
        <f t="shared" si="144"/>
        <v>133.68049499362357</v>
      </c>
      <c r="E4639" s="1">
        <f t="shared" si="145"/>
        <v>0</v>
      </c>
    </row>
    <row r="4640" spans="3:5" x14ac:dyDescent="0.2">
      <c r="C4640" s="1">
        <v>-0.30567012042756536</v>
      </c>
      <c r="D4640" s="1">
        <f t="shared" si="144"/>
        <v>149.15992391096671</v>
      </c>
      <c r="E4640" s="1">
        <f t="shared" si="145"/>
        <v>0</v>
      </c>
    </row>
    <row r="4641" spans="3:5" x14ac:dyDescent="0.2">
      <c r="C4641" s="1">
        <v>-0.48909275581137374</v>
      </c>
      <c r="D4641" s="1">
        <f t="shared" si="144"/>
        <v>145.18252151004074</v>
      </c>
      <c r="E4641" s="1">
        <f t="shared" si="145"/>
        <v>0</v>
      </c>
    </row>
    <row r="4642" spans="3:5" x14ac:dyDescent="0.2">
      <c r="C4642" s="1">
        <v>0.37829183127555654</v>
      </c>
      <c r="D4642" s="1">
        <f t="shared" si="144"/>
        <v>164.9761369303811</v>
      </c>
      <c r="E4642" s="1">
        <f t="shared" si="145"/>
        <v>4.9761369303811023</v>
      </c>
    </row>
    <row r="4643" spans="3:5" x14ac:dyDescent="0.2">
      <c r="C4643" s="1">
        <v>-0.10586343348545837</v>
      </c>
      <c r="D4643" s="1">
        <f t="shared" si="144"/>
        <v>153.61670334157017</v>
      </c>
      <c r="E4643" s="1">
        <f t="shared" si="145"/>
        <v>0</v>
      </c>
    </row>
    <row r="4644" spans="3:5" x14ac:dyDescent="0.2">
      <c r="C4644" s="1">
        <v>0.30660029870282068</v>
      </c>
      <c r="D4644" s="1">
        <f t="shared" si="144"/>
        <v>163.24254344835811</v>
      </c>
      <c r="E4644" s="1">
        <f t="shared" si="145"/>
        <v>3.2425434483581057</v>
      </c>
    </row>
    <row r="4645" spans="3:5" x14ac:dyDescent="0.2">
      <c r="C4645" s="1">
        <v>1.0170231929786295</v>
      </c>
      <c r="D4645" s="1">
        <f t="shared" si="144"/>
        <v>181.25736092751532</v>
      </c>
      <c r="E4645" s="1">
        <f t="shared" si="145"/>
        <v>21.257360927515322</v>
      </c>
    </row>
    <row r="4646" spans="3:5" x14ac:dyDescent="0.2">
      <c r="C4646" s="1">
        <v>0.67334604526492703</v>
      </c>
      <c r="D4646" s="1">
        <f t="shared" si="144"/>
        <v>172.30688070950458</v>
      </c>
      <c r="E4646" s="1">
        <f t="shared" si="145"/>
        <v>12.306880709504583</v>
      </c>
    </row>
    <row r="4647" spans="3:5" x14ac:dyDescent="0.2">
      <c r="C4647" s="1">
        <v>-3.565843505557182E-2</v>
      </c>
      <c r="D4647" s="1">
        <f t="shared" si="144"/>
        <v>155.21407095870774</v>
      </c>
      <c r="E4647" s="1">
        <f t="shared" si="145"/>
        <v>0</v>
      </c>
    </row>
    <row r="4648" spans="3:5" x14ac:dyDescent="0.2">
      <c r="C4648" s="1">
        <v>8.7881371731029459E-2</v>
      </c>
      <c r="D4648" s="1">
        <f t="shared" si="144"/>
        <v>158.06539780739743</v>
      </c>
      <c r="E4648" s="1">
        <f t="shared" si="145"/>
        <v>0</v>
      </c>
    </row>
    <row r="4649" spans="3:5" x14ac:dyDescent="0.2">
      <c r="C4649" s="1">
        <v>-0.54195564665081408</v>
      </c>
      <c r="D4649" s="1">
        <f t="shared" si="144"/>
        <v>144.0560374599545</v>
      </c>
      <c r="E4649" s="1">
        <f t="shared" si="145"/>
        <v>0</v>
      </c>
    </row>
    <row r="4650" spans="3:5" x14ac:dyDescent="0.2">
      <c r="C4650" s="1">
        <v>0.57079592262625545</v>
      </c>
      <c r="D4650" s="1">
        <f t="shared" si="144"/>
        <v>169.72276583116127</v>
      </c>
      <c r="E4650" s="1">
        <f t="shared" si="145"/>
        <v>9.7227658311612686</v>
      </c>
    </row>
    <row r="4651" spans="3:5" x14ac:dyDescent="0.2">
      <c r="C4651" s="1">
        <v>0.24885383540838787</v>
      </c>
      <c r="D4651" s="1">
        <f t="shared" si="144"/>
        <v>161.85941504200903</v>
      </c>
      <c r="E4651" s="1">
        <f t="shared" si="145"/>
        <v>1.859415042009033</v>
      </c>
    </row>
    <row r="4652" spans="3:5" x14ac:dyDescent="0.2">
      <c r="C4652" s="1">
        <v>-0.28461444522987667</v>
      </c>
      <c r="D4652" s="1">
        <f t="shared" si="144"/>
        <v>149.6234192285828</v>
      </c>
      <c r="E4652" s="1">
        <f t="shared" si="145"/>
        <v>0</v>
      </c>
    </row>
    <row r="4653" spans="3:5" x14ac:dyDescent="0.2">
      <c r="C4653" s="1">
        <v>0.43799656157175065</v>
      </c>
      <c r="D4653" s="1">
        <f t="shared" si="144"/>
        <v>166.43391617519251</v>
      </c>
      <c r="E4653" s="1">
        <f t="shared" si="145"/>
        <v>6.4339161751925076</v>
      </c>
    </row>
    <row r="4654" spans="3:5" x14ac:dyDescent="0.2">
      <c r="C4654" s="1">
        <v>2.7220551119748189</v>
      </c>
      <c r="D4654" s="1">
        <f t="shared" si="144"/>
        <v>233.02700734212783</v>
      </c>
      <c r="E4654" s="1">
        <f t="shared" si="145"/>
        <v>73.027007342127831</v>
      </c>
    </row>
    <row r="4655" spans="3:5" x14ac:dyDescent="0.2">
      <c r="C4655" s="1">
        <v>0.54993024297967019</v>
      </c>
      <c r="D4655" s="1">
        <f t="shared" si="144"/>
        <v>169.20174472656274</v>
      </c>
      <c r="E4655" s="1">
        <f t="shared" si="145"/>
        <v>9.2017447265627368</v>
      </c>
    </row>
    <row r="4656" spans="3:5" x14ac:dyDescent="0.2">
      <c r="C4656" s="1">
        <v>-0.79025448584472235</v>
      </c>
      <c r="D4656" s="1">
        <f t="shared" si="144"/>
        <v>138.88073440456969</v>
      </c>
      <c r="E4656" s="1">
        <f t="shared" si="145"/>
        <v>0</v>
      </c>
    </row>
    <row r="4657" spans="3:5" x14ac:dyDescent="0.2">
      <c r="C4657" s="1">
        <v>0.13966763966291368</v>
      </c>
      <c r="D4657" s="1">
        <f t="shared" si="144"/>
        <v>159.27616209700059</v>
      </c>
      <c r="E4657" s="1">
        <f t="shared" si="145"/>
        <v>0</v>
      </c>
    </row>
    <row r="4658" spans="3:5" x14ac:dyDescent="0.2">
      <c r="C4658" s="1">
        <v>0.30704464815248361</v>
      </c>
      <c r="D4658" s="1">
        <f t="shared" si="144"/>
        <v>163.25323208607841</v>
      </c>
      <c r="E4658" s="1">
        <f t="shared" si="145"/>
        <v>3.2532320860784125</v>
      </c>
    </row>
    <row r="4659" spans="3:5" x14ac:dyDescent="0.2">
      <c r="C4659" s="1">
        <v>-0.55758167268037995</v>
      </c>
      <c r="D4659" s="1">
        <f t="shared" si="144"/>
        <v>143.72473072568795</v>
      </c>
      <c r="E4659" s="1">
        <f t="shared" si="145"/>
        <v>0</v>
      </c>
    </row>
    <row r="4660" spans="3:5" x14ac:dyDescent="0.2">
      <c r="C4660" s="1">
        <v>-5.5695219905871493E-2</v>
      </c>
      <c r="D4660" s="1">
        <f t="shared" si="144"/>
        <v>154.75648961148633</v>
      </c>
      <c r="E4660" s="1">
        <f t="shared" si="145"/>
        <v>0</v>
      </c>
    </row>
    <row r="4661" spans="3:5" x14ac:dyDescent="0.2">
      <c r="C4661" s="1">
        <v>0.68273779725399308</v>
      </c>
      <c r="D4661" s="1">
        <f t="shared" si="144"/>
        <v>172.54549690407273</v>
      </c>
      <c r="E4661" s="1">
        <f t="shared" si="145"/>
        <v>12.545496904072735</v>
      </c>
    </row>
    <row r="4662" spans="3:5" x14ac:dyDescent="0.2">
      <c r="C4662" s="1">
        <v>-1.8314820910960823</v>
      </c>
      <c r="D4662" s="1">
        <f t="shared" si="144"/>
        <v>119.12705961057996</v>
      </c>
      <c r="E4662" s="1">
        <f t="shared" si="145"/>
        <v>0</v>
      </c>
    </row>
    <row r="4663" spans="3:5" x14ac:dyDescent="0.2">
      <c r="C4663" s="1">
        <v>1.0657777172359233</v>
      </c>
      <c r="D4663" s="1">
        <f t="shared" si="144"/>
        <v>182.56419855577676</v>
      </c>
      <c r="E4663" s="1">
        <f t="shared" si="145"/>
        <v>22.564198555776755</v>
      </c>
    </row>
    <row r="4664" spans="3:5" x14ac:dyDescent="0.2">
      <c r="C4664" s="1">
        <v>1.725072784374335E-2</v>
      </c>
      <c r="D4664" s="1">
        <f t="shared" si="144"/>
        <v>156.42887474247374</v>
      </c>
      <c r="E4664" s="1">
        <f t="shared" si="145"/>
        <v>0</v>
      </c>
    </row>
    <row r="4665" spans="3:5" x14ac:dyDescent="0.2">
      <c r="C4665" s="1">
        <v>-0.46070603905010288</v>
      </c>
      <c r="D4665" s="1">
        <f t="shared" si="144"/>
        <v>145.79106025694347</v>
      </c>
      <c r="E4665" s="1">
        <f t="shared" si="145"/>
        <v>0</v>
      </c>
    </row>
    <row r="4666" spans="3:5" x14ac:dyDescent="0.2">
      <c r="C4666" s="1">
        <v>-0.18817531093348699</v>
      </c>
      <c r="D4666" s="1">
        <f t="shared" si="144"/>
        <v>151.76479261789811</v>
      </c>
      <c r="E4666" s="1">
        <f t="shared" si="145"/>
        <v>0</v>
      </c>
    </row>
    <row r="4667" spans="3:5" x14ac:dyDescent="0.2">
      <c r="C4667" s="1">
        <v>-0.47633629083759466</v>
      </c>
      <c r="D4667" s="1">
        <f t="shared" si="144"/>
        <v>145.45567266679583</v>
      </c>
      <c r="E4667" s="1">
        <f t="shared" si="145"/>
        <v>0</v>
      </c>
    </row>
    <row r="4668" spans="3:5" x14ac:dyDescent="0.2">
      <c r="C4668" s="1">
        <v>0.40570896598780271</v>
      </c>
      <c r="D4668" s="1">
        <f t="shared" si="144"/>
        <v>165.64397456284613</v>
      </c>
      <c r="E4668" s="1">
        <f t="shared" si="145"/>
        <v>5.6439745628461253</v>
      </c>
    </row>
    <row r="4669" spans="3:5" x14ac:dyDescent="0.2">
      <c r="C4669" s="1">
        <v>-8.6833238417147227E-2</v>
      </c>
      <c r="D4669" s="1">
        <f t="shared" si="144"/>
        <v>154.04806433003333</v>
      </c>
      <c r="E4669" s="1">
        <f t="shared" si="145"/>
        <v>0</v>
      </c>
    </row>
    <row r="4670" spans="3:5" x14ac:dyDescent="0.2">
      <c r="C4670" s="1">
        <v>0.83361790325576857</v>
      </c>
      <c r="D4670" s="1">
        <f t="shared" si="144"/>
        <v>176.42451987703353</v>
      </c>
      <c r="E4670" s="1">
        <f t="shared" si="145"/>
        <v>16.424519877033532</v>
      </c>
    </row>
    <row r="4671" spans="3:5" x14ac:dyDescent="0.2">
      <c r="C4671" s="1">
        <v>1.4024936867357018</v>
      </c>
      <c r="D4671" s="1">
        <f t="shared" si="144"/>
        <v>191.85060729948091</v>
      </c>
      <c r="E4671" s="1">
        <f t="shared" si="145"/>
        <v>31.850607299480913</v>
      </c>
    </row>
    <row r="4672" spans="3:5" x14ac:dyDescent="0.2">
      <c r="C4672" s="1">
        <v>-0.85863757918488803</v>
      </c>
      <c r="D4672" s="1">
        <f t="shared" si="144"/>
        <v>137.48836428523023</v>
      </c>
      <c r="E4672" s="1">
        <f t="shared" si="145"/>
        <v>0</v>
      </c>
    </row>
    <row r="4673" spans="3:5" x14ac:dyDescent="0.2">
      <c r="C4673" s="1">
        <v>-1.5607162187262393</v>
      </c>
      <c r="D4673" s="1">
        <f t="shared" si="144"/>
        <v>123.97600051131049</v>
      </c>
      <c r="E4673" s="1">
        <f t="shared" si="145"/>
        <v>0</v>
      </c>
    </row>
    <row r="4674" spans="3:5" x14ac:dyDescent="0.2">
      <c r="C4674" s="1">
        <v>0.51106621968947541</v>
      </c>
      <c r="D4674" s="1">
        <f t="shared" si="144"/>
        <v>168.23556079640119</v>
      </c>
      <c r="E4674" s="1">
        <f t="shared" si="145"/>
        <v>8.2355607964011881</v>
      </c>
    </row>
    <row r="4675" spans="3:5" x14ac:dyDescent="0.2">
      <c r="C4675" s="1">
        <v>2.1054138767620714</v>
      </c>
      <c r="D4675" s="1">
        <f t="shared" ref="D4675:D4738" si="146" xml:space="preserve"> $A$1 * EXP( ($A$3 - $A$6 - 0.5 * $A$5^2) * $A$4 + $A$5 * SQRT($A$4) * C4675 )</f>
        <v>212.78712911997059</v>
      </c>
      <c r="E4675" s="1">
        <f t="shared" ref="E4675:E4738" si="147">MAX(D4675 - $A$2, 0)</f>
        <v>52.787129119970587</v>
      </c>
    </row>
    <row r="4676" spans="3:5" x14ac:dyDescent="0.2">
      <c r="C4676" s="1">
        <v>-1.1054381759110627</v>
      </c>
      <c r="D4676" s="1">
        <f t="shared" si="146"/>
        <v>132.57827453620641</v>
      </c>
      <c r="E4676" s="1">
        <f t="shared" si="147"/>
        <v>0</v>
      </c>
    </row>
    <row r="4677" spans="3:5" x14ac:dyDescent="0.2">
      <c r="C4677" s="1">
        <v>0.39532959882504104</v>
      </c>
      <c r="D4677" s="1">
        <f t="shared" si="146"/>
        <v>165.39083233649535</v>
      </c>
      <c r="E4677" s="1">
        <f t="shared" si="147"/>
        <v>5.3908323364953503</v>
      </c>
    </row>
    <row r="4678" spans="3:5" x14ac:dyDescent="0.2">
      <c r="C4678" s="1">
        <v>0.54058852955895642</v>
      </c>
      <c r="D4678" s="1">
        <f t="shared" si="146"/>
        <v>168.9689985003013</v>
      </c>
      <c r="E4678" s="1">
        <f t="shared" si="147"/>
        <v>8.9689985003012964</v>
      </c>
    </row>
    <row r="4679" spans="3:5" x14ac:dyDescent="0.2">
      <c r="C4679" s="1">
        <v>-1.0569288336708775</v>
      </c>
      <c r="D4679" s="1">
        <f t="shared" si="146"/>
        <v>133.52931927932687</v>
      </c>
      <c r="E4679" s="1">
        <f t="shared" si="147"/>
        <v>0</v>
      </c>
    </row>
    <row r="4680" spans="3:5" x14ac:dyDescent="0.2">
      <c r="C4680" s="1">
        <v>0.84232431998628376</v>
      </c>
      <c r="D4680" s="1">
        <f t="shared" si="146"/>
        <v>176.6509984610264</v>
      </c>
      <c r="E4680" s="1">
        <f t="shared" si="147"/>
        <v>16.650998461026404</v>
      </c>
    </row>
    <row r="4681" spans="3:5" x14ac:dyDescent="0.2">
      <c r="C4681" s="1">
        <v>-0.20374878050516951</v>
      </c>
      <c r="D4681" s="1">
        <f t="shared" si="146"/>
        <v>151.41692952971189</v>
      </c>
      <c r="E4681" s="1">
        <f t="shared" si="147"/>
        <v>0</v>
      </c>
    </row>
    <row r="4682" spans="3:5" x14ac:dyDescent="0.2">
      <c r="C4682" s="1">
        <v>1.2411613889353048</v>
      </c>
      <c r="D4682" s="1">
        <f t="shared" si="146"/>
        <v>187.34365697192572</v>
      </c>
      <c r="E4682" s="1">
        <f t="shared" si="147"/>
        <v>27.343656971925725</v>
      </c>
    </row>
    <row r="4683" spans="3:5" x14ac:dyDescent="0.2">
      <c r="C4683" s="1">
        <v>-0.57651578532671</v>
      </c>
      <c r="D4683" s="1">
        <f t="shared" si="146"/>
        <v>143.32430597563291</v>
      </c>
      <c r="E4683" s="1">
        <f t="shared" si="147"/>
        <v>0</v>
      </c>
    </row>
    <row r="4684" spans="3:5" x14ac:dyDescent="0.2">
      <c r="C4684" s="1">
        <v>0.13546623241150846</v>
      </c>
      <c r="D4684" s="1">
        <f t="shared" si="146"/>
        <v>159.17758834683514</v>
      </c>
      <c r="E4684" s="1">
        <f t="shared" si="147"/>
        <v>0</v>
      </c>
    </row>
    <row r="4685" spans="3:5" x14ac:dyDescent="0.2">
      <c r="C4685" s="1">
        <v>0.93070100205882111</v>
      </c>
      <c r="D4685" s="1">
        <f t="shared" si="146"/>
        <v>178.96644498644366</v>
      </c>
      <c r="E4685" s="1">
        <f t="shared" si="147"/>
        <v>18.966444986443662</v>
      </c>
    </row>
    <row r="4686" spans="3:5" x14ac:dyDescent="0.2">
      <c r="C4686" s="1">
        <v>0.4278868053972959</v>
      </c>
      <c r="D4686" s="1">
        <f t="shared" si="146"/>
        <v>166.18616871228028</v>
      </c>
      <c r="E4686" s="1">
        <f t="shared" si="147"/>
        <v>6.1861687122802778</v>
      </c>
    </row>
    <row r="4687" spans="3:5" x14ac:dyDescent="0.2">
      <c r="C4687" s="1">
        <v>-4.209658377244524E-2</v>
      </c>
      <c r="D4687" s="1">
        <f t="shared" si="146"/>
        <v>155.06689521080989</v>
      </c>
      <c r="E4687" s="1">
        <f t="shared" si="147"/>
        <v>0</v>
      </c>
    </row>
    <row r="4688" spans="3:5" x14ac:dyDescent="0.2">
      <c r="C4688" s="1">
        <v>-0.73499824853236551</v>
      </c>
      <c r="D4688" s="1">
        <f t="shared" si="146"/>
        <v>140.01611813489484</v>
      </c>
      <c r="E4688" s="1">
        <f t="shared" si="147"/>
        <v>0</v>
      </c>
    </row>
    <row r="4689" spans="3:5" x14ac:dyDescent="0.2">
      <c r="C4689" s="1">
        <v>1.6091984605488825</v>
      </c>
      <c r="D4689" s="1">
        <f t="shared" si="146"/>
        <v>197.78388221398686</v>
      </c>
      <c r="E4689" s="1">
        <f t="shared" si="147"/>
        <v>37.783882213986857</v>
      </c>
    </row>
    <row r="4690" spans="3:5" x14ac:dyDescent="0.2">
      <c r="C4690" s="1">
        <v>0.44015023380761459</v>
      </c>
      <c r="D4690" s="1">
        <f t="shared" si="146"/>
        <v>166.48674129538551</v>
      </c>
      <c r="E4690" s="1">
        <f t="shared" si="147"/>
        <v>6.4867412953855137</v>
      </c>
    </row>
    <row r="4691" spans="3:5" x14ac:dyDescent="0.2">
      <c r="C4691" s="1">
        <v>-0.19769775187479668</v>
      </c>
      <c r="D4691" s="1">
        <f t="shared" si="146"/>
        <v>151.55199595635517</v>
      </c>
      <c r="E4691" s="1">
        <f t="shared" si="147"/>
        <v>0</v>
      </c>
    </row>
    <row r="4692" spans="3:5" x14ac:dyDescent="0.2">
      <c r="C4692" s="1">
        <v>0.70750153171116292</v>
      </c>
      <c r="D4692" s="1">
        <f t="shared" si="146"/>
        <v>173.1762545236563</v>
      </c>
      <c r="E4692" s="1">
        <f t="shared" si="147"/>
        <v>13.176254523656297</v>
      </c>
    </row>
    <row r="4693" spans="3:5" x14ac:dyDescent="0.2">
      <c r="C4693" s="1">
        <v>-0.37867633142288171</v>
      </c>
      <c r="D4693" s="1">
        <f t="shared" si="146"/>
        <v>147.56394097812202</v>
      </c>
      <c r="E4693" s="1">
        <f t="shared" si="147"/>
        <v>0</v>
      </c>
    </row>
    <row r="4694" spans="3:5" x14ac:dyDescent="0.2">
      <c r="C4694" s="1">
        <v>0.51049153742033881</v>
      </c>
      <c r="D4694" s="1">
        <f t="shared" si="146"/>
        <v>168.22131530776906</v>
      </c>
      <c r="E4694" s="1">
        <f t="shared" si="147"/>
        <v>8.2213153077690606</v>
      </c>
    </row>
    <row r="4695" spans="3:5" x14ac:dyDescent="0.2">
      <c r="C4695" s="1">
        <v>-1.2425743470031207</v>
      </c>
      <c r="D4695" s="1">
        <f t="shared" si="146"/>
        <v>129.9261493883115</v>
      </c>
      <c r="E4695" s="1">
        <f t="shared" si="147"/>
        <v>0</v>
      </c>
    </row>
    <row r="4696" spans="3:5" x14ac:dyDescent="0.2">
      <c r="C4696" s="1">
        <v>1.7507256022303035</v>
      </c>
      <c r="D4696" s="1">
        <f t="shared" si="146"/>
        <v>201.95177977659799</v>
      </c>
      <c r="E4696" s="1">
        <f t="shared" si="147"/>
        <v>41.951779776597988</v>
      </c>
    </row>
    <row r="4697" spans="3:5" x14ac:dyDescent="0.2">
      <c r="C4697" s="1">
        <v>-0.35173682812855922</v>
      </c>
      <c r="D4697" s="1">
        <f t="shared" si="146"/>
        <v>148.15086546435313</v>
      </c>
      <c r="E4697" s="1">
        <f t="shared" si="147"/>
        <v>0</v>
      </c>
    </row>
    <row r="4698" spans="3:5" x14ac:dyDescent="0.2">
      <c r="C4698" s="1">
        <v>-2.3128490988421175</v>
      </c>
      <c r="D4698" s="1">
        <f t="shared" si="146"/>
        <v>110.97014739175654</v>
      </c>
      <c r="E4698" s="1">
        <f t="shared" si="147"/>
        <v>0</v>
      </c>
    </row>
    <row r="4699" spans="3:5" x14ac:dyDescent="0.2">
      <c r="C4699" s="1">
        <v>-0.742265619048044</v>
      </c>
      <c r="D4699" s="1">
        <f t="shared" si="146"/>
        <v>139.86626253900093</v>
      </c>
      <c r="E4699" s="1">
        <f t="shared" si="147"/>
        <v>0</v>
      </c>
    </row>
    <row r="4700" spans="3:5" x14ac:dyDescent="0.2">
      <c r="C4700" s="1">
        <v>-0.59109885612688096</v>
      </c>
      <c r="D4700" s="1">
        <f t="shared" si="146"/>
        <v>143.01665914446201</v>
      </c>
      <c r="E4700" s="1">
        <f t="shared" si="147"/>
        <v>0</v>
      </c>
    </row>
    <row r="4701" spans="3:5" x14ac:dyDescent="0.2">
      <c r="C4701" s="1">
        <v>1.030795093283702</v>
      </c>
      <c r="D4701" s="1">
        <f t="shared" si="146"/>
        <v>181.62555805157444</v>
      </c>
      <c r="E4701" s="1">
        <f t="shared" si="147"/>
        <v>21.625558051574444</v>
      </c>
    </row>
    <row r="4702" spans="3:5" x14ac:dyDescent="0.2">
      <c r="C4702" s="1">
        <v>-1.3240975628224245</v>
      </c>
      <c r="D4702" s="1">
        <f t="shared" si="146"/>
        <v>128.37475522864895</v>
      </c>
      <c r="E4702" s="1">
        <f t="shared" si="147"/>
        <v>0</v>
      </c>
    </row>
    <row r="4703" spans="3:5" x14ac:dyDescent="0.2">
      <c r="C4703" s="1">
        <v>1.3717089720817583</v>
      </c>
      <c r="D4703" s="1">
        <f t="shared" si="146"/>
        <v>190.98231926618934</v>
      </c>
      <c r="E4703" s="1">
        <f t="shared" si="147"/>
        <v>30.982319266189336</v>
      </c>
    </row>
    <row r="4704" spans="3:5" x14ac:dyDescent="0.2">
      <c r="C4704" s="1">
        <v>-0.15211160900725065</v>
      </c>
      <c r="D4704" s="1">
        <f t="shared" si="146"/>
        <v>152.57341527591433</v>
      </c>
      <c r="E4704" s="1">
        <f t="shared" si="147"/>
        <v>0</v>
      </c>
    </row>
    <row r="4705" spans="3:5" x14ac:dyDescent="0.2">
      <c r="C4705" s="1">
        <v>-1.7882432238937143</v>
      </c>
      <c r="D4705" s="1">
        <f t="shared" si="146"/>
        <v>119.88847053445905</v>
      </c>
      <c r="E4705" s="1">
        <f t="shared" si="147"/>
        <v>0</v>
      </c>
    </row>
    <row r="4706" spans="3:5" x14ac:dyDescent="0.2">
      <c r="C4706" s="1">
        <v>-0.60333323493732405</v>
      </c>
      <c r="D4706" s="1">
        <f t="shared" si="146"/>
        <v>142.75907015698817</v>
      </c>
      <c r="E4706" s="1">
        <f t="shared" si="147"/>
        <v>0</v>
      </c>
    </row>
    <row r="4707" spans="3:5" x14ac:dyDescent="0.2">
      <c r="C4707" s="1">
        <v>1.6907426977281905</v>
      </c>
      <c r="D4707" s="1">
        <f t="shared" si="146"/>
        <v>200.17469773400981</v>
      </c>
      <c r="E4707" s="1">
        <f t="shared" si="147"/>
        <v>40.174697734009811</v>
      </c>
    </row>
    <row r="4708" spans="3:5" x14ac:dyDescent="0.2">
      <c r="C4708" s="1">
        <v>0.3045250014370523</v>
      </c>
      <c r="D4708" s="1">
        <f t="shared" si="146"/>
        <v>163.19263231795489</v>
      </c>
      <c r="E4708" s="1">
        <f t="shared" si="147"/>
        <v>3.1926323179548888</v>
      </c>
    </row>
    <row r="4709" spans="3:5" x14ac:dyDescent="0.2">
      <c r="C4709" s="1">
        <v>1.99896728650766</v>
      </c>
      <c r="D4709" s="1">
        <f t="shared" si="146"/>
        <v>209.47562143074899</v>
      </c>
      <c r="E4709" s="1">
        <f t="shared" si="147"/>
        <v>49.475621430748987</v>
      </c>
    </row>
    <row r="4710" spans="3:5" x14ac:dyDescent="0.2">
      <c r="C4710" s="1">
        <v>1.2969910448081674</v>
      </c>
      <c r="D4710" s="1">
        <f t="shared" si="146"/>
        <v>188.89119621532751</v>
      </c>
      <c r="E4710" s="1">
        <f t="shared" si="147"/>
        <v>28.891196215327511</v>
      </c>
    </row>
    <row r="4711" spans="3:5" x14ac:dyDescent="0.2">
      <c r="C4711" s="1">
        <v>0.25348207787530791</v>
      </c>
      <c r="D4711" s="1">
        <f t="shared" si="146"/>
        <v>161.96983620228968</v>
      </c>
      <c r="E4711" s="1">
        <f t="shared" si="147"/>
        <v>1.9698362022896845</v>
      </c>
    </row>
    <row r="4712" spans="3:5" x14ac:dyDescent="0.2">
      <c r="C4712" s="1">
        <v>-0.38462077229002956</v>
      </c>
      <c r="D4712" s="1">
        <f t="shared" si="146"/>
        <v>147.43474434129371</v>
      </c>
      <c r="E4712" s="1">
        <f t="shared" si="147"/>
        <v>0</v>
      </c>
    </row>
    <row r="4713" spans="3:5" x14ac:dyDescent="0.2">
      <c r="C4713" s="1">
        <v>1.0881943153137386</v>
      </c>
      <c r="D4713" s="1">
        <f t="shared" si="146"/>
        <v>183.16822077365239</v>
      </c>
      <c r="E4713" s="1">
        <f t="shared" si="147"/>
        <v>23.168220773652394</v>
      </c>
    </row>
    <row r="4714" spans="3:5" x14ac:dyDescent="0.2">
      <c r="C4714" s="1">
        <v>0.4060291291059398</v>
      </c>
      <c r="D4714" s="1">
        <f t="shared" si="146"/>
        <v>165.65178917319312</v>
      </c>
      <c r="E4714" s="1">
        <f t="shared" si="147"/>
        <v>5.6517891731931229</v>
      </c>
    </row>
    <row r="4715" spans="3:5" x14ac:dyDescent="0.2">
      <c r="C4715" s="1">
        <v>-8.3859963630442499E-2</v>
      </c>
      <c r="D4715" s="1">
        <f t="shared" si="146"/>
        <v>154.11556942804577</v>
      </c>
      <c r="E4715" s="1">
        <f t="shared" si="147"/>
        <v>0</v>
      </c>
    </row>
    <row r="4716" spans="3:5" x14ac:dyDescent="0.2">
      <c r="C4716" s="1">
        <v>-0.2059802662724772</v>
      </c>
      <c r="D4716" s="1">
        <f t="shared" si="146"/>
        <v>151.3671504001241</v>
      </c>
      <c r="E4716" s="1">
        <f t="shared" si="147"/>
        <v>0</v>
      </c>
    </row>
    <row r="4717" spans="3:5" x14ac:dyDescent="0.2">
      <c r="C4717" s="1">
        <v>-0.28652149220596529</v>
      </c>
      <c r="D4717" s="1">
        <f t="shared" si="146"/>
        <v>149.58138045005626</v>
      </c>
      <c r="E4717" s="1">
        <f t="shared" si="147"/>
        <v>0</v>
      </c>
    </row>
    <row r="4718" spans="3:5" x14ac:dyDescent="0.2">
      <c r="C4718" s="1">
        <v>-0.22559630153362265</v>
      </c>
      <c r="D4718" s="1">
        <f t="shared" si="146"/>
        <v>150.93026703107083</v>
      </c>
      <c r="E4718" s="1">
        <f t="shared" si="147"/>
        <v>0</v>
      </c>
    </row>
    <row r="4719" spans="3:5" x14ac:dyDescent="0.2">
      <c r="C4719" s="1">
        <v>1.9296399146417234</v>
      </c>
      <c r="D4719" s="1">
        <f t="shared" si="146"/>
        <v>207.34663933341102</v>
      </c>
      <c r="E4719" s="1">
        <f t="shared" si="147"/>
        <v>47.346639333411019</v>
      </c>
    </row>
    <row r="4720" spans="3:5" x14ac:dyDescent="0.2">
      <c r="C4720" s="1">
        <v>0.2293629956780058</v>
      </c>
      <c r="D4720" s="1">
        <f t="shared" si="146"/>
        <v>161.39522569978425</v>
      </c>
      <c r="E4720" s="1">
        <f t="shared" si="147"/>
        <v>1.3952256997842483</v>
      </c>
    </row>
    <row r="4721" spans="3:5" x14ac:dyDescent="0.2">
      <c r="C4721" s="1">
        <v>-0.14397670944196414</v>
      </c>
      <c r="D4721" s="1">
        <f t="shared" si="146"/>
        <v>152.75641124307782</v>
      </c>
      <c r="E4721" s="1">
        <f t="shared" si="147"/>
        <v>0</v>
      </c>
    </row>
    <row r="4722" spans="3:5" x14ac:dyDescent="0.2">
      <c r="C4722" s="1">
        <v>-1.991739653179454</v>
      </c>
      <c r="D4722" s="1">
        <f t="shared" si="146"/>
        <v>116.3469528094728</v>
      </c>
      <c r="E4722" s="1">
        <f t="shared" si="147"/>
        <v>0</v>
      </c>
    </row>
    <row r="4723" spans="3:5" x14ac:dyDescent="0.2">
      <c r="C4723" s="1">
        <v>0.18831543169677153</v>
      </c>
      <c r="D4723" s="1">
        <f t="shared" si="146"/>
        <v>160.42199569502188</v>
      </c>
      <c r="E4723" s="1">
        <f t="shared" si="147"/>
        <v>0.42199569502187728</v>
      </c>
    </row>
    <row r="4724" spans="3:5" x14ac:dyDescent="0.2">
      <c r="C4724" s="1">
        <v>-0.54969550362644926</v>
      </c>
      <c r="D4724" s="1">
        <f t="shared" si="146"/>
        <v>143.89183981864585</v>
      </c>
      <c r="E4724" s="1">
        <f t="shared" si="147"/>
        <v>0</v>
      </c>
    </row>
    <row r="4725" spans="3:5" x14ac:dyDescent="0.2">
      <c r="C4725" s="1">
        <v>-1.8821017305687258</v>
      </c>
      <c r="D4725" s="1">
        <f t="shared" si="146"/>
        <v>118.24181975591245</v>
      </c>
      <c r="E4725" s="1">
        <f t="shared" si="147"/>
        <v>0</v>
      </c>
    </row>
    <row r="4726" spans="3:5" x14ac:dyDescent="0.2">
      <c r="C4726" s="1">
        <v>-0.74506117399600702</v>
      </c>
      <c r="D4726" s="1">
        <f t="shared" si="146"/>
        <v>139.80865999056596</v>
      </c>
      <c r="E4726" s="1">
        <f t="shared" si="147"/>
        <v>0</v>
      </c>
    </row>
    <row r="4727" spans="3:5" x14ac:dyDescent="0.2">
      <c r="C4727" s="1">
        <v>0.59808559027366981</v>
      </c>
      <c r="D4727" s="1">
        <f t="shared" si="146"/>
        <v>170.40661757334149</v>
      </c>
      <c r="E4727" s="1">
        <f t="shared" si="147"/>
        <v>10.406617573341492</v>
      </c>
    </row>
    <row r="4728" spans="3:5" x14ac:dyDescent="0.2">
      <c r="C4728" s="1">
        <v>-0.12314969904639374</v>
      </c>
      <c r="D4728" s="1">
        <f t="shared" si="146"/>
        <v>153.22591933932529</v>
      </c>
      <c r="E4728" s="1">
        <f t="shared" si="147"/>
        <v>0</v>
      </c>
    </row>
    <row r="4729" spans="3:5" x14ac:dyDescent="0.2">
      <c r="C4729" s="1">
        <v>-1.4633938563956357</v>
      </c>
      <c r="D4729" s="1">
        <f t="shared" si="146"/>
        <v>125.76668105394192</v>
      </c>
      <c r="E4729" s="1">
        <f t="shared" si="147"/>
        <v>0</v>
      </c>
    </row>
    <row r="4730" spans="3:5" x14ac:dyDescent="0.2">
      <c r="C4730" s="1">
        <v>0.88688502712385475</v>
      </c>
      <c r="D4730" s="1">
        <f t="shared" si="146"/>
        <v>177.8147087765293</v>
      </c>
      <c r="E4730" s="1">
        <f t="shared" si="147"/>
        <v>17.814708776529301</v>
      </c>
    </row>
    <row r="4731" spans="3:5" x14ac:dyDescent="0.2">
      <c r="C4731" s="1">
        <v>-0.10514771137283656</v>
      </c>
      <c r="D4731" s="1">
        <f t="shared" si="146"/>
        <v>153.63290486738313</v>
      </c>
      <c r="E4731" s="1">
        <f t="shared" si="147"/>
        <v>0</v>
      </c>
    </row>
    <row r="4732" spans="3:5" x14ac:dyDescent="0.2">
      <c r="C4732" s="1">
        <v>0.78071575913013713</v>
      </c>
      <c r="D4732" s="1">
        <f t="shared" si="146"/>
        <v>175.05461387917046</v>
      </c>
      <c r="E4732" s="1">
        <f t="shared" si="147"/>
        <v>15.054613879170461</v>
      </c>
    </row>
    <row r="4733" spans="3:5" x14ac:dyDescent="0.2">
      <c r="C4733" s="1">
        <v>-0.92653075408512187</v>
      </c>
      <c r="D4733" s="1">
        <f t="shared" si="146"/>
        <v>136.11977964796091</v>
      </c>
      <c r="E4733" s="1">
        <f t="shared" si="147"/>
        <v>0</v>
      </c>
    </row>
    <row r="4734" spans="3:5" x14ac:dyDescent="0.2">
      <c r="C4734" s="1">
        <v>-0.55483956682696089</v>
      </c>
      <c r="D4734" s="1">
        <f t="shared" si="146"/>
        <v>143.78281433570194</v>
      </c>
      <c r="E4734" s="1">
        <f t="shared" si="147"/>
        <v>0</v>
      </c>
    </row>
    <row r="4735" spans="3:5" x14ac:dyDescent="0.2">
      <c r="C4735" s="1">
        <v>1.3001968876855055</v>
      </c>
      <c r="D4735" s="1">
        <f t="shared" si="146"/>
        <v>188.98044589592473</v>
      </c>
      <c r="E4735" s="1">
        <f t="shared" si="147"/>
        <v>28.980445895924731</v>
      </c>
    </row>
    <row r="4736" spans="3:5" x14ac:dyDescent="0.2">
      <c r="C4736" s="1">
        <v>-0.90131144563676158</v>
      </c>
      <c r="D4736" s="1">
        <f t="shared" si="146"/>
        <v>136.62655062430909</v>
      </c>
      <c r="E4736" s="1">
        <f t="shared" si="147"/>
        <v>0</v>
      </c>
    </row>
    <row r="4737" spans="3:5" x14ac:dyDescent="0.2">
      <c r="C4737" s="1">
        <v>-1.7126909670147472</v>
      </c>
      <c r="D4737" s="1">
        <f t="shared" si="146"/>
        <v>121.23060077984798</v>
      </c>
      <c r="E4737" s="1">
        <f t="shared" si="147"/>
        <v>0</v>
      </c>
    </row>
    <row r="4738" spans="3:5" x14ac:dyDescent="0.2">
      <c r="C4738" s="1">
        <v>0.98502888086016083</v>
      </c>
      <c r="D4738" s="1">
        <f t="shared" si="146"/>
        <v>180.40485921247466</v>
      </c>
      <c r="E4738" s="1">
        <f t="shared" si="147"/>
        <v>20.404859212474662</v>
      </c>
    </row>
    <row r="4739" spans="3:5" x14ac:dyDescent="0.2">
      <c r="C4739" s="1">
        <v>-0.27988483835226247</v>
      </c>
      <c r="D4739" s="1">
        <f t="shared" ref="D4739:D4802" si="148" xml:space="preserve"> $A$1 * EXP( ($A$3 - $A$6 - 0.5 * $A$5^2) * $A$4 + $A$5 * SQRT($A$4) * C4739 )</f>
        <v>149.72772926560927</v>
      </c>
      <c r="E4739" s="1">
        <f t="shared" ref="E4739:E4802" si="149">MAX(D4739 - $A$2, 0)</f>
        <v>0</v>
      </c>
    </row>
    <row r="4740" spans="3:5" x14ac:dyDescent="0.2">
      <c r="C4740" s="1">
        <v>-1.5267238515573565</v>
      </c>
      <c r="D4740" s="1">
        <f t="shared" si="148"/>
        <v>124.59852618487892</v>
      </c>
      <c r="E4740" s="1">
        <f t="shared" si="149"/>
        <v>0</v>
      </c>
    </row>
    <row r="4741" spans="3:5" x14ac:dyDescent="0.2">
      <c r="C4741" s="1">
        <v>1.0064376615160202</v>
      </c>
      <c r="D4741" s="1">
        <f t="shared" si="148"/>
        <v>180.97486004915402</v>
      </c>
      <c r="E4741" s="1">
        <f t="shared" si="149"/>
        <v>20.974860049154017</v>
      </c>
    </row>
    <row r="4742" spans="3:5" x14ac:dyDescent="0.2">
      <c r="C4742" s="1">
        <v>-0.22240898493578967</v>
      </c>
      <c r="D4742" s="1">
        <f t="shared" si="148"/>
        <v>151.00116824522291</v>
      </c>
      <c r="E4742" s="1">
        <f t="shared" si="149"/>
        <v>0</v>
      </c>
    </row>
    <row r="4743" spans="3:5" x14ac:dyDescent="0.2">
      <c r="C4743" s="1">
        <v>-0.15531440416575668</v>
      </c>
      <c r="D4743" s="1">
        <f t="shared" si="148"/>
        <v>152.50142800712788</v>
      </c>
      <c r="E4743" s="1">
        <f t="shared" si="149"/>
        <v>0</v>
      </c>
    </row>
    <row r="4744" spans="3:5" x14ac:dyDescent="0.2">
      <c r="C4744" s="1">
        <v>-0.81974069827358342</v>
      </c>
      <c r="D4744" s="1">
        <f t="shared" si="148"/>
        <v>138.27863525152509</v>
      </c>
      <c r="E4744" s="1">
        <f t="shared" si="149"/>
        <v>0</v>
      </c>
    </row>
    <row r="4745" spans="3:5" x14ac:dyDescent="0.2">
      <c r="C4745" s="1">
        <v>0.50890716793289303</v>
      </c>
      <c r="D4745" s="1">
        <f t="shared" si="148"/>
        <v>168.18204747425858</v>
      </c>
      <c r="E4745" s="1">
        <f t="shared" si="149"/>
        <v>8.1820474742585816</v>
      </c>
    </row>
    <row r="4746" spans="3:5" x14ac:dyDescent="0.2">
      <c r="C4746" s="1">
        <v>0.64304546960049791</v>
      </c>
      <c r="D4746" s="1">
        <f t="shared" si="148"/>
        <v>171.53928156144576</v>
      </c>
      <c r="E4746" s="1">
        <f t="shared" si="149"/>
        <v>11.539281561445762</v>
      </c>
    </row>
    <row r="4747" spans="3:5" x14ac:dyDescent="0.2">
      <c r="C4747" s="1">
        <v>0.49112697630059221</v>
      </c>
      <c r="D4747" s="1">
        <f t="shared" si="148"/>
        <v>167.74200212979071</v>
      </c>
      <c r="E4747" s="1">
        <f t="shared" si="149"/>
        <v>7.7420021297907056</v>
      </c>
    </row>
    <row r="4748" spans="3:5" x14ac:dyDescent="0.2">
      <c r="C4748" s="1">
        <v>0.20371120452235214</v>
      </c>
      <c r="D4748" s="1">
        <f t="shared" si="148"/>
        <v>160.78633687067187</v>
      </c>
      <c r="E4748" s="1">
        <f t="shared" si="149"/>
        <v>0.78633687067187452</v>
      </c>
    </row>
    <row r="4749" spans="3:5" x14ac:dyDescent="0.2">
      <c r="C4749" s="1">
        <v>0.45927803433566955</v>
      </c>
      <c r="D4749" s="1">
        <f t="shared" si="148"/>
        <v>166.95664297387691</v>
      </c>
      <c r="E4749" s="1">
        <f t="shared" si="149"/>
        <v>6.9566429738769102</v>
      </c>
    </row>
    <row r="4750" spans="3:5" x14ac:dyDescent="0.2">
      <c r="C4750" s="1">
        <v>-3.5166396958339841E-2</v>
      </c>
      <c r="D4750" s="1">
        <f t="shared" si="148"/>
        <v>155.22532466830495</v>
      </c>
      <c r="E4750" s="1">
        <f t="shared" si="149"/>
        <v>0</v>
      </c>
    </row>
    <row r="4751" spans="3:5" x14ac:dyDescent="0.2">
      <c r="C4751" s="1">
        <v>-1.9720680054439441</v>
      </c>
      <c r="D4751" s="1">
        <f t="shared" si="148"/>
        <v>116.68468734408189</v>
      </c>
      <c r="E4751" s="1">
        <f t="shared" si="149"/>
        <v>0</v>
      </c>
    </row>
    <row r="4752" spans="3:5" x14ac:dyDescent="0.2">
      <c r="C4752" s="1">
        <v>-0.79732594449512484</v>
      </c>
      <c r="D4752" s="1">
        <f t="shared" si="148"/>
        <v>138.73609890249537</v>
      </c>
      <c r="E4752" s="1">
        <f t="shared" si="149"/>
        <v>0</v>
      </c>
    </row>
    <row r="4753" spans="3:5" x14ac:dyDescent="0.2">
      <c r="C4753" s="1">
        <v>-0.708199427915846</v>
      </c>
      <c r="D4753" s="1">
        <f t="shared" si="148"/>
        <v>140.57010773170015</v>
      </c>
      <c r="E4753" s="1">
        <f t="shared" si="149"/>
        <v>0</v>
      </c>
    </row>
    <row r="4754" spans="3:5" x14ac:dyDescent="0.2">
      <c r="C4754" s="1">
        <v>0.48731383504225856</v>
      </c>
      <c r="D4754" s="1">
        <f t="shared" si="148"/>
        <v>167.64778001349202</v>
      </c>
      <c r="E4754" s="1">
        <f t="shared" si="149"/>
        <v>7.6477800134920244</v>
      </c>
    </row>
    <row r="4755" spans="3:5" x14ac:dyDescent="0.2">
      <c r="C4755" s="1">
        <v>-1.3773613155962554</v>
      </c>
      <c r="D4755" s="1">
        <f t="shared" si="148"/>
        <v>127.37116047129805</v>
      </c>
      <c r="E4755" s="1">
        <f t="shared" si="149"/>
        <v>0</v>
      </c>
    </row>
    <row r="4756" spans="3:5" x14ac:dyDescent="0.2">
      <c r="C4756" s="1">
        <v>-0.2887034654649161</v>
      </c>
      <c r="D4756" s="1">
        <f t="shared" si="148"/>
        <v>149.53329570841294</v>
      </c>
      <c r="E4756" s="1">
        <f t="shared" si="149"/>
        <v>0</v>
      </c>
    </row>
    <row r="4757" spans="3:5" x14ac:dyDescent="0.2">
      <c r="C4757" s="1">
        <v>0.89355451917719264</v>
      </c>
      <c r="D4757" s="1">
        <f t="shared" si="148"/>
        <v>177.98954201464713</v>
      </c>
      <c r="E4757" s="1">
        <f t="shared" si="149"/>
        <v>17.989542014647128</v>
      </c>
    </row>
    <row r="4758" spans="3:5" x14ac:dyDescent="0.2">
      <c r="C4758" s="1">
        <v>-0.85814731328288074</v>
      </c>
      <c r="D4758" s="1">
        <f t="shared" si="148"/>
        <v>137.49829689701411</v>
      </c>
      <c r="E4758" s="1">
        <f t="shared" si="149"/>
        <v>0</v>
      </c>
    </row>
    <row r="4759" spans="3:5" x14ac:dyDescent="0.2">
      <c r="C4759" s="1">
        <v>-0.35475283751973413</v>
      </c>
      <c r="D4759" s="1">
        <f t="shared" si="148"/>
        <v>148.08504051646705</v>
      </c>
      <c r="E4759" s="1">
        <f t="shared" si="149"/>
        <v>0</v>
      </c>
    </row>
    <row r="4760" spans="3:5" x14ac:dyDescent="0.2">
      <c r="C4760" s="1">
        <v>7.2311843421409144E-2</v>
      </c>
      <c r="D4760" s="1">
        <f t="shared" si="148"/>
        <v>157.70318456252167</v>
      </c>
      <c r="E4760" s="1">
        <f t="shared" si="149"/>
        <v>0</v>
      </c>
    </row>
    <row r="4761" spans="3:5" x14ac:dyDescent="0.2">
      <c r="C4761" s="1">
        <v>0.41161406028397923</v>
      </c>
      <c r="D4761" s="1">
        <f t="shared" si="148"/>
        <v>165.78816669935685</v>
      </c>
      <c r="E4761" s="1">
        <f t="shared" si="149"/>
        <v>5.7881666993568501</v>
      </c>
    </row>
    <row r="4762" spans="3:5" x14ac:dyDescent="0.2">
      <c r="C4762" s="1">
        <v>-0.95471122067794645</v>
      </c>
      <c r="D4762" s="1">
        <f t="shared" si="148"/>
        <v>135.55572888793048</v>
      </c>
      <c r="E4762" s="1">
        <f t="shared" si="149"/>
        <v>0</v>
      </c>
    </row>
    <row r="4763" spans="3:5" x14ac:dyDescent="0.2">
      <c r="C4763" s="1">
        <v>-0.45595533411278572</v>
      </c>
      <c r="D4763" s="1">
        <f t="shared" si="148"/>
        <v>145.89315211490654</v>
      </c>
      <c r="E4763" s="1">
        <f t="shared" si="149"/>
        <v>0</v>
      </c>
    </row>
    <row r="4764" spans="3:5" x14ac:dyDescent="0.2">
      <c r="C4764" s="1">
        <v>1.2871756935955347</v>
      </c>
      <c r="D4764" s="1">
        <f t="shared" si="148"/>
        <v>188.61820185151666</v>
      </c>
      <c r="E4764" s="1">
        <f t="shared" si="149"/>
        <v>28.618201851516659</v>
      </c>
    </row>
    <row r="4765" spans="3:5" x14ac:dyDescent="0.2">
      <c r="C4765" s="1">
        <v>-0.20616152978992305</v>
      </c>
      <c r="D4765" s="1">
        <f t="shared" si="148"/>
        <v>151.3631075617553</v>
      </c>
      <c r="E4765" s="1">
        <f t="shared" si="149"/>
        <v>0</v>
      </c>
    </row>
    <row r="4766" spans="3:5" x14ac:dyDescent="0.2">
      <c r="C4766" s="1">
        <v>-0.42971193221376286</v>
      </c>
      <c r="D4766" s="1">
        <f t="shared" si="148"/>
        <v>146.45840807544795</v>
      </c>
      <c r="E4766" s="1">
        <f t="shared" si="149"/>
        <v>0</v>
      </c>
    </row>
    <row r="4767" spans="3:5" x14ac:dyDescent="0.2">
      <c r="C4767" s="1">
        <v>-1.9179447480165084</v>
      </c>
      <c r="D4767" s="1">
        <f t="shared" si="148"/>
        <v>117.61897550915846</v>
      </c>
      <c r="E4767" s="1">
        <f t="shared" si="149"/>
        <v>0</v>
      </c>
    </row>
    <row r="4768" spans="3:5" x14ac:dyDescent="0.2">
      <c r="C4768" s="1">
        <v>-0.99815774243298294</v>
      </c>
      <c r="D4768" s="1">
        <f t="shared" si="148"/>
        <v>134.69069398937182</v>
      </c>
      <c r="E4768" s="1">
        <f t="shared" si="149"/>
        <v>0</v>
      </c>
    </row>
    <row r="4769" spans="3:5" x14ac:dyDescent="0.2">
      <c r="C4769" s="1">
        <v>-0.64122435555760771</v>
      </c>
      <c r="D4769" s="1">
        <f t="shared" si="148"/>
        <v>141.96423059438726</v>
      </c>
      <c r="E4769" s="1">
        <f t="shared" si="149"/>
        <v>0</v>
      </c>
    </row>
    <row r="4770" spans="3:5" x14ac:dyDescent="0.2">
      <c r="C4770" s="1">
        <v>-1.3991643665584075</v>
      </c>
      <c r="D4770" s="1">
        <f t="shared" si="148"/>
        <v>126.96261436287099</v>
      </c>
      <c r="E4770" s="1">
        <f t="shared" si="149"/>
        <v>0</v>
      </c>
    </row>
    <row r="4771" spans="3:5" x14ac:dyDescent="0.2">
      <c r="C4771" s="1">
        <v>-2.2270342930035332</v>
      </c>
      <c r="D4771" s="1">
        <f t="shared" si="148"/>
        <v>112.38225309329944</v>
      </c>
      <c r="E4771" s="1">
        <f t="shared" si="149"/>
        <v>0</v>
      </c>
    </row>
    <row r="4772" spans="3:5" x14ac:dyDescent="0.2">
      <c r="C4772" s="1">
        <v>1.6012037429325257</v>
      </c>
      <c r="D4772" s="1">
        <f t="shared" si="148"/>
        <v>197.55102570247672</v>
      </c>
      <c r="E4772" s="1">
        <f t="shared" si="149"/>
        <v>37.551025702476721</v>
      </c>
    </row>
    <row r="4773" spans="3:5" x14ac:dyDescent="0.2">
      <c r="C4773" s="1">
        <v>-0.86115622065353015</v>
      </c>
      <c r="D4773" s="1">
        <f t="shared" si="148"/>
        <v>137.4373488202539</v>
      </c>
      <c r="E4773" s="1">
        <f t="shared" si="149"/>
        <v>0</v>
      </c>
    </row>
    <row r="4774" spans="3:5" x14ac:dyDescent="0.2">
      <c r="C4774" s="1">
        <v>-0.54747915185949192</v>
      </c>
      <c r="D4774" s="1">
        <f t="shared" si="148"/>
        <v>143.93883960825175</v>
      </c>
      <c r="E4774" s="1">
        <f t="shared" si="149"/>
        <v>0</v>
      </c>
    </row>
    <row r="4775" spans="3:5" x14ac:dyDescent="0.2">
      <c r="C4775" s="1">
        <v>-1.8747834661226497</v>
      </c>
      <c r="D4775" s="1">
        <f t="shared" si="148"/>
        <v>118.36939415307168</v>
      </c>
      <c r="E4775" s="1">
        <f t="shared" si="149"/>
        <v>0</v>
      </c>
    </row>
    <row r="4776" spans="3:5" x14ac:dyDescent="0.2">
      <c r="C4776" s="1">
        <v>-0.13340196590192119</v>
      </c>
      <c r="D4776" s="1">
        <f t="shared" si="148"/>
        <v>152.994620059281</v>
      </c>
      <c r="E4776" s="1">
        <f t="shared" si="149"/>
        <v>0</v>
      </c>
    </row>
    <row r="4777" spans="3:5" x14ac:dyDescent="0.2">
      <c r="C4777" s="1">
        <v>-1.2737996872341042</v>
      </c>
      <c r="D4777" s="1">
        <f t="shared" si="148"/>
        <v>129.32972531598358</v>
      </c>
      <c r="E4777" s="1">
        <f t="shared" si="149"/>
        <v>0</v>
      </c>
    </row>
    <row r="4778" spans="3:5" x14ac:dyDescent="0.2">
      <c r="C4778" s="1">
        <v>-0.7013780809142266</v>
      </c>
      <c r="D4778" s="1">
        <f t="shared" si="148"/>
        <v>140.71146935999053</v>
      </c>
      <c r="E4778" s="1">
        <f t="shared" si="149"/>
        <v>0</v>
      </c>
    </row>
    <row r="4779" spans="3:5" x14ac:dyDescent="0.2">
      <c r="C4779" s="1">
        <v>-1.5202188065391553</v>
      </c>
      <c r="D4779" s="1">
        <f t="shared" si="148"/>
        <v>124.71801341898257</v>
      </c>
      <c r="E4779" s="1">
        <f t="shared" si="149"/>
        <v>0</v>
      </c>
    </row>
    <row r="4780" spans="3:5" x14ac:dyDescent="0.2">
      <c r="C4780" s="1">
        <v>-0.41171060452398084</v>
      </c>
      <c r="D4780" s="1">
        <f t="shared" si="148"/>
        <v>146.84740404056737</v>
      </c>
      <c r="E4780" s="1">
        <f t="shared" si="149"/>
        <v>0</v>
      </c>
    </row>
    <row r="4781" spans="3:5" x14ac:dyDescent="0.2">
      <c r="C4781" s="1">
        <v>0.33689032121282408</v>
      </c>
      <c r="D4781" s="1">
        <f t="shared" si="148"/>
        <v>163.97276160723305</v>
      </c>
      <c r="E4781" s="1">
        <f t="shared" si="149"/>
        <v>3.9727616072330534</v>
      </c>
    </row>
    <row r="4782" spans="3:5" x14ac:dyDescent="0.2">
      <c r="C4782" s="1">
        <v>-0.1602559845640433</v>
      </c>
      <c r="D4782" s="1">
        <f t="shared" si="148"/>
        <v>152.39042574950392</v>
      </c>
      <c r="E4782" s="1">
        <f t="shared" si="149"/>
        <v>0</v>
      </c>
    </row>
    <row r="4783" spans="3:5" x14ac:dyDescent="0.2">
      <c r="C4783" s="1">
        <v>-1.819339562532132</v>
      </c>
      <c r="D4783" s="1">
        <f t="shared" si="148"/>
        <v>119.34039272538287</v>
      </c>
      <c r="E4783" s="1">
        <f t="shared" si="149"/>
        <v>0</v>
      </c>
    </row>
    <row r="4784" spans="3:5" x14ac:dyDescent="0.2">
      <c r="C4784" s="1">
        <v>1.1996079033987221</v>
      </c>
      <c r="D4784" s="1">
        <f t="shared" si="148"/>
        <v>186.20007395147672</v>
      </c>
      <c r="E4784" s="1">
        <f t="shared" si="149"/>
        <v>26.200073951476725</v>
      </c>
    </row>
    <row r="4785" spans="3:5" x14ac:dyDescent="0.2">
      <c r="C4785" s="1">
        <v>0.50497148671829739</v>
      </c>
      <c r="D4785" s="1">
        <f t="shared" si="148"/>
        <v>168.08454317468542</v>
      </c>
      <c r="E4785" s="1">
        <f t="shared" si="149"/>
        <v>8.0845431746854217</v>
      </c>
    </row>
    <row r="4786" spans="3:5" x14ac:dyDescent="0.2">
      <c r="C4786" s="1">
        <v>-1.2583101529842908</v>
      </c>
      <c r="D4786" s="1">
        <f t="shared" si="148"/>
        <v>129.62524237910361</v>
      </c>
      <c r="E4786" s="1">
        <f t="shared" si="149"/>
        <v>0</v>
      </c>
    </row>
    <row r="4787" spans="3:5" x14ac:dyDescent="0.2">
      <c r="C4787" s="1">
        <v>-0.52045386639131674</v>
      </c>
      <c r="D4787" s="1">
        <f t="shared" si="148"/>
        <v>144.51317216163139</v>
      </c>
      <c r="E4787" s="1">
        <f t="shared" si="149"/>
        <v>0</v>
      </c>
    </row>
    <row r="4788" spans="3:5" x14ac:dyDescent="0.2">
      <c r="C4788" s="1">
        <v>0.35747177718761813</v>
      </c>
      <c r="D4788" s="1">
        <f t="shared" si="148"/>
        <v>164.47079292066817</v>
      </c>
      <c r="E4788" s="1">
        <f t="shared" si="149"/>
        <v>4.470792920668174</v>
      </c>
    </row>
    <row r="4789" spans="3:5" x14ac:dyDescent="0.2">
      <c r="C4789" s="1">
        <v>-0.14641103672472264</v>
      </c>
      <c r="D4789" s="1">
        <f t="shared" si="148"/>
        <v>152.70162763074262</v>
      </c>
      <c r="E4789" s="1">
        <f t="shared" si="149"/>
        <v>0</v>
      </c>
    </row>
    <row r="4790" spans="3:5" x14ac:dyDescent="0.2">
      <c r="C4790" s="1">
        <v>-4.8416203423642404E-2</v>
      </c>
      <c r="D4790" s="1">
        <f t="shared" si="148"/>
        <v>154.92256475553904</v>
      </c>
      <c r="E4790" s="1">
        <f t="shared" si="149"/>
        <v>0</v>
      </c>
    </row>
    <row r="4791" spans="3:5" x14ac:dyDescent="0.2">
      <c r="C4791" s="1">
        <v>-1.050983242968881</v>
      </c>
      <c r="D4791" s="1">
        <f t="shared" si="148"/>
        <v>133.64635327614951</v>
      </c>
      <c r="E4791" s="1">
        <f t="shared" si="149"/>
        <v>0</v>
      </c>
    </row>
    <row r="4792" spans="3:5" x14ac:dyDescent="0.2">
      <c r="C4792" s="1">
        <v>1.7621166813281406</v>
      </c>
      <c r="D4792" s="1">
        <f t="shared" si="148"/>
        <v>202.29103552874432</v>
      </c>
      <c r="E4792" s="1">
        <f t="shared" si="149"/>
        <v>42.291035528744317</v>
      </c>
    </row>
    <row r="4793" spans="3:5" x14ac:dyDescent="0.2">
      <c r="C4793" s="1">
        <v>2.6232443433472179</v>
      </c>
      <c r="D4793" s="1">
        <f t="shared" si="148"/>
        <v>229.65876835573491</v>
      </c>
      <c r="E4793" s="1">
        <f t="shared" si="149"/>
        <v>69.658768355734907</v>
      </c>
    </row>
    <row r="4794" spans="3:5" x14ac:dyDescent="0.2">
      <c r="C4794" s="1">
        <v>1.2054469082900086</v>
      </c>
      <c r="D4794" s="1">
        <f t="shared" si="148"/>
        <v>186.36034521853196</v>
      </c>
      <c r="E4794" s="1">
        <f t="shared" si="149"/>
        <v>26.360345218531961</v>
      </c>
    </row>
    <row r="4795" spans="3:5" x14ac:dyDescent="0.2">
      <c r="C4795" s="1">
        <v>-0.87824174158083701</v>
      </c>
      <c r="D4795" s="1">
        <f t="shared" si="148"/>
        <v>137.09177839358335</v>
      </c>
      <c r="E4795" s="1">
        <f t="shared" si="149"/>
        <v>0</v>
      </c>
    </row>
    <row r="4796" spans="3:5" x14ac:dyDescent="0.2">
      <c r="C4796" s="1">
        <v>-0.42735344103644829</v>
      </c>
      <c r="D4796" s="1">
        <f t="shared" si="148"/>
        <v>146.50931468476728</v>
      </c>
      <c r="E4796" s="1">
        <f t="shared" si="149"/>
        <v>0</v>
      </c>
    </row>
    <row r="4797" spans="3:5" x14ac:dyDescent="0.2">
      <c r="C4797" s="1">
        <v>-0.21566158423417348</v>
      </c>
      <c r="D4797" s="1">
        <f t="shared" si="148"/>
        <v>151.15137271671244</v>
      </c>
      <c r="E4797" s="1">
        <f t="shared" si="149"/>
        <v>0</v>
      </c>
    </row>
    <row r="4798" spans="3:5" x14ac:dyDescent="0.2">
      <c r="C4798" s="1">
        <v>1.3577650733964004</v>
      </c>
      <c r="D4798" s="1">
        <f t="shared" si="148"/>
        <v>190.59032344237249</v>
      </c>
      <c r="E4798" s="1">
        <f t="shared" si="149"/>
        <v>30.590323442372494</v>
      </c>
    </row>
    <row r="4799" spans="3:5" x14ac:dyDescent="0.2">
      <c r="C4799" s="1">
        <v>0.85158178279809282</v>
      </c>
      <c r="D4799" s="1">
        <f t="shared" si="148"/>
        <v>176.89213024222641</v>
      </c>
      <c r="E4799" s="1">
        <f t="shared" si="149"/>
        <v>16.892130242226415</v>
      </c>
    </row>
    <row r="4800" spans="3:5" x14ac:dyDescent="0.2">
      <c r="C4800" s="1">
        <v>-0.99580680554556933</v>
      </c>
      <c r="D4800" s="1">
        <f t="shared" si="148"/>
        <v>134.73736034919813</v>
      </c>
      <c r="E4800" s="1">
        <f t="shared" si="149"/>
        <v>0</v>
      </c>
    </row>
    <row r="4801" spans="3:5" x14ac:dyDescent="0.2">
      <c r="C4801" s="1">
        <v>0.91817903650084687</v>
      </c>
      <c r="D4801" s="1">
        <f t="shared" si="148"/>
        <v>178.63653637102689</v>
      </c>
      <c r="E4801" s="1">
        <f t="shared" si="149"/>
        <v>18.636536371026892</v>
      </c>
    </row>
    <row r="4802" spans="3:5" x14ac:dyDescent="0.2">
      <c r="C4802" s="1">
        <v>-0.62923657574055825</v>
      </c>
      <c r="D4802" s="1">
        <f t="shared" si="148"/>
        <v>142.21521772638428</v>
      </c>
      <c r="E4802" s="1">
        <f t="shared" si="149"/>
        <v>0</v>
      </c>
    </row>
    <row r="4803" spans="3:5" x14ac:dyDescent="0.2">
      <c r="C4803" s="1">
        <v>-5.5353248393955258E-2</v>
      </c>
      <c r="D4803" s="1">
        <f t="shared" ref="D4803:D4866" si="150" xml:space="preserve"> $A$1 * EXP( ($A$3 - $A$6 - 0.5 * $A$5^2) * $A$4 + $A$5 * SQRT($A$4) * C4803 )</f>
        <v>154.76428791044714</v>
      </c>
      <c r="E4803" s="1">
        <f t="shared" ref="E4803:E4866" si="151">MAX(D4803 - $A$2, 0)</f>
        <v>0</v>
      </c>
    </row>
    <row r="4804" spans="3:5" x14ac:dyDescent="0.2">
      <c r="C4804" s="1">
        <v>0.40025466206903482</v>
      </c>
      <c r="D4804" s="1">
        <f t="shared" si="150"/>
        <v>165.51090136032116</v>
      </c>
      <c r="E4804" s="1">
        <f t="shared" si="151"/>
        <v>5.5109013603211565</v>
      </c>
    </row>
    <row r="4805" spans="3:5" x14ac:dyDescent="0.2">
      <c r="C4805" s="1">
        <v>-0.98351784176270141</v>
      </c>
      <c r="D4805" s="1">
        <f t="shared" si="150"/>
        <v>134.98156093659142</v>
      </c>
      <c r="E4805" s="1">
        <f t="shared" si="151"/>
        <v>0</v>
      </c>
    </row>
    <row r="4806" spans="3:5" x14ac:dyDescent="0.2">
      <c r="C4806" s="1">
        <v>0.19432795678334014</v>
      </c>
      <c r="D4806" s="1">
        <f t="shared" si="150"/>
        <v>160.56418382785304</v>
      </c>
      <c r="E4806" s="1">
        <f t="shared" si="151"/>
        <v>0.56418382785304289</v>
      </c>
    </row>
    <row r="4807" spans="3:5" x14ac:dyDescent="0.2">
      <c r="C4807" s="1">
        <v>7.1846043724096656E-2</v>
      </c>
      <c r="D4807" s="1">
        <f t="shared" si="150"/>
        <v>157.69236088357894</v>
      </c>
      <c r="E4807" s="1">
        <f t="shared" si="151"/>
        <v>0</v>
      </c>
    </row>
    <row r="4808" spans="3:5" x14ac:dyDescent="0.2">
      <c r="C4808" s="1">
        <v>-0.20068226691454377</v>
      </c>
      <c r="D4808" s="1">
        <f t="shared" si="150"/>
        <v>151.48536284671789</v>
      </c>
      <c r="E4808" s="1">
        <f t="shared" si="151"/>
        <v>0</v>
      </c>
    </row>
    <row r="4809" spans="3:5" x14ac:dyDescent="0.2">
      <c r="C4809" s="1">
        <v>-0.85449445281510183</v>
      </c>
      <c r="D4809" s="1">
        <f t="shared" si="150"/>
        <v>137.57232513746123</v>
      </c>
      <c r="E4809" s="1">
        <f t="shared" si="151"/>
        <v>0</v>
      </c>
    </row>
    <row r="4810" spans="3:5" x14ac:dyDescent="0.2">
      <c r="C4810" s="1">
        <v>0.15892316799542502</v>
      </c>
      <c r="D4810" s="1">
        <f t="shared" si="150"/>
        <v>159.7287184020426</v>
      </c>
      <c r="E4810" s="1">
        <f t="shared" si="151"/>
        <v>0</v>
      </c>
    </row>
    <row r="4811" spans="3:5" x14ac:dyDescent="0.2">
      <c r="C4811" s="1">
        <v>-0.95092337535612981</v>
      </c>
      <c r="D4811" s="1">
        <f t="shared" si="150"/>
        <v>135.63140894603535</v>
      </c>
      <c r="E4811" s="1">
        <f t="shared" si="151"/>
        <v>0</v>
      </c>
    </row>
    <row r="4812" spans="3:5" x14ac:dyDescent="0.2">
      <c r="C4812" s="1">
        <v>0.31891513015555245</v>
      </c>
      <c r="D4812" s="1">
        <f t="shared" si="150"/>
        <v>163.53903072307668</v>
      </c>
      <c r="E4812" s="1">
        <f t="shared" si="151"/>
        <v>3.539030723076678</v>
      </c>
    </row>
    <row r="4813" spans="3:5" x14ac:dyDescent="0.2">
      <c r="C4813" s="1">
        <v>4.6805754648286584E-3</v>
      </c>
      <c r="D4813" s="1">
        <f t="shared" si="150"/>
        <v>156.13940347470449</v>
      </c>
      <c r="E4813" s="1">
        <f t="shared" si="151"/>
        <v>0</v>
      </c>
    </row>
    <row r="4814" spans="3:5" x14ac:dyDescent="0.2">
      <c r="C4814" s="1">
        <v>-1.0017204052247262</v>
      </c>
      <c r="D4814" s="1">
        <f t="shared" si="150"/>
        <v>134.62000553909951</v>
      </c>
      <c r="E4814" s="1">
        <f t="shared" si="151"/>
        <v>0</v>
      </c>
    </row>
    <row r="4815" spans="3:5" x14ac:dyDescent="0.2">
      <c r="C4815" s="1">
        <v>-0.70547754779975547</v>
      </c>
      <c r="D4815" s="1">
        <f t="shared" si="150"/>
        <v>140.62649735648318</v>
      </c>
      <c r="E4815" s="1">
        <f t="shared" si="151"/>
        <v>0</v>
      </c>
    </row>
    <row r="4816" spans="3:5" x14ac:dyDescent="0.2">
      <c r="C4816" s="1">
        <v>0.15176224096142887</v>
      </c>
      <c r="D4816" s="1">
        <f t="shared" si="150"/>
        <v>159.56026751964927</v>
      </c>
      <c r="E4816" s="1">
        <f t="shared" si="151"/>
        <v>0</v>
      </c>
    </row>
    <row r="4817" spans="3:5" x14ac:dyDescent="0.2">
      <c r="C4817" s="1">
        <v>0.27462646701105958</v>
      </c>
      <c r="D4817" s="1">
        <f t="shared" si="150"/>
        <v>162.47526054061547</v>
      </c>
      <c r="E4817" s="1">
        <f t="shared" si="151"/>
        <v>2.4752605406154657</v>
      </c>
    </row>
    <row r="4818" spans="3:5" x14ac:dyDescent="0.2">
      <c r="C4818" s="1">
        <v>0.20917858999370337</v>
      </c>
      <c r="D4818" s="1">
        <f t="shared" si="150"/>
        <v>160.91592162964335</v>
      </c>
      <c r="E4818" s="1">
        <f t="shared" si="151"/>
        <v>0.91592162964334989</v>
      </c>
    </row>
    <row r="4819" spans="3:5" x14ac:dyDescent="0.2">
      <c r="C4819" s="1">
        <v>0.94861764416901895</v>
      </c>
      <c r="D4819" s="1">
        <f t="shared" si="150"/>
        <v>179.4395437017011</v>
      </c>
      <c r="E4819" s="1">
        <f t="shared" si="151"/>
        <v>19.439543701701098</v>
      </c>
    </row>
    <row r="4820" spans="3:5" x14ac:dyDescent="0.2">
      <c r="C4820" s="1">
        <v>0.60921560698583532</v>
      </c>
      <c r="D4820" s="1">
        <f t="shared" si="150"/>
        <v>170.68631507340433</v>
      </c>
      <c r="E4820" s="1">
        <f t="shared" si="151"/>
        <v>10.68631507340433</v>
      </c>
    </row>
    <row r="4821" spans="3:5" x14ac:dyDescent="0.2">
      <c r="C4821" s="1">
        <v>0.23807475351281576</v>
      </c>
      <c r="D4821" s="1">
        <f t="shared" si="150"/>
        <v>161.60253815506059</v>
      </c>
      <c r="E4821" s="1">
        <f t="shared" si="151"/>
        <v>1.6025381550605857</v>
      </c>
    </row>
    <row r="4822" spans="3:5" x14ac:dyDescent="0.2">
      <c r="C4822" s="1">
        <v>0.3326036519785906</v>
      </c>
      <c r="D4822" s="1">
        <f t="shared" si="150"/>
        <v>163.86922243861738</v>
      </c>
      <c r="E4822" s="1">
        <f t="shared" si="151"/>
        <v>3.8692224386173848</v>
      </c>
    </row>
    <row r="4823" spans="3:5" x14ac:dyDescent="0.2">
      <c r="C4823" s="1">
        <v>1.7542880463168602</v>
      </c>
      <c r="D4823" s="1">
        <f t="shared" si="150"/>
        <v>202.05781737256345</v>
      </c>
      <c r="E4823" s="1">
        <f t="shared" si="151"/>
        <v>42.057817372563449</v>
      </c>
    </row>
    <row r="4824" spans="3:5" x14ac:dyDescent="0.2">
      <c r="C4824" s="1">
        <v>-2.9740213386676455</v>
      </c>
      <c r="D4824" s="1">
        <f t="shared" si="150"/>
        <v>100.6689583169879</v>
      </c>
      <c r="E4824" s="1">
        <f t="shared" si="151"/>
        <v>0</v>
      </c>
    </row>
    <row r="4825" spans="3:5" x14ac:dyDescent="0.2">
      <c r="C4825" s="1">
        <v>1.7096094328597293</v>
      </c>
      <c r="D4825" s="1">
        <f t="shared" si="150"/>
        <v>200.73196032021693</v>
      </c>
      <c r="E4825" s="1">
        <f t="shared" si="151"/>
        <v>40.731960320216928</v>
      </c>
    </row>
    <row r="4826" spans="3:5" x14ac:dyDescent="0.2">
      <c r="C4826" s="1">
        <v>-0.79037064407896318</v>
      </c>
      <c r="D4826" s="1">
        <f t="shared" si="150"/>
        <v>138.87835735395399</v>
      </c>
      <c r="E4826" s="1">
        <f t="shared" si="151"/>
        <v>0</v>
      </c>
    </row>
    <row r="4827" spans="3:5" x14ac:dyDescent="0.2">
      <c r="C4827" s="1">
        <v>6.5139269187526105E-2</v>
      </c>
      <c r="D4827" s="1">
        <f t="shared" si="150"/>
        <v>157.53659945360005</v>
      </c>
      <c r="E4827" s="1">
        <f t="shared" si="151"/>
        <v>0</v>
      </c>
    </row>
    <row r="4828" spans="3:5" x14ac:dyDescent="0.2">
      <c r="C4828" s="1">
        <v>-0.99264103840977735</v>
      </c>
      <c r="D4828" s="1">
        <f t="shared" si="150"/>
        <v>134.80022672714878</v>
      </c>
      <c r="E4828" s="1">
        <f t="shared" si="151"/>
        <v>0</v>
      </c>
    </row>
    <row r="4829" spans="3:5" x14ac:dyDescent="0.2">
      <c r="C4829" s="1">
        <v>0.35722027062076889</v>
      </c>
      <c r="D4829" s="1">
        <f t="shared" si="150"/>
        <v>164.46469782947204</v>
      </c>
      <c r="E4829" s="1">
        <f t="shared" si="151"/>
        <v>4.4646978294720441</v>
      </c>
    </row>
    <row r="4830" spans="3:5" x14ac:dyDescent="0.2">
      <c r="C4830" s="1">
        <v>0.79330150839098623</v>
      </c>
      <c r="D4830" s="1">
        <f t="shared" si="150"/>
        <v>175.37955564881852</v>
      </c>
      <c r="E4830" s="1">
        <f t="shared" si="151"/>
        <v>15.379555648818524</v>
      </c>
    </row>
    <row r="4831" spans="3:5" x14ac:dyDescent="0.2">
      <c r="C4831" s="1">
        <v>-0.91114690118192609</v>
      </c>
      <c r="D4831" s="1">
        <f t="shared" si="150"/>
        <v>136.42868740982925</v>
      </c>
      <c r="E4831" s="1">
        <f t="shared" si="151"/>
        <v>0</v>
      </c>
    </row>
    <row r="4832" spans="3:5" x14ac:dyDescent="0.2">
      <c r="C4832" s="1">
        <v>0.4978908097478616</v>
      </c>
      <c r="D4832" s="1">
        <f t="shared" si="150"/>
        <v>167.90926567804641</v>
      </c>
      <c r="E4832" s="1">
        <f t="shared" si="151"/>
        <v>7.9092656780464097</v>
      </c>
    </row>
    <row r="4833" spans="3:5" x14ac:dyDescent="0.2">
      <c r="C4833" s="1">
        <v>-0.60278423204840659</v>
      </c>
      <c r="D4833" s="1">
        <f t="shared" si="150"/>
        <v>142.77061920127935</v>
      </c>
      <c r="E4833" s="1">
        <f t="shared" si="151"/>
        <v>0</v>
      </c>
    </row>
    <row r="4834" spans="3:5" x14ac:dyDescent="0.2">
      <c r="C4834" s="1">
        <v>0.33175264353924272</v>
      </c>
      <c r="D4834" s="1">
        <f t="shared" si="150"/>
        <v>163.84867516657323</v>
      </c>
      <c r="E4834" s="1">
        <f t="shared" si="151"/>
        <v>3.8486751665732299</v>
      </c>
    </row>
    <row r="4835" spans="3:5" x14ac:dyDescent="0.2">
      <c r="C4835" s="1">
        <v>-1.4901287716630964</v>
      </c>
      <c r="D4835" s="1">
        <f t="shared" si="150"/>
        <v>125.27221167113929</v>
      </c>
      <c r="E4835" s="1">
        <f t="shared" si="151"/>
        <v>0</v>
      </c>
    </row>
    <row r="4836" spans="3:5" x14ac:dyDescent="0.2">
      <c r="C4836" s="1">
        <v>1.0041798022293758</v>
      </c>
      <c r="D4836" s="1">
        <f t="shared" si="150"/>
        <v>180.91466053029043</v>
      </c>
      <c r="E4836" s="1">
        <f t="shared" si="151"/>
        <v>20.914660530290433</v>
      </c>
    </row>
    <row r="4837" spans="3:5" x14ac:dyDescent="0.2">
      <c r="C4837" s="1">
        <v>-1.6138361461622296E-2</v>
      </c>
      <c r="D4837" s="1">
        <f t="shared" si="150"/>
        <v>155.66115318741043</v>
      </c>
      <c r="E4837" s="1">
        <f t="shared" si="151"/>
        <v>0</v>
      </c>
    </row>
    <row r="4838" spans="3:5" x14ac:dyDescent="0.2">
      <c r="C4838" s="1">
        <v>-0.3114717279716665</v>
      </c>
      <c r="D4838" s="1">
        <f t="shared" si="150"/>
        <v>149.0324665207537</v>
      </c>
      <c r="E4838" s="1">
        <f t="shared" si="151"/>
        <v>0</v>
      </c>
    </row>
    <row r="4839" spans="3:5" x14ac:dyDescent="0.2">
      <c r="C4839" s="1">
        <v>-0.51310476042256992</v>
      </c>
      <c r="D4839" s="1">
        <f t="shared" si="150"/>
        <v>144.66974890356613</v>
      </c>
      <c r="E4839" s="1">
        <f t="shared" si="151"/>
        <v>0</v>
      </c>
    </row>
    <row r="4840" spans="3:5" x14ac:dyDescent="0.2">
      <c r="C4840" s="1">
        <v>0.77019203096126865</v>
      </c>
      <c r="D4840" s="1">
        <f t="shared" si="150"/>
        <v>174.78337206330619</v>
      </c>
      <c r="E4840" s="1">
        <f t="shared" si="151"/>
        <v>14.783372063306189</v>
      </c>
    </row>
    <row r="4841" spans="3:5" x14ac:dyDescent="0.2">
      <c r="C4841" s="1">
        <v>0.34106691497344643</v>
      </c>
      <c r="D4841" s="1">
        <f t="shared" si="150"/>
        <v>164.07370496116314</v>
      </c>
      <c r="E4841" s="1">
        <f t="shared" si="151"/>
        <v>4.0737049611631448</v>
      </c>
    </row>
    <row r="4842" spans="3:5" x14ac:dyDescent="0.2">
      <c r="C4842" s="1">
        <v>-1.2086610503667956</v>
      </c>
      <c r="D4842" s="1">
        <f t="shared" si="150"/>
        <v>130.57703141608658</v>
      </c>
      <c r="E4842" s="1">
        <f t="shared" si="151"/>
        <v>0</v>
      </c>
    </row>
    <row r="4843" spans="3:5" x14ac:dyDescent="0.2">
      <c r="C4843" s="1">
        <v>0.12676460372420564</v>
      </c>
      <c r="D4843" s="1">
        <f t="shared" si="150"/>
        <v>158.97362402071965</v>
      </c>
      <c r="E4843" s="1">
        <f t="shared" si="151"/>
        <v>0</v>
      </c>
    </row>
    <row r="4844" spans="3:5" x14ac:dyDescent="0.2">
      <c r="C4844" s="1">
        <v>-0.40791210058314248</v>
      </c>
      <c r="D4844" s="1">
        <f t="shared" si="150"/>
        <v>146.92961894192266</v>
      </c>
      <c r="E4844" s="1">
        <f t="shared" si="151"/>
        <v>0</v>
      </c>
    </row>
    <row r="4845" spans="3:5" x14ac:dyDescent="0.2">
      <c r="C4845" s="1">
        <v>-1.6140168767300476</v>
      </c>
      <c r="D4845" s="1">
        <f t="shared" si="150"/>
        <v>123.00612497193919</v>
      </c>
      <c r="E4845" s="1">
        <f t="shared" si="151"/>
        <v>0</v>
      </c>
    </row>
    <row r="4846" spans="3:5" x14ac:dyDescent="0.2">
      <c r="C4846" s="1">
        <v>2.8657155891768733</v>
      </c>
      <c r="D4846" s="1">
        <f t="shared" si="150"/>
        <v>238.01238961057294</v>
      </c>
      <c r="E4846" s="1">
        <f t="shared" si="151"/>
        <v>78.012389610572939</v>
      </c>
    </row>
    <row r="4847" spans="3:5" x14ac:dyDescent="0.2">
      <c r="C4847" s="1">
        <v>0.50058316065931663</v>
      </c>
      <c r="D4847" s="1">
        <f t="shared" si="150"/>
        <v>167.97589150541458</v>
      </c>
      <c r="E4847" s="1">
        <f t="shared" si="151"/>
        <v>7.9758915054145803</v>
      </c>
    </row>
    <row r="4848" spans="3:5" x14ac:dyDescent="0.2">
      <c r="C4848" s="1">
        <v>-3.7144212133322143</v>
      </c>
      <c r="D4848" s="1">
        <f t="shared" si="150"/>
        <v>90.264077791170621</v>
      </c>
      <c r="E4848" s="1">
        <f t="shared" si="151"/>
        <v>0</v>
      </c>
    </row>
    <row r="4849" spans="3:5" x14ac:dyDescent="0.2">
      <c r="C4849" s="1">
        <v>-0.70909071911913857</v>
      </c>
      <c r="D4849" s="1">
        <f t="shared" si="150"/>
        <v>140.55164762444204</v>
      </c>
      <c r="E4849" s="1">
        <f t="shared" si="151"/>
        <v>0</v>
      </c>
    </row>
    <row r="4850" spans="3:5" x14ac:dyDescent="0.2">
      <c r="C4850" s="1">
        <v>0.52746951302224654</v>
      </c>
      <c r="D4850" s="1">
        <f t="shared" si="150"/>
        <v>168.64268221176775</v>
      </c>
      <c r="E4850" s="1">
        <f t="shared" si="151"/>
        <v>8.6426822117677489</v>
      </c>
    </row>
    <row r="4851" spans="3:5" x14ac:dyDescent="0.2">
      <c r="C4851" s="1">
        <v>2.4007978554482245</v>
      </c>
      <c r="D4851" s="1">
        <f t="shared" si="150"/>
        <v>222.25316198322116</v>
      </c>
      <c r="E4851" s="1">
        <f t="shared" si="151"/>
        <v>62.253161983221162</v>
      </c>
    </row>
    <row r="4852" spans="3:5" x14ac:dyDescent="0.2">
      <c r="C4852" s="1">
        <v>-0.77086992972574653</v>
      </c>
      <c r="D4852" s="1">
        <f t="shared" si="150"/>
        <v>139.277988509588</v>
      </c>
      <c r="E4852" s="1">
        <f t="shared" si="151"/>
        <v>0</v>
      </c>
    </row>
    <row r="4853" spans="3:5" x14ac:dyDescent="0.2">
      <c r="C4853" s="1">
        <v>-1.9750538453847726</v>
      </c>
      <c r="D4853" s="1">
        <f t="shared" si="150"/>
        <v>116.63336163040714</v>
      </c>
      <c r="E4853" s="1">
        <f t="shared" si="151"/>
        <v>0</v>
      </c>
    </row>
    <row r="4854" spans="3:5" x14ac:dyDescent="0.2">
      <c r="C4854" s="1">
        <v>-0.1138492411446122</v>
      </c>
      <c r="D4854" s="1">
        <f t="shared" si="150"/>
        <v>153.43604753176672</v>
      </c>
      <c r="E4854" s="1">
        <f t="shared" si="151"/>
        <v>0</v>
      </c>
    </row>
    <row r="4855" spans="3:5" x14ac:dyDescent="0.2">
      <c r="C4855" s="1">
        <v>-9.5395404402197237E-2</v>
      </c>
      <c r="D4855" s="1">
        <f t="shared" si="150"/>
        <v>153.85383442547007</v>
      </c>
      <c r="E4855" s="1">
        <f t="shared" si="151"/>
        <v>0</v>
      </c>
    </row>
    <row r="4856" spans="3:5" x14ac:dyDescent="0.2">
      <c r="C4856" s="1">
        <v>-0.11121447887620781</v>
      </c>
      <c r="D4856" s="1">
        <f t="shared" si="150"/>
        <v>153.49562791392992</v>
      </c>
      <c r="E4856" s="1">
        <f t="shared" si="151"/>
        <v>0</v>
      </c>
    </row>
    <row r="4857" spans="3:5" x14ac:dyDescent="0.2">
      <c r="C4857" s="1">
        <v>0.95391014936811802</v>
      </c>
      <c r="D4857" s="1">
        <f t="shared" si="150"/>
        <v>179.5795343236866</v>
      </c>
      <c r="E4857" s="1">
        <f t="shared" si="151"/>
        <v>19.579534323686602</v>
      </c>
    </row>
    <row r="4858" spans="3:5" x14ac:dyDescent="0.2">
      <c r="C4858" s="1">
        <v>1.7410561757460825</v>
      </c>
      <c r="D4858" s="1">
        <f t="shared" si="150"/>
        <v>201.6642457882312</v>
      </c>
      <c r="E4858" s="1">
        <f t="shared" si="151"/>
        <v>41.664245788231199</v>
      </c>
    </row>
    <row r="4859" spans="3:5" x14ac:dyDescent="0.2">
      <c r="C4859" s="1">
        <v>-0.54737713874855431</v>
      </c>
      <c r="D4859" s="1">
        <f t="shared" si="150"/>
        <v>143.94100326016596</v>
      </c>
      <c r="E4859" s="1">
        <f t="shared" si="151"/>
        <v>0</v>
      </c>
    </row>
    <row r="4860" spans="3:5" x14ac:dyDescent="0.2">
      <c r="C4860" s="1">
        <v>-0.40574279470663849</v>
      </c>
      <c r="D4860" s="1">
        <f t="shared" si="150"/>
        <v>146.97659209330448</v>
      </c>
      <c r="E4860" s="1">
        <f t="shared" si="151"/>
        <v>0</v>
      </c>
    </row>
    <row r="4861" spans="3:5" x14ac:dyDescent="0.2">
      <c r="C4861" s="1">
        <v>-1.0745572613929899</v>
      </c>
      <c r="D4861" s="1">
        <f t="shared" si="150"/>
        <v>133.18292044166648</v>
      </c>
      <c r="E4861" s="1">
        <f t="shared" si="151"/>
        <v>0</v>
      </c>
    </row>
    <row r="4862" spans="3:5" x14ac:dyDescent="0.2">
      <c r="C4862" s="1">
        <v>-0.48162757116249061</v>
      </c>
      <c r="D4862" s="1">
        <f t="shared" si="150"/>
        <v>145.34230941852843</v>
      </c>
      <c r="E4862" s="1">
        <f t="shared" si="151"/>
        <v>0</v>
      </c>
    </row>
    <row r="4863" spans="3:5" x14ac:dyDescent="0.2">
      <c r="C4863" s="1">
        <v>0.47715387157879591</v>
      </c>
      <c r="D4863" s="1">
        <f t="shared" si="150"/>
        <v>167.39698722223844</v>
      </c>
      <c r="E4863" s="1">
        <f t="shared" si="151"/>
        <v>7.3969872222384367</v>
      </c>
    </row>
    <row r="4864" spans="3:5" x14ac:dyDescent="0.2">
      <c r="C4864" s="1">
        <v>1.0978735647527982</v>
      </c>
      <c r="D4864" s="1">
        <f t="shared" si="150"/>
        <v>183.4296485262031</v>
      </c>
      <c r="E4864" s="1">
        <f t="shared" si="151"/>
        <v>23.429648526203096</v>
      </c>
    </row>
    <row r="4865" spans="3:5" x14ac:dyDescent="0.2">
      <c r="C4865" s="1">
        <v>0.50720319892651267</v>
      </c>
      <c r="D4865" s="1">
        <f t="shared" si="150"/>
        <v>168.13982565459551</v>
      </c>
      <c r="E4865" s="1">
        <f t="shared" si="151"/>
        <v>8.1398256545955121</v>
      </c>
    </row>
    <row r="4866" spans="3:5" x14ac:dyDescent="0.2">
      <c r="C4866" s="1">
        <v>0.9522749972951573</v>
      </c>
      <c r="D4866" s="1">
        <f t="shared" si="150"/>
        <v>179.53627170416138</v>
      </c>
      <c r="E4866" s="1">
        <f t="shared" si="151"/>
        <v>19.536271704161379</v>
      </c>
    </row>
    <row r="4867" spans="3:5" x14ac:dyDescent="0.2">
      <c r="C4867" s="1">
        <v>-3.7242850977279747</v>
      </c>
      <c r="D4867" s="1">
        <f t="shared" ref="D4867:D4930" si="152" xml:space="preserve"> $A$1 * EXP( ($A$3 - $A$6 - 0.5 * $A$5^2) * $A$4 + $A$5 * SQRT($A$4) * C4867 )</f>
        <v>90.132979361292982</v>
      </c>
      <c r="E4867" s="1">
        <f t="shared" ref="E4867:E4930" si="153">MAX(D4867 - $A$2, 0)</f>
        <v>0</v>
      </c>
    </row>
    <row r="4868" spans="3:5" x14ac:dyDescent="0.2">
      <c r="C4868" s="1">
        <v>-1.6863571617450559</v>
      </c>
      <c r="D4868" s="1">
        <f t="shared" si="152"/>
        <v>121.70192405107463</v>
      </c>
      <c r="E4868" s="1">
        <f t="shared" si="153"/>
        <v>0</v>
      </c>
    </row>
    <row r="4869" spans="3:5" x14ac:dyDescent="0.2">
      <c r="C4869" s="1">
        <v>-1.2935406910112057</v>
      </c>
      <c r="D4869" s="1">
        <f t="shared" si="152"/>
        <v>128.95407285861236</v>
      </c>
      <c r="E4869" s="1">
        <f t="shared" si="153"/>
        <v>0</v>
      </c>
    </row>
    <row r="4870" spans="3:5" x14ac:dyDescent="0.2">
      <c r="C4870" s="1">
        <v>1.2542534376739398</v>
      </c>
      <c r="D4870" s="1">
        <f t="shared" si="152"/>
        <v>187.70541294951494</v>
      </c>
      <c r="E4870" s="1">
        <f t="shared" si="153"/>
        <v>27.705412949514937</v>
      </c>
    </row>
    <row r="4871" spans="3:5" x14ac:dyDescent="0.2">
      <c r="C4871" s="1">
        <v>-1.6902458082268976</v>
      </c>
      <c r="D4871" s="1">
        <f t="shared" si="152"/>
        <v>121.63220978978268</v>
      </c>
      <c r="E4871" s="1">
        <f t="shared" si="153"/>
        <v>0</v>
      </c>
    </row>
    <row r="4872" spans="3:5" x14ac:dyDescent="0.2">
      <c r="C4872" s="1">
        <v>-1.8257995861532512</v>
      </c>
      <c r="D4872" s="1">
        <f t="shared" si="152"/>
        <v>119.22684850670544</v>
      </c>
      <c r="E4872" s="1">
        <f t="shared" si="153"/>
        <v>0</v>
      </c>
    </row>
    <row r="4873" spans="3:5" x14ac:dyDescent="0.2">
      <c r="C4873" s="1">
        <v>-1.3559164760462818</v>
      </c>
      <c r="D4873" s="1">
        <f t="shared" si="152"/>
        <v>127.77427680051099</v>
      </c>
      <c r="E4873" s="1">
        <f t="shared" si="153"/>
        <v>0</v>
      </c>
    </row>
    <row r="4874" spans="3:5" x14ac:dyDescent="0.2">
      <c r="C4874" s="1">
        <v>-0.85911861699094394</v>
      </c>
      <c r="D4874" s="1">
        <f t="shared" si="152"/>
        <v>137.47861932875091</v>
      </c>
      <c r="E4874" s="1">
        <f t="shared" si="153"/>
        <v>0</v>
      </c>
    </row>
    <row r="4875" spans="3:5" x14ac:dyDescent="0.2">
      <c r="C4875" s="1">
        <v>0.73316777863176108</v>
      </c>
      <c r="D4875" s="1">
        <f t="shared" si="152"/>
        <v>173.83243354778222</v>
      </c>
      <c r="E4875" s="1">
        <f t="shared" si="153"/>
        <v>13.832433547782216</v>
      </c>
    </row>
    <row r="4876" spans="3:5" x14ac:dyDescent="0.2">
      <c r="C4876" s="1">
        <v>0.83964201500777347</v>
      </c>
      <c r="D4876" s="1">
        <f t="shared" si="152"/>
        <v>176.58119313329641</v>
      </c>
      <c r="E4876" s="1">
        <f t="shared" si="153"/>
        <v>16.581193133296409</v>
      </c>
    </row>
    <row r="4877" spans="3:5" x14ac:dyDescent="0.2">
      <c r="C4877" s="1">
        <v>0.75589431059442391</v>
      </c>
      <c r="D4877" s="1">
        <f t="shared" si="152"/>
        <v>174.41553147019025</v>
      </c>
      <c r="E4877" s="1">
        <f t="shared" si="153"/>
        <v>14.415531470190245</v>
      </c>
    </row>
    <row r="4878" spans="3:5" x14ac:dyDescent="0.2">
      <c r="C4878" s="1">
        <v>-2.0970327691043407</v>
      </c>
      <c r="D4878" s="1">
        <f t="shared" si="152"/>
        <v>114.55576773902882</v>
      </c>
      <c r="E4878" s="1">
        <f t="shared" si="153"/>
        <v>0</v>
      </c>
    </row>
    <row r="4879" spans="3:5" x14ac:dyDescent="0.2">
      <c r="C4879" s="1">
        <v>1.8909451503306747</v>
      </c>
      <c r="D4879" s="1">
        <f t="shared" si="152"/>
        <v>206.16778041817145</v>
      </c>
      <c r="E4879" s="1">
        <f t="shared" si="153"/>
        <v>46.167780418171446</v>
      </c>
    </row>
    <row r="4880" spans="3:5" x14ac:dyDescent="0.2">
      <c r="C4880" s="1">
        <v>0.15625425225561085</v>
      </c>
      <c r="D4880" s="1">
        <f t="shared" si="152"/>
        <v>159.66591508002156</v>
      </c>
      <c r="E4880" s="1">
        <f t="shared" si="153"/>
        <v>0</v>
      </c>
    </row>
    <row r="4881" spans="3:5" x14ac:dyDescent="0.2">
      <c r="C4881" s="1">
        <v>0.13124407937682206</v>
      </c>
      <c r="D4881" s="1">
        <f t="shared" si="152"/>
        <v>159.07858931588316</v>
      </c>
      <c r="E4881" s="1">
        <f t="shared" si="153"/>
        <v>0</v>
      </c>
    </row>
    <row r="4882" spans="3:5" x14ac:dyDescent="0.2">
      <c r="C4882" s="1">
        <v>1.7143984882609231</v>
      </c>
      <c r="D4882" s="1">
        <f t="shared" si="152"/>
        <v>200.87366029400252</v>
      </c>
      <c r="E4882" s="1">
        <f t="shared" si="153"/>
        <v>40.873660294002519</v>
      </c>
    </row>
    <row r="4883" spans="3:5" x14ac:dyDescent="0.2">
      <c r="C4883" s="1">
        <v>8.5556867175423879E-2</v>
      </c>
      <c r="D4883" s="1">
        <f t="shared" si="152"/>
        <v>158.01126719053173</v>
      </c>
      <c r="E4883" s="1">
        <f t="shared" si="153"/>
        <v>0</v>
      </c>
    </row>
    <row r="4884" spans="3:5" x14ac:dyDescent="0.2">
      <c r="C4884" s="1">
        <v>-0.56787474345952704</v>
      </c>
      <c r="D4884" s="1">
        <f t="shared" si="152"/>
        <v>143.50691095280078</v>
      </c>
      <c r="E4884" s="1">
        <f t="shared" si="153"/>
        <v>0</v>
      </c>
    </row>
    <row r="4885" spans="3:5" x14ac:dyDescent="0.2">
      <c r="C4885" s="1">
        <v>1.2391467892296264</v>
      </c>
      <c r="D4885" s="1">
        <f t="shared" si="152"/>
        <v>187.28805202366621</v>
      </c>
      <c r="E4885" s="1">
        <f t="shared" si="153"/>
        <v>27.288052023666211</v>
      </c>
    </row>
    <row r="4886" spans="3:5" x14ac:dyDescent="0.2">
      <c r="C4886" s="1">
        <v>1.9189393870124574</v>
      </c>
      <c r="D4886" s="1">
        <f t="shared" si="152"/>
        <v>207.01996877295997</v>
      </c>
      <c r="E4886" s="1">
        <f t="shared" si="153"/>
        <v>47.01996877295997</v>
      </c>
    </row>
    <row r="4887" spans="3:5" x14ac:dyDescent="0.2">
      <c r="C4887" s="1">
        <v>-0.46747646380647434</v>
      </c>
      <c r="D4887" s="1">
        <f t="shared" si="152"/>
        <v>145.64568840016429</v>
      </c>
      <c r="E4887" s="1">
        <f t="shared" si="153"/>
        <v>0</v>
      </c>
    </row>
    <row r="4888" spans="3:5" x14ac:dyDescent="0.2">
      <c r="C4888" s="1">
        <v>0.95204181926130949</v>
      </c>
      <c r="D4888" s="1">
        <f t="shared" si="152"/>
        <v>179.53010316228202</v>
      </c>
      <c r="E4888" s="1">
        <f t="shared" si="153"/>
        <v>19.530103162282018</v>
      </c>
    </row>
    <row r="4889" spans="3:5" x14ac:dyDescent="0.2">
      <c r="C4889" s="1">
        <v>0.14765945625885654</v>
      </c>
      <c r="D4889" s="1">
        <f t="shared" si="152"/>
        <v>159.46383525749076</v>
      </c>
      <c r="E4889" s="1">
        <f t="shared" si="153"/>
        <v>0</v>
      </c>
    </row>
    <row r="4890" spans="3:5" x14ac:dyDescent="0.2">
      <c r="C4890" s="1">
        <v>-0.17262691101390537</v>
      </c>
      <c r="D4890" s="1">
        <f t="shared" si="152"/>
        <v>152.11289297368964</v>
      </c>
      <c r="E4890" s="1">
        <f t="shared" si="153"/>
        <v>0</v>
      </c>
    </row>
    <row r="4891" spans="3:5" x14ac:dyDescent="0.2">
      <c r="C4891" s="1">
        <v>-1.047493300503757</v>
      </c>
      <c r="D4891" s="1">
        <f t="shared" si="152"/>
        <v>133.71509765491268</v>
      </c>
      <c r="E4891" s="1">
        <f t="shared" si="153"/>
        <v>0</v>
      </c>
    </row>
    <row r="4892" spans="3:5" x14ac:dyDescent="0.2">
      <c r="C4892" s="1">
        <v>2.2260402869375744</v>
      </c>
      <c r="D4892" s="1">
        <f t="shared" si="152"/>
        <v>216.60308422227641</v>
      </c>
      <c r="E4892" s="1">
        <f t="shared" si="153"/>
        <v>56.603084222276408</v>
      </c>
    </row>
    <row r="4893" spans="3:5" x14ac:dyDescent="0.2">
      <c r="C4893" s="1">
        <v>1.587437913500775</v>
      </c>
      <c r="D4893" s="1">
        <f t="shared" si="152"/>
        <v>197.15072032222201</v>
      </c>
      <c r="E4893" s="1">
        <f t="shared" si="153"/>
        <v>37.150720322222014</v>
      </c>
    </row>
    <row r="4894" spans="3:5" x14ac:dyDescent="0.2">
      <c r="C4894" s="1">
        <v>-0.15603949561080466</v>
      </c>
      <c r="D4894" s="1">
        <f t="shared" si="152"/>
        <v>152.48513528572198</v>
      </c>
      <c r="E4894" s="1">
        <f t="shared" si="153"/>
        <v>0</v>
      </c>
    </row>
    <row r="4895" spans="3:5" x14ac:dyDescent="0.2">
      <c r="C4895" s="1">
        <v>0.90389496166102123</v>
      </c>
      <c r="D4895" s="1">
        <f t="shared" si="152"/>
        <v>178.26094501880209</v>
      </c>
      <c r="E4895" s="1">
        <f t="shared" si="153"/>
        <v>18.26094501880209</v>
      </c>
    </row>
    <row r="4896" spans="3:5" x14ac:dyDescent="0.2">
      <c r="C4896" s="1">
        <v>-1.2149861161207756</v>
      </c>
      <c r="D4896" s="1">
        <f t="shared" si="152"/>
        <v>130.45539052002485</v>
      </c>
      <c r="E4896" s="1">
        <f t="shared" si="153"/>
        <v>0</v>
      </c>
    </row>
    <row r="4897" spans="3:5" x14ac:dyDescent="0.2">
      <c r="C4897" s="1">
        <v>0.69283242688416136</v>
      </c>
      <c r="D4897" s="1">
        <f t="shared" si="152"/>
        <v>172.80233958442108</v>
      </c>
      <c r="E4897" s="1">
        <f t="shared" si="153"/>
        <v>12.802339584421077</v>
      </c>
    </row>
    <row r="4898" spans="3:5" x14ac:dyDescent="0.2">
      <c r="C4898" s="1">
        <v>-0.81143321255153278</v>
      </c>
      <c r="D4898" s="1">
        <f t="shared" si="152"/>
        <v>138.44800688152532</v>
      </c>
      <c r="E4898" s="1">
        <f t="shared" si="153"/>
        <v>0</v>
      </c>
    </row>
    <row r="4899" spans="3:5" x14ac:dyDescent="0.2">
      <c r="C4899" s="1">
        <v>0.20730067191397977</v>
      </c>
      <c r="D4899" s="1">
        <f t="shared" si="152"/>
        <v>160.87140054722173</v>
      </c>
      <c r="E4899" s="1">
        <f t="shared" si="153"/>
        <v>0.87140054722172522</v>
      </c>
    </row>
    <row r="4900" spans="3:5" x14ac:dyDescent="0.2">
      <c r="C4900" s="1">
        <v>1.9768758257998513</v>
      </c>
      <c r="D4900" s="1">
        <f t="shared" si="152"/>
        <v>208.79484987824702</v>
      </c>
      <c r="E4900" s="1">
        <f t="shared" si="153"/>
        <v>48.794849878247021</v>
      </c>
    </row>
    <row r="4901" spans="3:5" x14ac:dyDescent="0.2">
      <c r="C4901" s="1">
        <v>-1.6533824591224879</v>
      </c>
      <c r="D4901" s="1">
        <f t="shared" si="152"/>
        <v>122.29469099809484</v>
      </c>
      <c r="E4901" s="1">
        <f t="shared" si="153"/>
        <v>0</v>
      </c>
    </row>
    <row r="4902" spans="3:5" x14ac:dyDescent="0.2">
      <c r="C4902" s="1">
        <v>-0.35574577844909477</v>
      </c>
      <c r="D4902" s="1">
        <f t="shared" si="152"/>
        <v>148.06337580192204</v>
      </c>
      <c r="E4902" s="1">
        <f t="shared" si="153"/>
        <v>0</v>
      </c>
    </row>
    <row r="4903" spans="3:5" x14ac:dyDescent="0.2">
      <c r="C4903" s="1">
        <v>0.86205853183255687</v>
      </c>
      <c r="D4903" s="1">
        <f t="shared" si="152"/>
        <v>177.16541817583825</v>
      </c>
      <c r="E4903" s="1">
        <f t="shared" si="153"/>
        <v>17.165418175838255</v>
      </c>
    </row>
    <row r="4904" spans="3:5" x14ac:dyDescent="0.2">
      <c r="C4904" s="1">
        <v>0.50161287715527436</v>
      </c>
      <c r="D4904" s="1">
        <f t="shared" si="152"/>
        <v>168.00138020701274</v>
      </c>
      <c r="E4904" s="1">
        <f t="shared" si="153"/>
        <v>8.001380207012744</v>
      </c>
    </row>
    <row r="4905" spans="3:5" x14ac:dyDescent="0.2">
      <c r="C4905" s="1">
        <v>0.36879802114009896</v>
      </c>
      <c r="D4905" s="1">
        <f t="shared" si="152"/>
        <v>164.74551103075288</v>
      </c>
      <c r="E4905" s="1">
        <f t="shared" si="153"/>
        <v>4.7455110307528798</v>
      </c>
    </row>
    <row r="4906" spans="3:5" x14ac:dyDescent="0.2">
      <c r="C4906" s="1">
        <v>-1.1601559877842946</v>
      </c>
      <c r="D4906" s="1">
        <f t="shared" si="152"/>
        <v>131.51363739132606</v>
      </c>
      <c r="E4906" s="1">
        <f t="shared" si="153"/>
        <v>0</v>
      </c>
    </row>
    <row r="4907" spans="3:5" x14ac:dyDescent="0.2">
      <c r="C4907" s="1">
        <v>-1.4944879202639327</v>
      </c>
      <c r="D4907" s="1">
        <f t="shared" si="152"/>
        <v>125.19177259230042</v>
      </c>
      <c r="E4907" s="1">
        <f t="shared" si="153"/>
        <v>0</v>
      </c>
    </row>
    <row r="4908" spans="3:5" x14ac:dyDescent="0.2">
      <c r="C4908" s="1">
        <v>-0.14466886909492863</v>
      </c>
      <c r="D4908" s="1">
        <f t="shared" si="152"/>
        <v>152.74083245317564</v>
      </c>
      <c r="E4908" s="1">
        <f t="shared" si="153"/>
        <v>0</v>
      </c>
    </row>
    <row r="4909" spans="3:5" x14ac:dyDescent="0.2">
      <c r="C4909" s="1">
        <v>-1.5235202454376402</v>
      </c>
      <c r="D4909" s="1">
        <f t="shared" si="152"/>
        <v>124.65735697331975</v>
      </c>
      <c r="E4909" s="1">
        <f t="shared" si="153"/>
        <v>0</v>
      </c>
    </row>
    <row r="4910" spans="3:5" x14ac:dyDescent="0.2">
      <c r="C4910" s="1">
        <v>6.4834458124503697E-2</v>
      </c>
      <c r="D4910" s="1">
        <f t="shared" si="152"/>
        <v>157.5295240278227</v>
      </c>
      <c r="E4910" s="1">
        <f t="shared" si="153"/>
        <v>0</v>
      </c>
    </row>
    <row r="4911" spans="3:5" x14ac:dyDescent="0.2">
      <c r="C4911" s="1">
        <v>-0.92339078880223502</v>
      </c>
      <c r="D4911" s="1">
        <f t="shared" si="152"/>
        <v>136.1827732867909</v>
      </c>
      <c r="E4911" s="1">
        <f t="shared" si="153"/>
        <v>0</v>
      </c>
    </row>
    <row r="4912" spans="3:5" x14ac:dyDescent="0.2">
      <c r="C4912" s="1">
        <v>1.220352366711944</v>
      </c>
      <c r="D4912" s="1">
        <f t="shared" si="152"/>
        <v>186.77010185469325</v>
      </c>
      <c r="E4912" s="1">
        <f t="shared" si="153"/>
        <v>26.770101854693252</v>
      </c>
    </row>
    <row r="4913" spans="3:5" x14ac:dyDescent="0.2">
      <c r="C4913" s="1">
        <v>2.4684319291197556</v>
      </c>
      <c r="D4913" s="1">
        <f t="shared" si="152"/>
        <v>224.47918420530399</v>
      </c>
      <c r="E4913" s="1">
        <f t="shared" si="153"/>
        <v>64.479184205303994</v>
      </c>
    </row>
    <row r="4914" spans="3:5" x14ac:dyDescent="0.2">
      <c r="C4914" s="1">
        <v>0.49678728548031931</v>
      </c>
      <c r="D4914" s="1">
        <f t="shared" si="152"/>
        <v>167.88196512895274</v>
      </c>
      <c r="E4914" s="1">
        <f t="shared" si="153"/>
        <v>7.8819651289527428</v>
      </c>
    </row>
    <row r="4915" spans="3:5" x14ac:dyDescent="0.2">
      <c r="C4915" s="1">
        <v>1.7183112020909457</v>
      </c>
      <c r="D4915" s="1">
        <f t="shared" si="152"/>
        <v>200.98950506053467</v>
      </c>
      <c r="E4915" s="1">
        <f t="shared" si="153"/>
        <v>40.989505060534668</v>
      </c>
    </row>
    <row r="4916" spans="3:5" x14ac:dyDescent="0.2">
      <c r="C4916" s="1">
        <v>0.96078010557540472</v>
      </c>
      <c r="D4916" s="1">
        <f t="shared" si="152"/>
        <v>179.7614125808557</v>
      </c>
      <c r="E4916" s="1">
        <f t="shared" si="153"/>
        <v>19.761412580855705</v>
      </c>
    </row>
    <row r="4917" spans="3:5" x14ac:dyDescent="0.2">
      <c r="C4917" s="1">
        <v>-1.2252286588680676</v>
      </c>
      <c r="D4917" s="1">
        <f t="shared" si="152"/>
        <v>130.25865070046132</v>
      </c>
      <c r="E4917" s="1">
        <f t="shared" si="153"/>
        <v>0</v>
      </c>
    </row>
    <row r="4918" spans="3:5" x14ac:dyDescent="0.2">
      <c r="C4918" s="1">
        <v>-0.12900435066779056</v>
      </c>
      <c r="D4918" s="1">
        <f t="shared" si="152"/>
        <v>153.09379095700311</v>
      </c>
      <c r="E4918" s="1">
        <f t="shared" si="153"/>
        <v>0</v>
      </c>
    </row>
    <row r="4919" spans="3:5" x14ac:dyDescent="0.2">
      <c r="C4919" s="1">
        <v>1.0186135388652524</v>
      </c>
      <c r="D4919" s="1">
        <f t="shared" si="152"/>
        <v>181.2998412954168</v>
      </c>
      <c r="E4919" s="1">
        <f t="shared" si="153"/>
        <v>21.299841295416797</v>
      </c>
    </row>
    <row r="4920" spans="3:5" x14ac:dyDescent="0.2">
      <c r="C4920" s="1">
        <v>-4.273467448300363E-2</v>
      </c>
      <c r="D4920" s="1">
        <f t="shared" si="152"/>
        <v>155.0523160932772</v>
      </c>
      <c r="E4920" s="1">
        <f t="shared" si="153"/>
        <v>0</v>
      </c>
    </row>
    <row r="4921" spans="3:5" x14ac:dyDescent="0.2">
      <c r="C4921" s="1">
        <v>-0.38128571111757775</v>
      </c>
      <c r="D4921" s="1">
        <f t="shared" si="152"/>
        <v>147.507214714963</v>
      </c>
      <c r="E4921" s="1">
        <f t="shared" si="153"/>
        <v>0</v>
      </c>
    </row>
    <row r="4922" spans="3:5" x14ac:dyDescent="0.2">
      <c r="C4922" s="1">
        <v>-0.63189833025497943</v>
      </c>
      <c r="D4922" s="1">
        <f t="shared" si="152"/>
        <v>142.1594504999417</v>
      </c>
      <c r="E4922" s="1">
        <f t="shared" si="153"/>
        <v>0</v>
      </c>
    </row>
    <row r="4923" spans="3:5" x14ac:dyDescent="0.2">
      <c r="C4923" s="1">
        <v>0.27534069012896362</v>
      </c>
      <c r="D4923" s="1">
        <f t="shared" si="152"/>
        <v>162.49236046297307</v>
      </c>
      <c r="E4923" s="1">
        <f t="shared" si="153"/>
        <v>2.4923604629730676</v>
      </c>
    </row>
    <row r="4924" spans="3:5" x14ac:dyDescent="0.2">
      <c r="C4924" s="1">
        <v>1.2408245871823491</v>
      </c>
      <c r="D4924" s="1">
        <f t="shared" si="152"/>
        <v>187.3343597606474</v>
      </c>
      <c r="E4924" s="1">
        <f t="shared" si="153"/>
        <v>27.334359760647402</v>
      </c>
    </row>
    <row r="4925" spans="3:5" x14ac:dyDescent="0.2">
      <c r="C4925" s="1">
        <v>-0.26939561591297695</v>
      </c>
      <c r="D4925" s="1">
        <f t="shared" si="152"/>
        <v>149.95932541637364</v>
      </c>
      <c r="E4925" s="1">
        <f t="shared" si="153"/>
        <v>0</v>
      </c>
    </row>
    <row r="4926" spans="3:5" x14ac:dyDescent="0.2">
      <c r="C4926" s="1">
        <v>-0.24505387440902571</v>
      </c>
      <c r="D4926" s="1">
        <f t="shared" si="152"/>
        <v>150.49815862201976</v>
      </c>
      <c r="E4926" s="1">
        <f t="shared" si="153"/>
        <v>0</v>
      </c>
    </row>
    <row r="4927" spans="3:5" x14ac:dyDescent="0.2">
      <c r="C4927" s="1">
        <v>-2.4163796225843797</v>
      </c>
      <c r="D4927" s="1">
        <f t="shared" si="152"/>
        <v>109.2901202586537</v>
      </c>
      <c r="E4927" s="1">
        <f t="shared" si="153"/>
        <v>0</v>
      </c>
    </row>
    <row r="4928" spans="3:5" x14ac:dyDescent="0.2">
      <c r="C4928" s="1">
        <v>-0.3605180175833127</v>
      </c>
      <c r="D4928" s="1">
        <f t="shared" si="152"/>
        <v>147.95929579840467</v>
      </c>
      <c r="E4928" s="1">
        <f t="shared" si="153"/>
        <v>0</v>
      </c>
    </row>
    <row r="4929" spans="3:5" x14ac:dyDescent="0.2">
      <c r="C4929" s="1">
        <v>1.6778742141453149</v>
      </c>
      <c r="D4929" s="1">
        <f t="shared" si="152"/>
        <v>199.79549189921821</v>
      </c>
      <c r="E4929" s="1">
        <f t="shared" si="153"/>
        <v>39.795491899218206</v>
      </c>
    </row>
    <row r="4930" spans="3:5" x14ac:dyDescent="0.2">
      <c r="C4930" s="1">
        <v>-0.23361795856004516</v>
      </c>
      <c r="D4930" s="1">
        <f t="shared" si="152"/>
        <v>150.75197418027932</v>
      </c>
      <c r="E4930" s="1">
        <f t="shared" si="153"/>
        <v>0</v>
      </c>
    </row>
    <row r="4931" spans="3:5" x14ac:dyDescent="0.2">
      <c r="C4931" s="1">
        <v>1.0424961069765304</v>
      </c>
      <c r="D4931" s="1">
        <f t="shared" ref="D4931:D4994" si="154" xml:space="preserve"> $A$1 * EXP( ($A$3 - $A$6 - 0.5 * $A$5^2) * $A$4 + $A$5 * SQRT($A$4) * C4931 )</f>
        <v>181.93897684649224</v>
      </c>
      <c r="E4931" s="1">
        <f t="shared" ref="E4931:E4994" si="155">MAX(D4931 - $A$2, 0)</f>
        <v>21.938976846492238</v>
      </c>
    </row>
    <row r="4932" spans="3:5" x14ac:dyDescent="0.2">
      <c r="C4932" s="1">
        <v>0.98193406782935222</v>
      </c>
      <c r="D4932" s="1">
        <f t="shared" si="154"/>
        <v>180.3226096174613</v>
      </c>
      <c r="E4932" s="1">
        <f t="shared" si="155"/>
        <v>20.322609617461296</v>
      </c>
    </row>
    <row r="4933" spans="3:5" x14ac:dyDescent="0.2">
      <c r="C4933" s="1">
        <v>0.28999727838944606</v>
      </c>
      <c r="D4933" s="1">
        <f t="shared" si="154"/>
        <v>162.84366602146915</v>
      </c>
      <c r="E4933" s="1">
        <f t="shared" si="155"/>
        <v>2.8436660214691472</v>
      </c>
    </row>
    <row r="4934" spans="3:5" x14ac:dyDescent="0.2">
      <c r="C4934" s="1">
        <v>-0.32990220764190265</v>
      </c>
      <c r="D4934" s="1">
        <f t="shared" si="154"/>
        <v>148.62828347933362</v>
      </c>
      <c r="E4934" s="1">
        <f t="shared" si="155"/>
        <v>0</v>
      </c>
    </row>
    <row r="4935" spans="3:5" x14ac:dyDescent="0.2">
      <c r="C4935" s="1">
        <v>0.20988581640749959</v>
      </c>
      <c r="D4935" s="1">
        <f t="shared" si="154"/>
        <v>160.93269152137435</v>
      </c>
      <c r="E4935" s="1">
        <f t="shared" si="155"/>
        <v>0.93269152137435185</v>
      </c>
    </row>
    <row r="4936" spans="3:5" x14ac:dyDescent="0.2">
      <c r="C4936" s="1">
        <v>-1.3730564977807707</v>
      </c>
      <c r="D4936" s="1">
        <f t="shared" si="154"/>
        <v>127.45197952652222</v>
      </c>
      <c r="E4936" s="1">
        <f t="shared" si="155"/>
        <v>0</v>
      </c>
    </row>
    <row r="4937" spans="3:5" x14ac:dyDescent="0.2">
      <c r="C4937" s="1">
        <v>-0.27910328428566661</v>
      </c>
      <c r="D4937" s="1">
        <f t="shared" si="154"/>
        <v>149.74497320203014</v>
      </c>
      <c r="E4937" s="1">
        <f t="shared" si="155"/>
        <v>0</v>
      </c>
    </row>
    <row r="4938" spans="3:5" x14ac:dyDescent="0.2">
      <c r="C4938" s="1">
        <v>-1.6705619861030554</v>
      </c>
      <c r="D4938" s="1">
        <f t="shared" si="154"/>
        <v>121.98550531559184</v>
      </c>
      <c r="E4938" s="1">
        <f t="shared" si="155"/>
        <v>0</v>
      </c>
    </row>
    <row r="4939" spans="3:5" x14ac:dyDescent="0.2">
      <c r="C4939" s="1">
        <v>1.1473056752616411</v>
      </c>
      <c r="D4939" s="1">
        <f t="shared" si="154"/>
        <v>184.77059501973511</v>
      </c>
      <c r="E4939" s="1">
        <f t="shared" si="155"/>
        <v>24.770595019735111</v>
      </c>
    </row>
    <row r="4940" spans="3:5" x14ac:dyDescent="0.2">
      <c r="C4940" s="1">
        <v>0.15724832969158456</v>
      </c>
      <c r="D4940" s="1">
        <f t="shared" si="154"/>
        <v>159.68930422673944</v>
      </c>
      <c r="E4940" s="1">
        <f t="shared" si="155"/>
        <v>0</v>
      </c>
    </row>
    <row r="4941" spans="3:5" x14ac:dyDescent="0.2">
      <c r="C4941" s="1">
        <v>-1.398475614855522</v>
      </c>
      <c r="D4941" s="1">
        <f t="shared" si="154"/>
        <v>126.97550014311031</v>
      </c>
      <c r="E4941" s="1">
        <f t="shared" si="155"/>
        <v>0</v>
      </c>
    </row>
    <row r="4942" spans="3:5" x14ac:dyDescent="0.2">
      <c r="C4942" s="1">
        <v>-0.23706096409528407</v>
      </c>
      <c r="D4942" s="1">
        <f t="shared" si="154"/>
        <v>150.67551305076537</v>
      </c>
      <c r="E4942" s="1">
        <f t="shared" si="155"/>
        <v>0</v>
      </c>
    </row>
    <row r="4943" spans="3:5" x14ac:dyDescent="0.2">
      <c r="C4943" s="1">
        <v>0.11966049285482072</v>
      </c>
      <c r="D4943" s="1">
        <f t="shared" si="154"/>
        <v>158.80729897267807</v>
      </c>
      <c r="E4943" s="1">
        <f t="shared" si="155"/>
        <v>0</v>
      </c>
    </row>
    <row r="4944" spans="3:5" x14ac:dyDescent="0.2">
      <c r="C4944" s="1">
        <v>0.25503281678992629</v>
      </c>
      <c r="D4944" s="1">
        <f t="shared" si="154"/>
        <v>162.00685076200739</v>
      </c>
      <c r="E4944" s="1">
        <f t="shared" si="155"/>
        <v>2.0068507620073888</v>
      </c>
    </row>
    <row r="4945" spans="3:5" x14ac:dyDescent="0.2">
      <c r="C4945" s="1">
        <v>-0.37195948514276883</v>
      </c>
      <c r="D4945" s="1">
        <f t="shared" si="154"/>
        <v>147.71006133663747</v>
      </c>
      <c r="E4945" s="1">
        <f t="shared" si="155"/>
        <v>0</v>
      </c>
    </row>
    <row r="4946" spans="3:5" x14ac:dyDescent="0.2">
      <c r="C4946" s="1">
        <v>0.26573045331138623</v>
      </c>
      <c r="D4946" s="1">
        <f t="shared" si="154"/>
        <v>162.26242300888541</v>
      </c>
      <c r="E4946" s="1">
        <f t="shared" si="155"/>
        <v>2.2624230088854063</v>
      </c>
    </row>
    <row r="4947" spans="3:5" x14ac:dyDescent="0.2">
      <c r="C4947" s="1">
        <v>-0.43006925490018799</v>
      </c>
      <c r="D4947" s="1">
        <f t="shared" si="154"/>
        <v>146.45069702389179</v>
      </c>
      <c r="E4947" s="1">
        <f t="shared" si="155"/>
        <v>0</v>
      </c>
    </row>
    <row r="4948" spans="3:5" x14ac:dyDescent="0.2">
      <c r="C4948" s="1">
        <v>-0.3832331157617781</v>
      </c>
      <c r="D4948" s="1">
        <f t="shared" si="154"/>
        <v>147.46489358105404</v>
      </c>
      <c r="E4948" s="1">
        <f t="shared" si="155"/>
        <v>0</v>
      </c>
    </row>
    <row r="4949" spans="3:5" x14ac:dyDescent="0.2">
      <c r="C4949" s="1">
        <v>0.76040262584206075</v>
      </c>
      <c r="D4949" s="1">
        <f t="shared" si="154"/>
        <v>174.5314342445119</v>
      </c>
      <c r="E4949" s="1">
        <f t="shared" si="155"/>
        <v>14.5314342445119</v>
      </c>
    </row>
    <row r="4950" spans="3:5" x14ac:dyDescent="0.2">
      <c r="C4950" s="1">
        <v>0.40969763136287246</v>
      </c>
      <c r="D4950" s="1">
        <f t="shared" si="154"/>
        <v>165.74135708451647</v>
      </c>
      <c r="E4950" s="1">
        <f t="shared" si="155"/>
        <v>5.7413570845164656</v>
      </c>
    </row>
    <row r="4951" spans="3:5" x14ac:dyDescent="0.2">
      <c r="C4951" s="1">
        <v>-0.75152100063013749</v>
      </c>
      <c r="D4951" s="1">
        <f t="shared" si="154"/>
        <v>139.67564567020821</v>
      </c>
      <c r="E4951" s="1">
        <f t="shared" si="155"/>
        <v>0</v>
      </c>
    </row>
    <row r="4952" spans="3:5" x14ac:dyDescent="0.2">
      <c r="C4952" s="1">
        <v>1.0949628407214991</v>
      </c>
      <c r="D4952" s="1">
        <f t="shared" si="154"/>
        <v>183.3509933016077</v>
      </c>
      <c r="E4952" s="1">
        <f t="shared" si="155"/>
        <v>23.350993301607701</v>
      </c>
    </row>
    <row r="4953" spans="3:5" x14ac:dyDescent="0.2">
      <c r="C4953" s="1">
        <v>-0.262998301280298</v>
      </c>
      <c r="D4953" s="1">
        <f t="shared" si="154"/>
        <v>150.10075036761819</v>
      </c>
      <c r="E4953" s="1">
        <f t="shared" si="155"/>
        <v>0</v>
      </c>
    </row>
    <row r="4954" spans="3:5" x14ac:dyDescent="0.2">
      <c r="C4954" s="1">
        <v>-1.7848493600105761</v>
      </c>
      <c r="D4954" s="1">
        <f t="shared" si="154"/>
        <v>119.9484400550382</v>
      </c>
      <c r="E4954" s="1">
        <f t="shared" si="155"/>
        <v>0</v>
      </c>
    </row>
    <row r="4955" spans="3:5" x14ac:dyDescent="0.2">
      <c r="C4955" s="1">
        <v>-2.2825970711420154</v>
      </c>
      <c r="D4955" s="1">
        <f t="shared" si="154"/>
        <v>111.46591610431422</v>
      </c>
      <c r="E4955" s="1">
        <f t="shared" si="155"/>
        <v>0</v>
      </c>
    </row>
    <row r="4956" spans="3:5" x14ac:dyDescent="0.2">
      <c r="C4956" s="1">
        <v>1.2973187209580229E-2</v>
      </c>
      <c r="D4956" s="1">
        <f t="shared" si="154"/>
        <v>156.33030937498646</v>
      </c>
      <c r="E4956" s="1">
        <f t="shared" si="155"/>
        <v>0</v>
      </c>
    </row>
    <row r="4957" spans="3:5" x14ac:dyDescent="0.2">
      <c r="C4957" s="1">
        <v>0.40243687456273197</v>
      </c>
      <c r="D4957" s="1">
        <f t="shared" si="154"/>
        <v>165.56412978426928</v>
      </c>
      <c r="E4957" s="1">
        <f t="shared" si="155"/>
        <v>5.5641297842692836</v>
      </c>
    </row>
    <row r="4958" spans="3:5" x14ac:dyDescent="0.2">
      <c r="C4958" s="1">
        <v>2.4668307568527434</v>
      </c>
      <c r="D4958" s="1">
        <f t="shared" si="154"/>
        <v>224.42622846499262</v>
      </c>
      <c r="E4958" s="1">
        <f t="shared" si="155"/>
        <v>64.426228464992619</v>
      </c>
    </row>
    <row r="4959" spans="3:5" x14ac:dyDescent="0.2">
      <c r="C4959" s="1">
        <v>0.71933301394139881</v>
      </c>
      <c r="D4959" s="1">
        <f t="shared" si="154"/>
        <v>173.47842794449792</v>
      </c>
      <c r="E4959" s="1">
        <f t="shared" si="155"/>
        <v>13.478427944497923</v>
      </c>
    </row>
    <row r="4960" spans="3:5" x14ac:dyDescent="0.2">
      <c r="C4960" s="1">
        <v>0.85956480210961483</v>
      </c>
      <c r="D4960" s="1">
        <f t="shared" si="154"/>
        <v>177.10033051153266</v>
      </c>
      <c r="E4960" s="1">
        <f t="shared" si="155"/>
        <v>17.100330511532661</v>
      </c>
    </row>
    <row r="4961" spans="3:5" x14ac:dyDescent="0.2">
      <c r="C4961" s="1">
        <v>-0.73279506439235675</v>
      </c>
      <c r="D4961" s="1">
        <f t="shared" si="154"/>
        <v>140.06158023208698</v>
      </c>
      <c r="E4961" s="1">
        <f t="shared" si="155"/>
        <v>0</v>
      </c>
    </row>
    <row r="4962" spans="3:5" x14ac:dyDescent="0.2">
      <c r="C4962" s="1">
        <v>-0.10885961168299729</v>
      </c>
      <c r="D4962" s="1">
        <f t="shared" si="154"/>
        <v>153.54889855452913</v>
      </c>
      <c r="E4962" s="1">
        <f t="shared" si="155"/>
        <v>0</v>
      </c>
    </row>
    <row r="4963" spans="3:5" x14ac:dyDescent="0.2">
      <c r="C4963" s="1">
        <v>0.71052454121056718</v>
      </c>
      <c r="D4963" s="1">
        <f t="shared" si="154"/>
        <v>173.25341141547963</v>
      </c>
      <c r="E4963" s="1">
        <f t="shared" si="155"/>
        <v>13.253411415479633</v>
      </c>
    </row>
    <row r="4964" spans="3:5" x14ac:dyDescent="0.2">
      <c r="C4964" s="1">
        <v>-0.46290237653452099</v>
      </c>
      <c r="D4964" s="1">
        <f t="shared" si="154"/>
        <v>145.74388548225076</v>
      </c>
      <c r="E4964" s="1">
        <f t="shared" si="155"/>
        <v>0</v>
      </c>
    </row>
    <row r="4965" spans="3:5" x14ac:dyDescent="0.2">
      <c r="C4965" s="1">
        <v>-0.1737247601158162</v>
      </c>
      <c r="D4965" s="1">
        <f t="shared" si="154"/>
        <v>152.08828795551312</v>
      </c>
      <c r="E4965" s="1">
        <f t="shared" si="155"/>
        <v>0</v>
      </c>
    </row>
    <row r="4966" spans="3:5" x14ac:dyDescent="0.2">
      <c r="C4966" s="1">
        <v>0.67370898633859266</v>
      </c>
      <c r="D4966" s="1">
        <f t="shared" si="154"/>
        <v>172.31609581885687</v>
      </c>
      <c r="E4966" s="1">
        <f t="shared" si="155"/>
        <v>12.316095818856866</v>
      </c>
    </row>
    <row r="4967" spans="3:5" x14ac:dyDescent="0.2">
      <c r="C4967" s="1">
        <v>-0.71521583584465453</v>
      </c>
      <c r="D4967" s="1">
        <f t="shared" si="154"/>
        <v>140.42485193713887</v>
      </c>
      <c r="E4967" s="1">
        <f t="shared" si="155"/>
        <v>0</v>
      </c>
    </row>
    <row r="4968" spans="3:5" x14ac:dyDescent="0.2">
      <c r="C4968" s="1">
        <v>0.92306567565663122</v>
      </c>
      <c r="D4968" s="1">
        <f t="shared" si="154"/>
        <v>178.76520926410191</v>
      </c>
      <c r="E4968" s="1">
        <f t="shared" si="155"/>
        <v>18.765209264101912</v>
      </c>
    </row>
    <row r="4969" spans="3:5" x14ac:dyDescent="0.2">
      <c r="C4969" s="1">
        <v>-3.4956835928753004E-2</v>
      </c>
      <c r="D4969" s="1">
        <f t="shared" si="154"/>
        <v>155.23011791681381</v>
      </c>
      <c r="E4969" s="1">
        <f t="shared" si="155"/>
        <v>0</v>
      </c>
    </row>
    <row r="4970" spans="3:5" x14ac:dyDescent="0.2">
      <c r="C4970" s="1">
        <v>-0.75654827381748535</v>
      </c>
      <c r="D4970" s="1">
        <f t="shared" si="154"/>
        <v>139.57221663638825</v>
      </c>
      <c r="E4970" s="1">
        <f t="shared" si="155"/>
        <v>0</v>
      </c>
    </row>
    <row r="4971" spans="3:5" x14ac:dyDescent="0.2">
      <c r="C4971" s="1">
        <v>1.0706866716769683</v>
      </c>
      <c r="D4971" s="1">
        <f t="shared" si="154"/>
        <v>182.69630129900688</v>
      </c>
      <c r="E4971" s="1">
        <f t="shared" si="155"/>
        <v>22.696301299006876</v>
      </c>
    </row>
    <row r="4972" spans="3:5" x14ac:dyDescent="0.2">
      <c r="C4972" s="1">
        <v>0.32885742839377768</v>
      </c>
      <c r="D4972" s="1">
        <f t="shared" si="154"/>
        <v>163.77879059896279</v>
      </c>
      <c r="E4972" s="1">
        <f t="shared" si="155"/>
        <v>3.7787905989627859</v>
      </c>
    </row>
    <row r="4973" spans="3:5" x14ac:dyDescent="0.2">
      <c r="C4973" s="1">
        <v>0.94301428258014852</v>
      </c>
      <c r="D4973" s="1">
        <f t="shared" si="154"/>
        <v>179.29144963175162</v>
      </c>
      <c r="E4973" s="1">
        <f t="shared" si="155"/>
        <v>19.291449631751618</v>
      </c>
    </row>
    <row r="4974" spans="3:5" x14ac:dyDescent="0.2">
      <c r="C4974" s="1">
        <v>-0.88602078979997034</v>
      </c>
      <c r="D4974" s="1">
        <f t="shared" si="154"/>
        <v>136.93472796197247</v>
      </c>
      <c r="E4974" s="1">
        <f t="shared" si="155"/>
        <v>0</v>
      </c>
    </row>
    <row r="4975" spans="3:5" x14ac:dyDescent="0.2">
      <c r="C4975" s="1">
        <v>-1.0104433367103407</v>
      </c>
      <c r="D4975" s="1">
        <f t="shared" si="154"/>
        <v>134.44708637361674</v>
      </c>
      <c r="E4975" s="1">
        <f t="shared" si="155"/>
        <v>0</v>
      </c>
    </row>
    <row r="4976" spans="3:5" x14ac:dyDescent="0.2">
      <c r="C4976" s="1">
        <v>0.13178443893727698</v>
      </c>
      <c r="D4976" s="1">
        <f t="shared" si="154"/>
        <v>159.09125597260172</v>
      </c>
      <c r="E4976" s="1">
        <f t="shared" si="155"/>
        <v>0</v>
      </c>
    </row>
    <row r="4977" spans="3:5" x14ac:dyDescent="0.2">
      <c r="C4977" s="1">
        <v>-0.21444726455374821</v>
      </c>
      <c r="D4977" s="1">
        <f t="shared" si="154"/>
        <v>151.17842065234635</v>
      </c>
      <c r="E4977" s="1">
        <f t="shared" si="155"/>
        <v>0</v>
      </c>
    </row>
    <row r="4978" spans="3:5" x14ac:dyDescent="0.2">
      <c r="C4978" s="1">
        <v>1.8101339683508433</v>
      </c>
      <c r="D4978" s="1">
        <f t="shared" si="154"/>
        <v>203.72739021123363</v>
      </c>
      <c r="E4978" s="1">
        <f t="shared" si="155"/>
        <v>43.727390211233626</v>
      </c>
    </row>
    <row r="4979" spans="3:5" x14ac:dyDescent="0.2">
      <c r="C4979" s="1">
        <v>-0.44134658367297247</v>
      </c>
      <c r="D4979" s="1">
        <f t="shared" si="154"/>
        <v>146.20753987735543</v>
      </c>
      <c r="E4979" s="1">
        <f t="shared" si="155"/>
        <v>0</v>
      </c>
    </row>
    <row r="4980" spans="3:5" x14ac:dyDescent="0.2">
      <c r="C4980" s="1">
        <v>1.868614247056495</v>
      </c>
      <c r="D4980" s="1">
        <f t="shared" si="154"/>
        <v>205.49050875084242</v>
      </c>
      <c r="E4980" s="1">
        <f t="shared" si="155"/>
        <v>45.490508750842423</v>
      </c>
    </row>
    <row r="4981" spans="3:5" x14ac:dyDescent="0.2">
      <c r="C4981" s="1">
        <v>-0.50784138137732082</v>
      </c>
      <c r="D4981" s="1">
        <f t="shared" si="154"/>
        <v>144.78199233529455</v>
      </c>
      <c r="E4981" s="1">
        <f t="shared" si="155"/>
        <v>0</v>
      </c>
    </row>
    <row r="4982" spans="3:5" x14ac:dyDescent="0.2">
      <c r="C4982" s="1">
        <v>0.70788077092325374</v>
      </c>
      <c r="D4982" s="1">
        <f t="shared" si="154"/>
        <v>173.18593203864589</v>
      </c>
      <c r="E4982" s="1">
        <f t="shared" si="155"/>
        <v>13.185932038645888</v>
      </c>
    </row>
    <row r="4983" spans="3:5" x14ac:dyDescent="0.2">
      <c r="C4983" s="1">
        <v>-0.35344583509956579</v>
      </c>
      <c r="D4983" s="1">
        <f t="shared" si="154"/>
        <v>148.11356248791662</v>
      </c>
      <c r="E4983" s="1">
        <f t="shared" si="155"/>
        <v>0</v>
      </c>
    </row>
    <row r="4984" spans="3:5" x14ac:dyDescent="0.2">
      <c r="C4984" s="1">
        <v>0.10825328952299385</v>
      </c>
      <c r="D4984" s="1">
        <f t="shared" si="154"/>
        <v>158.54059171056358</v>
      </c>
      <c r="E4984" s="1">
        <f t="shared" si="155"/>
        <v>0</v>
      </c>
    </row>
    <row r="4985" spans="3:5" x14ac:dyDescent="0.2">
      <c r="C4985" s="1">
        <v>1.4414032166695507</v>
      </c>
      <c r="D4985" s="1">
        <f t="shared" si="154"/>
        <v>192.9537072671734</v>
      </c>
      <c r="E4985" s="1">
        <f t="shared" si="155"/>
        <v>32.953707267173399</v>
      </c>
    </row>
    <row r="4986" spans="3:5" x14ac:dyDescent="0.2">
      <c r="C4986" s="1">
        <v>1.0370190901782073</v>
      </c>
      <c r="D4986" s="1">
        <f t="shared" si="154"/>
        <v>181.79220433462419</v>
      </c>
      <c r="E4986" s="1">
        <f t="shared" si="155"/>
        <v>21.792204334624188</v>
      </c>
    </row>
    <row r="4987" spans="3:5" x14ac:dyDescent="0.2">
      <c r="C4987" s="1">
        <v>-0.72622082557109313</v>
      </c>
      <c r="D4987" s="1">
        <f t="shared" si="154"/>
        <v>140.19732559697781</v>
      </c>
      <c r="E4987" s="1">
        <f t="shared" si="155"/>
        <v>0</v>
      </c>
    </row>
    <row r="4988" spans="3:5" x14ac:dyDescent="0.2">
      <c r="C4988" s="1">
        <v>1.3556507889199376E-2</v>
      </c>
      <c r="D4988" s="1">
        <f t="shared" si="154"/>
        <v>156.3437469024567</v>
      </c>
      <c r="E4988" s="1">
        <f t="shared" si="155"/>
        <v>0</v>
      </c>
    </row>
    <row r="4989" spans="3:5" x14ac:dyDescent="0.2">
      <c r="C4989" s="1">
        <v>-1.1877908906734762</v>
      </c>
      <c r="D4989" s="1">
        <f t="shared" si="154"/>
        <v>130.97920232217498</v>
      </c>
      <c r="E4989" s="1">
        <f t="shared" si="155"/>
        <v>0</v>
      </c>
    </row>
    <row r="4990" spans="3:5" x14ac:dyDescent="0.2">
      <c r="C4990" s="1">
        <v>0.60514922007095762</v>
      </c>
      <c r="D4990" s="1">
        <f t="shared" si="154"/>
        <v>170.58407352037872</v>
      </c>
      <c r="E4990" s="1">
        <f t="shared" si="155"/>
        <v>10.584073520378723</v>
      </c>
    </row>
    <row r="4991" spans="3:5" x14ac:dyDescent="0.2">
      <c r="C4991" s="1">
        <v>0.38317534547804499</v>
      </c>
      <c r="D4991" s="1">
        <f t="shared" si="154"/>
        <v>165.09489414165927</v>
      </c>
      <c r="E4991" s="1">
        <f t="shared" si="155"/>
        <v>5.0948941416592675</v>
      </c>
    </row>
    <row r="4992" spans="3:5" x14ac:dyDescent="0.2">
      <c r="C4992" s="1">
        <v>0.5344222484824146</v>
      </c>
      <c r="D4992" s="1">
        <f t="shared" si="154"/>
        <v>168.81554273762725</v>
      </c>
      <c r="E4992" s="1">
        <f t="shared" si="155"/>
        <v>8.8155427376272542</v>
      </c>
    </row>
    <row r="4993" spans="3:5" x14ac:dyDescent="0.2">
      <c r="C4993" s="1">
        <v>-0.77119616826052684</v>
      </c>
      <c r="D4993" s="1">
        <f t="shared" si="154"/>
        <v>139.27129340376982</v>
      </c>
      <c r="E4993" s="1">
        <f t="shared" si="155"/>
        <v>0</v>
      </c>
    </row>
    <row r="4994" spans="3:5" x14ac:dyDescent="0.2">
      <c r="C4994" s="1">
        <v>1.4660806637925385</v>
      </c>
      <c r="D4994" s="1">
        <f t="shared" si="154"/>
        <v>193.65660692546467</v>
      </c>
      <c r="E4994" s="1">
        <f t="shared" si="155"/>
        <v>33.656606925464672</v>
      </c>
    </row>
    <row r="4995" spans="3:5" x14ac:dyDescent="0.2">
      <c r="C4995" s="1">
        <v>1.8249978829274631</v>
      </c>
      <c r="D4995" s="1">
        <f t="shared" ref="D4995:D5058" si="156" xml:space="preserve"> $A$1 * EXP( ($A$3 - $A$6 - 0.5 * $A$5^2) * $A$4 + $A$5 * SQRT($A$4) * C4995 )</f>
        <v>204.17408248935624</v>
      </c>
      <c r="E4995" s="1">
        <f t="shared" ref="E4995:E5058" si="157">MAX(D4995 - $A$2, 0)</f>
        <v>44.174082489356238</v>
      </c>
    </row>
    <row r="4996" spans="3:5" x14ac:dyDescent="0.2">
      <c r="C4996" s="1">
        <v>-1.7120732436718007</v>
      </c>
      <c r="D4996" s="1">
        <f t="shared" si="156"/>
        <v>121.24163587737755</v>
      </c>
      <c r="E4996" s="1">
        <f t="shared" si="157"/>
        <v>0</v>
      </c>
    </row>
    <row r="4997" spans="3:5" x14ac:dyDescent="0.2">
      <c r="C4997" s="1">
        <v>0.30901862564051902</v>
      </c>
      <c r="D4997" s="1">
        <f t="shared" si="156"/>
        <v>163.30072373909206</v>
      </c>
      <c r="E4997" s="1">
        <f t="shared" si="157"/>
        <v>3.3007237390920636</v>
      </c>
    </row>
    <row r="4998" spans="3:5" x14ac:dyDescent="0.2">
      <c r="C4998" s="1">
        <v>-2.0401845525132631</v>
      </c>
      <c r="D4998" s="1">
        <f t="shared" si="156"/>
        <v>115.5193841045981</v>
      </c>
      <c r="E4998" s="1">
        <f t="shared" si="157"/>
        <v>0</v>
      </c>
    </row>
    <row r="4999" spans="3:5" x14ac:dyDescent="0.2">
      <c r="C4999" s="1">
        <v>-0.21200741103035808</v>
      </c>
      <c r="D4999" s="1">
        <f t="shared" si="156"/>
        <v>151.23278094271782</v>
      </c>
      <c r="E4999" s="1">
        <f t="shared" si="157"/>
        <v>0</v>
      </c>
    </row>
    <row r="5000" spans="3:5" x14ac:dyDescent="0.2">
      <c r="C5000" s="1">
        <v>-0.77563319652847762</v>
      </c>
      <c r="D5000" s="1">
        <f t="shared" si="156"/>
        <v>139.18026813239885</v>
      </c>
      <c r="E5000" s="1">
        <f t="shared" si="157"/>
        <v>0</v>
      </c>
    </row>
    <row r="5001" spans="3:5" x14ac:dyDescent="0.2">
      <c r="C5001" s="1">
        <v>0.11536406794371204</v>
      </c>
      <c r="D5001" s="1">
        <f t="shared" si="156"/>
        <v>158.70679334932285</v>
      </c>
      <c r="E5001" s="1">
        <f t="shared" si="157"/>
        <v>0</v>
      </c>
    </row>
    <row r="5002" spans="3:5" x14ac:dyDescent="0.2">
      <c r="C5002" s="1">
        <v>-0.83886419114167543</v>
      </c>
      <c r="D5002" s="1">
        <f t="shared" si="156"/>
        <v>137.88953572794242</v>
      </c>
      <c r="E5002" s="1">
        <f t="shared" si="157"/>
        <v>0</v>
      </c>
    </row>
    <row r="5003" spans="3:5" x14ac:dyDescent="0.2">
      <c r="C5003" s="1">
        <v>-1.7183903798386349</v>
      </c>
      <c r="D5003" s="1">
        <f t="shared" si="156"/>
        <v>121.12883303201608</v>
      </c>
      <c r="E5003" s="1">
        <f t="shared" si="157"/>
        <v>0</v>
      </c>
    </row>
    <row r="5004" spans="3:5" x14ac:dyDescent="0.2">
      <c r="C5004" s="1">
        <v>-0.22911235290724338</v>
      </c>
      <c r="D5004" s="1">
        <f t="shared" si="156"/>
        <v>150.85209179604024</v>
      </c>
      <c r="E5004" s="1">
        <f t="shared" si="157"/>
        <v>0</v>
      </c>
    </row>
    <row r="5005" spans="3:5" x14ac:dyDescent="0.2">
      <c r="C5005" s="1">
        <v>-0.69250676462924932</v>
      </c>
      <c r="D5005" s="1">
        <f t="shared" si="156"/>
        <v>140.89552604034151</v>
      </c>
      <c r="E5005" s="1">
        <f t="shared" si="157"/>
        <v>0</v>
      </c>
    </row>
    <row r="5006" spans="3:5" x14ac:dyDescent="0.2">
      <c r="C5006" s="1">
        <v>0.516178642117336</v>
      </c>
      <c r="D5006" s="1">
        <f t="shared" si="156"/>
        <v>168.36234299020126</v>
      </c>
      <c r="E5006" s="1">
        <f t="shared" si="157"/>
        <v>8.362342990201256</v>
      </c>
    </row>
    <row r="5007" spans="3:5" x14ac:dyDescent="0.2">
      <c r="C5007" s="1">
        <v>0.92335202348242107</v>
      </c>
      <c r="D5007" s="1">
        <f t="shared" si="156"/>
        <v>178.77275212665322</v>
      </c>
      <c r="E5007" s="1">
        <f t="shared" si="157"/>
        <v>18.772752126653216</v>
      </c>
    </row>
    <row r="5008" spans="3:5" x14ac:dyDescent="0.2">
      <c r="C5008" s="1">
        <v>-1.0651016857713598</v>
      </c>
      <c r="D5008" s="1">
        <f t="shared" si="156"/>
        <v>133.36861074608083</v>
      </c>
      <c r="E5008" s="1">
        <f t="shared" si="157"/>
        <v>0</v>
      </c>
    </row>
    <row r="5009" spans="3:5" x14ac:dyDescent="0.2">
      <c r="C5009" s="1">
        <v>0.28077994408990525</v>
      </c>
      <c r="D5009" s="1">
        <f t="shared" si="156"/>
        <v>162.62264607994098</v>
      </c>
      <c r="E5009" s="1">
        <f t="shared" si="157"/>
        <v>2.6226460799409779</v>
      </c>
    </row>
    <row r="5010" spans="3:5" x14ac:dyDescent="0.2">
      <c r="C5010" s="1">
        <v>-1.5948024943352437</v>
      </c>
      <c r="D5010" s="1">
        <f t="shared" si="156"/>
        <v>123.35487820940449</v>
      </c>
      <c r="E5010" s="1">
        <f t="shared" si="157"/>
        <v>0</v>
      </c>
    </row>
    <row r="5011" spans="3:5" x14ac:dyDescent="0.2">
      <c r="C5011" s="1">
        <v>-1.316927417182691</v>
      </c>
      <c r="D5011" s="1">
        <f t="shared" si="156"/>
        <v>128.51045752182031</v>
      </c>
      <c r="E5011" s="1">
        <f t="shared" si="157"/>
        <v>0</v>
      </c>
    </row>
    <row r="5012" spans="3:5" x14ac:dyDescent="0.2">
      <c r="C5012" s="1">
        <v>0.2538485974868499</v>
      </c>
      <c r="D5012" s="1">
        <f t="shared" si="156"/>
        <v>161.97858388914938</v>
      </c>
      <c r="E5012" s="1">
        <f t="shared" si="157"/>
        <v>1.9785838891493768</v>
      </c>
    </row>
    <row r="5013" spans="3:5" x14ac:dyDescent="0.2">
      <c r="C5013" s="1">
        <v>-1.6177905420395957</v>
      </c>
      <c r="D5013" s="1">
        <f t="shared" si="156"/>
        <v>122.93774648007535</v>
      </c>
      <c r="E5013" s="1">
        <f t="shared" si="157"/>
        <v>0</v>
      </c>
    </row>
    <row r="5014" spans="3:5" x14ac:dyDescent="0.2">
      <c r="C5014" s="1">
        <v>-0.28178922174888277</v>
      </c>
      <c r="D5014" s="1">
        <f t="shared" si="156"/>
        <v>149.68571992813406</v>
      </c>
      <c r="E5014" s="1">
        <f t="shared" si="157"/>
        <v>0</v>
      </c>
    </row>
    <row r="5015" spans="3:5" x14ac:dyDescent="0.2">
      <c r="C5015" s="1">
        <v>0.35066380601207331</v>
      </c>
      <c r="D5015" s="1">
        <f t="shared" si="156"/>
        <v>164.3058860233424</v>
      </c>
      <c r="E5015" s="1">
        <f t="shared" si="157"/>
        <v>4.3058860233423957</v>
      </c>
    </row>
    <row r="5016" spans="3:5" x14ac:dyDescent="0.2">
      <c r="C5016" s="1">
        <v>0.21527312689276779</v>
      </c>
      <c r="D5016" s="1">
        <f t="shared" si="156"/>
        <v>161.06049386207368</v>
      </c>
      <c r="E5016" s="1">
        <f t="shared" si="157"/>
        <v>1.0604938620736846</v>
      </c>
    </row>
    <row r="5017" spans="3:5" x14ac:dyDescent="0.2">
      <c r="C5017" s="1">
        <v>6.4879437253111738E-2</v>
      </c>
      <c r="D5017" s="1">
        <f t="shared" si="156"/>
        <v>157.53056808570773</v>
      </c>
      <c r="E5017" s="1">
        <f t="shared" si="157"/>
        <v>0</v>
      </c>
    </row>
    <row r="5018" spans="3:5" x14ac:dyDescent="0.2">
      <c r="C5018" s="1">
        <v>-0.93568679091000739</v>
      </c>
      <c r="D5018" s="1">
        <f t="shared" si="156"/>
        <v>135.93625855849209</v>
      </c>
      <c r="E5018" s="1">
        <f t="shared" si="157"/>
        <v>0</v>
      </c>
    </row>
    <row r="5019" spans="3:5" x14ac:dyDescent="0.2">
      <c r="C5019" s="1">
        <v>0.69428717730640654</v>
      </c>
      <c r="D5019" s="1">
        <f t="shared" si="156"/>
        <v>172.83938502790173</v>
      </c>
      <c r="E5019" s="1">
        <f t="shared" si="157"/>
        <v>12.839385027901727</v>
      </c>
    </row>
    <row r="5020" spans="3:5" x14ac:dyDescent="0.2">
      <c r="C5020" s="1">
        <v>-1.0991744982138272</v>
      </c>
      <c r="D5020" s="1">
        <f t="shared" si="156"/>
        <v>132.70069452557081</v>
      </c>
      <c r="E5020" s="1">
        <f t="shared" si="157"/>
        <v>0</v>
      </c>
    </row>
    <row r="5021" spans="3:5" x14ac:dyDescent="0.2">
      <c r="C5021" s="1">
        <v>-4.3513753457326394E-2</v>
      </c>
      <c r="D5021" s="1">
        <f t="shared" si="156"/>
        <v>155.03451752970028</v>
      </c>
      <c r="E5021" s="1">
        <f t="shared" si="157"/>
        <v>0</v>
      </c>
    </row>
    <row r="5022" spans="3:5" x14ac:dyDescent="0.2">
      <c r="C5022" s="1">
        <v>-0.11462460264961889</v>
      </c>
      <c r="D5022" s="1">
        <f t="shared" si="156"/>
        <v>153.41851853868735</v>
      </c>
      <c r="E5022" s="1">
        <f t="shared" si="157"/>
        <v>0</v>
      </c>
    </row>
    <row r="5023" spans="3:5" x14ac:dyDescent="0.2">
      <c r="C5023" s="1">
        <v>-0.63104974375055101</v>
      </c>
      <c r="D5023" s="1">
        <f t="shared" si="156"/>
        <v>142.17722711831487</v>
      </c>
      <c r="E5023" s="1">
        <f t="shared" si="157"/>
        <v>0</v>
      </c>
    </row>
    <row r="5024" spans="3:5" x14ac:dyDescent="0.2">
      <c r="C5024" s="1">
        <v>-0.15680587821011949</v>
      </c>
      <c r="D5024" s="1">
        <f t="shared" si="156"/>
        <v>152.46791664898868</v>
      </c>
      <c r="E5024" s="1">
        <f t="shared" si="157"/>
        <v>0</v>
      </c>
    </row>
    <row r="5025" spans="3:5" x14ac:dyDescent="0.2">
      <c r="C5025" s="1">
        <v>-1.01141302608953</v>
      </c>
      <c r="D5025" s="1">
        <f t="shared" si="156"/>
        <v>134.42787744477926</v>
      </c>
      <c r="E5025" s="1">
        <f t="shared" si="157"/>
        <v>0</v>
      </c>
    </row>
    <row r="5026" spans="3:5" x14ac:dyDescent="0.2">
      <c r="C5026" s="1">
        <v>-0.35067479213235236</v>
      </c>
      <c r="D5026" s="1">
        <f t="shared" si="156"/>
        <v>148.17405155619929</v>
      </c>
      <c r="E5026" s="1">
        <f t="shared" si="157"/>
        <v>0</v>
      </c>
    </row>
    <row r="5027" spans="3:5" x14ac:dyDescent="0.2">
      <c r="C5027" s="1">
        <v>1.8999850879924971</v>
      </c>
      <c r="D5027" s="1">
        <f t="shared" si="156"/>
        <v>206.44258606402144</v>
      </c>
      <c r="E5027" s="1">
        <f t="shared" si="157"/>
        <v>46.442586064021441</v>
      </c>
    </row>
    <row r="5028" spans="3:5" x14ac:dyDescent="0.2">
      <c r="C5028" s="1">
        <v>4.881811080701081E-2</v>
      </c>
      <c r="D5028" s="1">
        <f t="shared" si="156"/>
        <v>157.15819131502366</v>
      </c>
      <c r="E5028" s="1">
        <f t="shared" si="157"/>
        <v>0</v>
      </c>
    </row>
    <row r="5029" spans="3:5" x14ac:dyDescent="0.2">
      <c r="C5029" s="1">
        <v>-0.12723833284488215</v>
      </c>
      <c r="D5029" s="1">
        <f t="shared" si="156"/>
        <v>153.13363462454015</v>
      </c>
      <c r="E5029" s="1">
        <f t="shared" si="157"/>
        <v>0</v>
      </c>
    </row>
    <row r="5030" spans="3:5" x14ac:dyDescent="0.2">
      <c r="C5030" s="1">
        <v>-0.2921891262438962</v>
      </c>
      <c r="D5030" s="1">
        <f t="shared" si="156"/>
        <v>149.45651331589562</v>
      </c>
      <c r="E5030" s="1">
        <f t="shared" si="157"/>
        <v>0</v>
      </c>
    </row>
    <row r="5031" spans="3:5" x14ac:dyDescent="0.2">
      <c r="C5031" s="1">
        <v>4.8792045849760254E-2</v>
      </c>
      <c r="D5031" s="1">
        <f t="shared" si="156"/>
        <v>157.1575877232041</v>
      </c>
      <c r="E5031" s="1">
        <f t="shared" si="157"/>
        <v>0</v>
      </c>
    </row>
    <row r="5032" spans="3:5" x14ac:dyDescent="0.2">
      <c r="C5032" s="1">
        <v>0.65522970264761282</v>
      </c>
      <c r="D5032" s="1">
        <f t="shared" si="156"/>
        <v>171.8475306755154</v>
      </c>
      <c r="E5032" s="1">
        <f t="shared" si="157"/>
        <v>11.847530675515401</v>
      </c>
    </row>
    <row r="5033" spans="3:5" x14ac:dyDescent="0.2">
      <c r="C5033" s="1">
        <v>-0.36802348727946066</v>
      </c>
      <c r="D5033" s="1">
        <f t="shared" si="156"/>
        <v>147.79575348232584</v>
      </c>
      <c r="E5033" s="1">
        <f t="shared" si="157"/>
        <v>0</v>
      </c>
    </row>
    <row r="5034" spans="3:5" x14ac:dyDescent="0.2">
      <c r="C5034" s="1">
        <v>1.0595827903550483</v>
      </c>
      <c r="D5034" s="1">
        <f t="shared" si="156"/>
        <v>182.39762588924418</v>
      </c>
      <c r="E5034" s="1">
        <f t="shared" si="157"/>
        <v>22.397625889244182</v>
      </c>
    </row>
    <row r="5035" spans="3:5" x14ac:dyDescent="0.2">
      <c r="C5035" s="1">
        <v>-1.5095528790102721</v>
      </c>
      <c r="D5035" s="1">
        <f t="shared" si="156"/>
        <v>124.91417740233423</v>
      </c>
      <c r="E5035" s="1">
        <f t="shared" si="157"/>
        <v>0</v>
      </c>
    </row>
    <row r="5036" spans="3:5" x14ac:dyDescent="0.2">
      <c r="C5036" s="1">
        <v>0.92846758120079098</v>
      </c>
      <c r="D5036" s="1">
        <f t="shared" si="156"/>
        <v>178.90755779262125</v>
      </c>
      <c r="E5036" s="1">
        <f t="shared" si="157"/>
        <v>18.907557792621247</v>
      </c>
    </row>
    <row r="5037" spans="3:5" x14ac:dyDescent="0.2">
      <c r="C5037" s="1">
        <v>1.1374257009071462</v>
      </c>
      <c r="D5037" s="1">
        <f t="shared" si="156"/>
        <v>184.50179906581769</v>
      </c>
      <c r="E5037" s="1">
        <f t="shared" si="157"/>
        <v>24.501799065817693</v>
      </c>
    </row>
    <row r="5038" spans="3:5" x14ac:dyDescent="0.2">
      <c r="C5038" s="1">
        <v>1.2355892737503589</v>
      </c>
      <c r="D5038" s="1">
        <f t="shared" si="156"/>
        <v>187.18990137195351</v>
      </c>
      <c r="E5038" s="1">
        <f t="shared" si="157"/>
        <v>27.189901371953511</v>
      </c>
    </row>
    <row r="5039" spans="3:5" x14ac:dyDescent="0.2">
      <c r="C5039" s="1">
        <v>1.2770883528034456</v>
      </c>
      <c r="D5039" s="1">
        <f t="shared" si="156"/>
        <v>188.33805373129434</v>
      </c>
      <c r="E5039" s="1">
        <f t="shared" si="157"/>
        <v>28.338053731294337</v>
      </c>
    </row>
    <row r="5040" spans="3:5" x14ac:dyDescent="0.2">
      <c r="C5040" s="1">
        <v>-1.2537521566732943</v>
      </c>
      <c r="D5040" s="1">
        <f t="shared" si="156"/>
        <v>129.71233062430503</v>
      </c>
      <c r="E5040" s="1">
        <f t="shared" si="157"/>
        <v>0</v>
      </c>
    </row>
    <row r="5041" spans="3:5" x14ac:dyDescent="0.2">
      <c r="C5041" s="1">
        <v>-0.2773283234852284</v>
      </c>
      <c r="D5041" s="1">
        <f t="shared" si="156"/>
        <v>149.78414269527283</v>
      </c>
      <c r="E5041" s="1">
        <f t="shared" si="157"/>
        <v>0</v>
      </c>
    </row>
    <row r="5042" spans="3:5" x14ac:dyDescent="0.2">
      <c r="C5042" s="1">
        <v>-6.016719259740394E-2</v>
      </c>
      <c r="D5042" s="1">
        <f t="shared" si="156"/>
        <v>154.65454716011905</v>
      </c>
      <c r="E5042" s="1">
        <f t="shared" si="157"/>
        <v>0</v>
      </c>
    </row>
    <row r="5043" spans="3:5" x14ac:dyDescent="0.2">
      <c r="C5043" s="1">
        <v>2.8084771129305318E-2</v>
      </c>
      <c r="D5043" s="1">
        <f t="shared" si="156"/>
        <v>156.67879665002906</v>
      </c>
      <c r="E5043" s="1">
        <f t="shared" si="157"/>
        <v>0</v>
      </c>
    </row>
    <row r="5044" spans="3:5" x14ac:dyDescent="0.2">
      <c r="C5044" s="1">
        <v>1.1879882724648134</v>
      </c>
      <c r="D5044" s="1">
        <f t="shared" si="156"/>
        <v>185.8815437713225</v>
      </c>
      <c r="E5044" s="1">
        <f t="shared" si="157"/>
        <v>25.881543771322498</v>
      </c>
    </row>
    <row r="5045" spans="3:5" x14ac:dyDescent="0.2">
      <c r="C5045" s="1">
        <v>0.25840120271199829</v>
      </c>
      <c r="D5045" s="1">
        <f t="shared" si="156"/>
        <v>162.08727985018808</v>
      </c>
      <c r="E5045" s="1">
        <f t="shared" si="157"/>
        <v>2.0872798501880823</v>
      </c>
    </row>
    <row r="5046" spans="3:5" x14ac:dyDescent="0.2">
      <c r="C5046" s="1">
        <v>1.4946828516641901</v>
      </c>
      <c r="D5046" s="1">
        <f t="shared" si="156"/>
        <v>194.47450127698843</v>
      </c>
      <c r="E5046" s="1">
        <f t="shared" si="157"/>
        <v>34.474501276988434</v>
      </c>
    </row>
    <row r="5047" spans="3:5" x14ac:dyDescent="0.2">
      <c r="C5047" s="1">
        <v>0.3794021528466483</v>
      </c>
      <c r="D5047" s="1">
        <f t="shared" si="156"/>
        <v>165.00313020508915</v>
      </c>
      <c r="E5047" s="1">
        <f t="shared" si="157"/>
        <v>5.0031302050891497</v>
      </c>
    </row>
    <row r="5048" spans="3:5" x14ac:dyDescent="0.2">
      <c r="C5048" s="1">
        <v>-0.82429942324079186</v>
      </c>
      <c r="D5048" s="1">
        <f t="shared" si="156"/>
        <v>138.18578079325658</v>
      </c>
      <c r="E5048" s="1">
        <f t="shared" si="157"/>
        <v>0</v>
      </c>
    </row>
    <row r="5049" spans="3:5" x14ac:dyDescent="0.2">
      <c r="C5049" s="1">
        <v>-1.5471627303346673</v>
      </c>
      <c r="D5049" s="1">
        <f t="shared" si="156"/>
        <v>124.22384118931467</v>
      </c>
      <c r="E5049" s="1">
        <f t="shared" si="157"/>
        <v>0</v>
      </c>
    </row>
    <row r="5050" spans="3:5" x14ac:dyDescent="0.2">
      <c r="C5050" s="1">
        <v>1.0159852197966903</v>
      </c>
      <c r="D5050" s="1">
        <f t="shared" si="156"/>
        <v>181.22964057720901</v>
      </c>
      <c r="E5050" s="1">
        <f t="shared" si="157"/>
        <v>21.229640577209011</v>
      </c>
    </row>
    <row r="5051" spans="3:5" x14ac:dyDescent="0.2">
      <c r="C5051" s="1">
        <v>0.30647625751938229</v>
      </c>
      <c r="D5051" s="1">
        <f t="shared" si="156"/>
        <v>163.23955981519873</v>
      </c>
      <c r="E5051" s="1">
        <f t="shared" si="157"/>
        <v>3.2395598151987315</v>
      </c>
    </row>
    <row r="5052" spans="3:5" x14ac:dyDescent="0.2">
      <c r="C5052" s="1">
        <v>0.33871944082655137</v>
      </c>
      <c r="D5052" s="1">
        <f t="shared" si="156"/>
        <v>164.01696162917841</v>
      </c>
      <c r="E5052" s="1">
        <f t="shared" si="157"/>
        <v>4.0169616291784109</v>
      </c>
    </row>
    <row r="5053" spans="3:5" x14ac:dyDescent="0.2">
      <c r="C5053" s="1">
        <v>-1.9000261640257259</v>
      </c>
      <c r="D5053" s="1">
        <f t="shared" si="156"/>
        <v>117.92993561820325</v>
      </c>
      <c r="E5053" s="1">
        <f t="shared" si="157"/>
        <v>0</v>
      </c>
    </row>
    <row r="5054" spans="3:5" x14ac:dyDescent="0.2">
      <c r="C5054" s="1">
        <v>-8.2365962609987547E-2</v>
      </c>
      <c r="D5054" s="1">
        <f t="shared" si="156"/>
        <v>154.14950032603184</v>
      </c>
      <c r="E5054" s="1">
        <f t="shared" si="157"/>
        <v>0</v>
      </c>
    </row>
    <row r="5055" spans="3:5" x14ac:dyDescent="0.2">
      <c r="C5055" s="1">
        <v>-8.5481719680031487E-2</v>
      </c>
      <c r="D5055" s="1">
        <f t="shared" si="156"/>
        <v>154.07874548481453</v>
      </c>
      <c r="E5055" s="1">
        <f t="shared" si="157"/>
        <v>0</v>
      </c>
    </row>
    <row r="5056" spans="3:5" x14ac:dyDescent="0.2">
      <c r="C5056" s="1">
        <v>0.42098005449308934</v>
      </c>
      <c r="D5056" s="1">
        <f t="shared" si="156"/>
        <v>166.01712546184746</v>
      </c>
      <c r="E5056" s="1">
        <f t="shared" si="157"/>
        <v>6.0171254618474563</v>
      </c>
    </row>
    <row r="5057" spans="3:5" x14ac:dyDescent="0.2">
      <c r="C5057" s="1">
        <v>-0.82575191811607718</v>
      </c>
      <c r="D5057" s="1">
        <f t="shared" si="156"/>
        <v>138.15620872965266</v>
      </c>
      <c r="E5057" s="1">
        <f t="shared" si="157"/>
        <v>0</v>
      </c>
    </row>
    <row r="5058" spans="3:5" x14ac:dyDescent="0.2">
      <c r="C5058" s="1">
        <v>-1.0714311172298367</v>
      </c>
      <c r="D5058" s="1">
        <f t="shared" si="156"/>
        <v>133.24428360019331</v>
      </c>
      <c r="E5058" s="1">
        <f t="shared" si="157"/>
        <v>0</v>
      </c>
    </row>
    <row r="5059" spans="3:5" x14ac:dyDescent="0.2">
      <c r="C5059" s="1">
        <v>0.39106541921492893</v>
      </c>
      <c r="D5059" s="1">
        <f t="shared" ref="D5059:D5122" si="158" xml:space="preserve"> $A$1 * EXP( ($A$3 - $A$6 - 0.5 * $A$5^2) * $A$4 + $A$5 * SQRT($A$4) * C5059 )</f>
        <v>165.28694547409381</v>
      </c>
      <c r="E5059" s="1">
        <f t="shared" ref="E5059:E5122" si="159">MAX(D5059 - $A$2, 0)</f>
        <v>5.2869454740938124</v>
      </c>
    </row>
    <row r="5060" spans="3:5" x14ac:dyDescent="0.2">
      <c r="C5060" s="1">
        <v>-8.4726443599121459E-2</v>
      </c>
      <c r="D5060" s="1">
        <f t="shared" si="158"/>
        <v>154.09589385189705</v>
      </c>
      <c r="E5060" s="1">
        <f t="shared" si="159"/>
        <v>0</v>
      </c>
    </row>
    <row r="5061" spans="3:5" x14ac:dyDescent="0.2">
      <c r="C5061" s="1">
        <v>1.1344797113548313</v>
      </c>
      <c r="D5061" s="1">
        <f t="shared" si="158"/>
        <v>184.42172577276773</v>
      </c>
      <c r="E5061" s="1">
        <f t="shared" si="159"/>
        <v>24.421725772767729</v>
      </c>
    </row>
    <row r="5062" spans="3:5" x14ac:dyDescent="0.2">
      <c r="C5062" s="1">
        <v>-2.3495674568153633</v>
      </c>
      <c r="D5062" s="1">
        <f t="shared" si="158"/>
        <v>110.3713702401444</v>
      </c>
      <c r="E5062" s="1">
        <f t="shared" si="159"/>
        <v>0</v>
      </c>
    </row>
    <row r="5063" spans="3:5" x14ac:dyDescent="0.2">
      <c r="C5063" s="1">
        <v>2.5498831822538732</v>
      </c>
      <c r="D5063" s="1">
        <f t="shared" si="158"/>
        <v>227.18958027819551</v>
      </c>
      <c r="E5063" s="1">
        <f t="shared" si="159"/>
        <v>67.189580278195507</v>
      </c>
    </row>
    <row r="5064" spans="3:5" x14ac:dyDescent="0.2">
      <c r="C5064" s="1">
        <v>-0.34296421115156578</v>
      </c>
      <c r="D5064" s="1">
        <f t="shared" si="158"/>
        <v>148.34249578468399</v>
      </c>
      <c r="E5064" s="1">
        <f t="shared" si="159"/>
        <v>0</v>
      </c>
    </row>
    <row r="5065" spans="3:5" x14ac:dyDescent="0.2">
      <c r="C5065" s="1">
        <v>-0.42598619700485346</v>
      </c>
      <c r="D5065" s="1">
        <f t="shared" si="158"/>
        <v>146.53883392403898</v>
      </c>
      <c r="E5065" s="1">
        <f t="shared" si="159"/>
        <v>0</v>
      </c>
    </row>
    <row r="5066" spans="3:5" x14ac:dyDescent="0.2">
      <c r="C5066" s="1">
        <v>0.68220419496018048</v>
      </c>
      <c r="D5066" s="1">
        <f t="shared" si="158"/>
        <v>172.53193082374807</v>
      </c>
      <c r="E5066" s="1">
        <f t="shared" si="159"/>
        <v>12.53193082374807</v>
      </c>
    </row>
    <row r="5067" spans="3:5" x14ac:dyDescent="0.2">
      <c r="C5067" s="1">
        <v>-0.14131033516486916</v>
      </c>
      <c r="D5067" s="1">
        <f t="shared" si="158"/>
        <v>152.81643953913289</v>
      </c>
      <c r="E5067" s="1">
        <f t="shared" si="159"/>
        <v>0</v>
      </c>
    </row>
    <row r="5068" spans="3:5" x14ac:dyDescent="0.2">
      <c r="C5068" s="1">
        <v>-0.99703420395166531</v>
      </c>
      <c r="D5068" s="1">
        <f t="shared" si="158"/>
        <v>134.71299433696481</v>
      </c>
      <c r="E5068" s="1">
        <f t="shared" si="159"/>
        <v>0</v>
      </c>
    </row>
    <row r="5069" spans="3:5" x14ac:dyDescent="0.2">
      <c r="C5069" s="1">
        <v>0.64050602790999622</v>
      </c>
      <c r="D5069" s="1">
        <f t="shared" si="158"/>
        <v>171.47510584568025</v>
      </c>
      <c r="E5069" s="1">
        <f t="shared" si="159"/>
        <v>11.475105845680247</v>
      </c>
    </row>
    <row r="5070" spans="3:5" x14ac:dyDescent="0.2">
      <c r="C5070" s="1">
        <v>1.9164356897390824</v>
      </c>
      <c r="D5070" s="1">
        <f t="shared" si="158"/>
        <v>206.94360909504974</v>
      </c>
      <c r="E5070" s="1">
        <f t="shared" si="159"/>
        <v>46.943609095049737</v>
      </c>
    </row>
    <row r="5071" spans="3:5" x14ac:dyDescent="0.2">
      <c r="C5071" s="1">
        <v>-0.34208149789361925</v>
      </c>
      <c r="D5071" s="1">
        <f t="shared" si="158"/>
        <v>148.36179162139968</v>
      </c>
      <c r="E5071" s="1">
        <f t="shared" si="159"/>
        <v>0</v>
      </c>
    </row>
    <row r="5072" spans="3:5" x14ac:dyDescent="0.2">
      <c r="C5072" s="1">
        <v>-0.37153266437808868</v>
      </c>
      <c r="D5072" s="1">
        <f t="shared" si="158"/>
        <v>147.71935141580849</v>
      </c>
      <c r="E5072" s="1">
        <f t="shared" si="159"/>
        <v>0</v>
      </c>
    </row>
    <row r="5073" spans="3:5" x14ac:dyDescent="0.2">
      <c r="C5073" s="1">
        <v>0.91929523572194238</v>
      </c>
      <c r="D5073" s="1">
        <f t="shared" si="158"/>
        <v>178.66591948772216</v>
      </c>
      <c r="E5073" s="1">
        <f t="shared" si="159"/>
        <v>18.665919487722164</v>
      </c>
    </row>
    <row r="5074" spans="3:5" x14ac:dyDescent="0.2">
      <c r="C5074" s="1">
        <v>-0.67188316934209635</v>
      </c>
      <c r="D5074" s="1">
        <f t="shared" si="158"/>
        <v>141.32434282257034</v>
      </c>
      <c r="E5074" s="1">
        <f t="shared" si="159"/>
        <v>0</v>
      </c>
    </row>
    <row r="5075" spans="3:5" x14ac:dyDescent="0.2">
      <c r="C5075" s="1">
        <v>1.4087633464417637</v>
      </c>
      <c r="D5075" s="1">
        <f t="shared" si="158"/>
        <v>192.02792737662585</v>
      </c>
      <c r="E5075" s="1">
        <f t="shared" si="159"/>
        <v>32.027927376625854</v>
      </c>
    </row>
    <row r="5076" spans="3:5" x14ac:dyDescent="0.2">
      <c r="C5076" s="1">
        <v>-2.6311680138608509</v>
      </c>
      <c r="D5076" s="1">
        <f t="shared" si="158"/>
        <v>105.88535271206457</v>
      </c>
      <c r="E5076" s="1">
        <f t="shared" si="159"/>
        <v>0</v>
      </c>
    </row>
    <row r="5077" spans="3:5" x14ac:dyDescent="0.2">
      <c r="C5077" s="1">
        <v>-6.0195791688453078E-2</v>
      </c>
      <c r="D5077" s="1">
        <f t="shared" si="158"/>
        <v>154.65389543546658</v>
      </c>
      <c r="E5077" s="1">
        <f t="shared" si="159"/>
        <v>0</v>
      </c>
    </row>
    <row r="5078" spans="3:5" x14ac:dyDescent="0.2">
      <c r="C5078" s="1">
        <v>0.11025965714612261</v>
      </c>
      <c r="D5078" s="1">
        <f t="shared" si="158"/>
        <v>158.58746930576973</v>
      </c>
      <c r="E5078" s="1">
        <f t="shared" si="159"/>
        <v>0</v>
      </c>
    </row>
    <row r="5079" spans="3:5" x14ac:dyDescent="0.2">
      <c r="C5079" s="1">
        <v>-9.9173066888594685E-3</v>
      </c>
      <c r="D5079" s="1">
        <f t="shared" si="158"/>
        <v>155.80390889363514</v>
      </c>
      <c r="E5079" s="1">
        <f t="shared" si="159"/>
        <v>0</v>
      </c>
    </row>
    <row r="5080" spans="3:5" x14ac:dyDescent="0.2">
      <c r="C5080" s="1">
        <v>6.4876314104346536E-2</v>
      </c>
      <c r="D5080" s="1">
        <f t="shared" si="158"/>
        <v>157.53049559079176</v>
      </c>
      <c r="E5080" s="1">
        <f t="shared" si="159"/>
        <v>0</v>
      </c>
    </row>
    <row r="5081" spans="3:5" x14ac:dyDescent="0.2">
      <c r="C5081" s="1">
        <v>2.7440720889923074</v>
      </c>
      <c r="D5081" s="1">
        <f t="shared" si="158"/>
        <v>233.78422153729915</v>
      </c>
      <c r="E5081" s="1">
        <f t="shared" si="159"/>
        <v>73.784221537299146</v>
      </c>
    </row>
    <row r="5082" spans="3:5" x14ac:dyDescent="0.2">
      <c r="C5082" s="1">
        <v>-0.36665336958682798</v>
      </c>
      <c r="D5082" s="1">
        <f t="shared" si="158"/>
        <v>147.82559451241312</v>
      </c>
      <c r="E5082" s="1">
        <f t="shared" si="159"/>
        <v>0</v>
      </c>
    </row>
    <row r="5083" spans="3:5" x14ac:dyDescent="0.2">
      <c r="C5083" s="1">
        <v>1.4712696543184354</v>
      </c>
      <c r="D5083" s="1">
        <f t="shared" si="158"/>
        <v>193.80473295336316</v>
      </c>
      <c r="E5083" s="1">
        <f t="shared" si="159"/>
        <v>33.804732953363157</v>
      </c>
    </row>
    <row r="5084" spans="3:5" x14ac:dyDescent="0.2">
      <c r="C5084" s="1">
        <v>-1.0336356490511942</v>
      </c>
      <c r="D5084" s="1">
        <f t="shared" si="158"/>
        <v>133.98841279741259</v>
      </c>
      <c r="E5084" s="1">
        <f t="shared" si="159"/>
        <v>0</v>
      </c>
    </row>
    <row r="5085" spans="3:5" x14ac:dyDescent="0.2">
      <c r="C5085" s="1">
        <v>-1.1458813978965516</v>
      </c>
      <c r="D5085" s="1">
        <f t="shared" si="158"/>
        <v>131.79054914407988</v>
      </c>
      <c r="E5085" s="1">
        <f t="shared" si="159"/>
        <v>0</v>
      </c>
    </row>
    <row r="5086" spans="3:5" x14ac:dyDescent="0.2">
      <c r="C5086" s="1">
        <v>-0.26813825006754533</v>
      </c>
      <c r="D5086" s="1">
        <f t="shared" si="158"/>
        <v>149.98711138298921</v>
      </c>
      <c r="E5086" s="1">
        <f t="shared" si="159"/>
        <v>0</v>
      </c>
    </row>
    <row r="5087" spans="3:5" x14ac:dyDescent="0.2">
      <c r="C5087" s="1">
        <v>-1.0826376792262389</v>
      </c>
      <c r="D5087" s="1">
        <f t="shared" si="158"/>
        <v>133.02444062070123</v>
      </c>
      <c r="E5087" s="1">
        <f t="shared" si="159"/>
        <v>0</v>
      </c>
    </row>
    <row r="5088" spans="3:5" x14ac:dyDescent="0.2">
      <c r="C5088" s="1">
        <v>-0.25601881425122719</v>
      </c>
      <c r="D5088" s="1">
        <f t="shared" si="158"/>
        <v>150.25519749933758</v>
      </c>
      <c r="E5088" s="1">
        <f t="shared" si="159"/>
        <v>0</v>
      </c>
    </row>
    <row r="5089" spans="3:5" x14ac:dyDescent="0.2">
      <c r="C5089" s="1">
        <v>1.2084774694103169</v>
      </c>
      <c r="D5089" s="1">
        <f t="shared" si="158"/>
        <v>186.44358360731641</v>
      </c>
      <c r="E5089" s="1">
        <f t="shared" si="159"/>
        <v>26.443583607316413</v>
      </c>
    </row>
    <row r="5090" spans="3:5" x14ac:dyDescent="0.2">
      <c r="C5090" s="1">
        <v>-0.70855364866553205</v>
      </c>
      <c r="D5090" s="1">
        <f t="shared" si="158"/>
        <v>140.56277094687954</v>
      </c>
      <c r="E5090" s="1">
        <f t="shared" si="159"/>
        <v>0</v>
      </c>
    </row>
    <row r="5091" spans="3:5" x14ac:dyDescent="0.2">
      <c r="C5091" s="1">
        <v>0.89161091081601318</v>
      </c>
      <c r="D5091" s="1">
        <f t="shared" si="158"/>
        <v>177.93857476515856</v>
      </c>
      <c r="E5091" s="1">
        <f t="shared" si="159"/>
        <v>17.938574765158563</v>
      </c>
    </row>
    <row r="5092" spans="3:5" x14ac:dyDescent="0.2">
      <c r="C5092" s="1">
        <v>-0.29745524544846164</v>
      </c>
      <c r="D5092" s="1">
        <f t="shared" si="158"/>
        <v>149.34058562514917</v>
      </c>
      <c r="E5092" s="1">
        <f t="shared" si="159"/>
        <v>0</v>
      </c>
    </row>
    <row r="5093" spans="3:5" x14ac:dyDescent="0.2">
      <c r="C5093" s="1">
        <v>7.3654171794489548E-2</v>
      </c>
      <c r="D5093" s="1">
        <f t="shared" si="158"/>
        <v>157.73438008934184</v>
      </c>
      <c r="E5093" s="1">
        <f t="shared" si="159"/>
        <v>0</v>
      </c>
    </row>
    <row r="5094" spans="3:5" x14ac:dyDescent="0.2">
      <c r="C5094" s="1">
        <v>-0.8613084374644574</v>
      </c>
      <c r="D5094" s="1">
        <f t="shared" si="158"/>
        <v>137.43426625231137</v>
      </c>
      <c r="E5094" s="1">
        <f t="shared" si="159"/>
        <v>0</v>
      </c>
    </row>
    <row r="5095" spans="3:5" x14ac:dyDescent="0.2">
      <c r="C5095" s="1">
        <v>-0.42793982159312466</v>
      </c>
      <c r="D5095" s="1">
        <f t="shared" si="158"/>
        <v>146.49665636167512</v>
      </c>
      <c r="E5095" s="1">
        <f t="shared" si="159"/>
        <v>0</v>
      </c>
    </row>
    <row r="5096" spans="3:5" x14ac:dyDescent="0.2">
      <c r="C5096" s="1">
        <v>0.60525187967464322</v>
      </c>
      <c r="D5096" s="1">
        <f t="shared" si="158"/>
        <v>170.58665394685551</v>
      </c>
      <c r="E5096" s="1">
        <f t="shared" si="159"/>
        <v>10.586653946855506</v>
      </c>
    </row>
    <row r="5097" spans="3:5" x14ac:dyDescent="0.2">
      <c r="C5097" s="1">
        <v>1.0632660575228796</v>
      </c>
      <c r="D5097" s="1">
        <f t="shared" si="158"/>
        <v>182.49664531438492</v>
      </c>
      <c r="E5097" s="1">
        <f t="shared" si="159"/>
        <v>22.496645314384921</v>
      </c>
    </row>
    <row r="5098" spans="3:5" x14ac:dyDescent="0.2">
      <c r="C5098" s="1">
        <v>0.22531362484700049</v>
      </c>
      <c r="D5098" s="1">
        <f t="shared" si="158"/>
        <v>161.29895396138429</v>
      </c>
      <c r="E5098" s="1">
        <f t="shared" si="159"/>
        <v>1.2989539613842851</v>
      </c>
    </row>
    <row r="5099" spans="3:5" x14ac:dyDescent="0.2">
      <c r="C5099" s="1">
        <v>-1.0657585560985714</v>
      </c>
      <c r="D5099" s="1">
        <f t="shared" si="158"/>
        <v>133.35570264392032</v>
      </c>
      <c r="E5099" s="1">
        <f t="shared" si="159"/>
        <v>0</v>
      </c>
    </row>
    <row r="5100" spans="3:5" x14ac:dyDescent="0.2">
      <c r="C5100" s="1">
        <v>-2.0301139138158941</v>
      </c>
      <c r="D5100" s="1">
        <f t="shared" si="158"/>
        <v>115.69093156242677</v>
      </c>
      <c r="E5100" s="1">
        <f t="shared" si="159"/>
        <v>0</v>
      </c>
    </row>
    <row r="5101" spans="3:5" x14ac:dyDescent="0.2">
      <c r="C5101" s="1">
        <v>-0.48781734774812607</v>
      </c>
      <c r="D5101" s="1">
        <f t="shared" si="158"/>
        <v>145.20980842534047</v>
      </c>
      <c r="E5101" s="1">
        <f t="shared" si="159"/>
        <v>0</v>
      </c>
    </row>
    <row r="5102" spans="3:5" x14ac:dyDescent="0.2">
      <c r="C5102" s="1">
        <v>0.35684379639819447</v>
      </c>
      <c r="D5102" s="1">
        <f t="shared" si="158"/>
        <v>164.4555746539391</v>
      </c>
      <c r="E5102" s="1">
        <f t="shared" si="159"/>
        <v>4.4555746539390952</v>
      </c>
    </row>
    <row r="5103" spans="3:5" x14ac:dyDescent="0.2">
      <c r="C5103" s="1">
        <v>1.0585457459435914</v>
      </c>
      <c r="D5103" s="1">
        <f t="shared" si="158"/>
        <v>182.36975611214129</v>
      </c>
      <c r="E5103" s="1">
        <f t="shared" si="159"/>
        <v>22.369756112141289</v>
      </c>
    </row>
    <row r="5104" spans="3:5" x14ac:dyDescent="0.2">
      <c r="C5104" s="1">
        <v>-0.66750168742580074</v>
      </c>
      <c r="D5104" s="1">
        <f t="shared" si="158"/>
        <v>141.41561288311664</v>
      </c>
      <c r="E5104" s="1">
        <f t="shared" si="159"/>
        <v>0</v>
      </c>
    </row>
    <row r="5105" spans="3:5" x14ac:dyDescent="0.2">
      <c r="C5105" s="1">
        <v>1.0431594929295502</v>
      </c>
      <c r="D5105" s="1">
        <f t="shared" si="158"/>
        <v>181.95676223620217</v>
      </c>
      <c r="E5105" s="1">
        <f t="shared" si="159"/>
        <v>21.956762236202167</v>
      </c>
    </row>
    <row r="5106" spans="3:5" x14ac:dyDescent="0.2">
      <c r="C5106" s="1">
        <v>0.41859838471183536</v>
      </c>
      <c r="D5106" s="1">
        <f t="shared" si="158"/>
        <v>165.95887379282814</v>
      </c>
      <c r="E5106" s="1">
        <f t="shared" si="159"/>
        <v>5.9588737928281432</v>
      </c>
    </row>
    <row r="5107" spans="3:5" x14ac:dyDescent="0.2">
      <c r="C5107" s="1">
        <v>-0.37560033917293656</v>
      </c>
      <c r="D5107" s="1">
        <f t="shared" si="158"/>
        <v>147.63083911882799</v>
      </c>
      <c r="E5107" s="1">
        <f t="shared" si="159"/>
        <v>0</v>
      </c>
    </row>
    <row r="5108" spans="3:5" x14ac:dyDescent="0.2">
      <c r="C5108" s="1">
        <v>1.1448092052331846</v>
      </c>
      <c r="D5108" s="1">
        <f t="shared" si="158"/>
        <v>184.70263875840024</v>
      </c>
      <c r="E5108" s="1">
        <f t="shared" si="159"/>
        <v>24.702638758400241</v>
      </c>
    </row>
    <row r="5109" spans="3:5" x14ac:dyDescent="0.2">
      <c r="C5109" s="1">
        <v>0.76118391659038009</v>
      </c>
      <c r="D5109" s="1">
        <f t="shared" si="158"/>
        <v>174.55152801689289</v>
      </c>
      <c r="E5109" s="1">
        <f t="shared" si="159"/>
        <v>14.551528016892888</v>
      </c>
    </row>
    <row r="5110" spans="3:5" x14ac:dyDescent="0.2">
      <c r="C5110" s="1">
        <v>0.89032351907898033</v>
      </c>
      <c r="D5110" s="1">
        <f t="shared" si="158"/>
        <v>177.9048235220144</v>
      </c>
      <c r="E5110" s="1">
        <f t="shared" si="159"/>
        <v>17.904823522014397</v>
      </c>
    </row>
    <row r="5111" spans="3:5" x14ac:dyDescent="0.2">
      <c r="C5111" s="1">
        <v>0.41721968291706241</v>
      </c>
      <c r="D5111" s="1">
        <f t="shared" si="158"/>
        <v>165.92516238829776</v>
      </c>
      <c r="E5111" s="1">
        <f t="shared" si="159"/>
        <v>5.925162388297764</v>
      </c>
    </row>
    <row r="5112" spans="3:5" x14ac:dyDescent="0.2">
      <c r="C5112" s="1">
        <v>-1.3794955419741817</v>
      </c>
      <c r="D5112" s="1">
        <f t="shared" si="158"/>
        <v>127.33111130841358</v>
      </c>
      <c r="E5112" s="1">
        <f t="shared" si="159"/>
        <v>0</v>
      </c>
    </row>
    <row r="5113" spans="3:5" x14ac:dyDescent="0.2">
      <c r="C5113" s="1">
        <v>-1.3540234121948431</v>
      </c>
      <c r="D5113" s="1">
        <f t="shared" si="158"/>
        <v>127.80992350677084</v>
      </c>
      <c r="E5113" s="1">
        <f t="shared" si="159"/>
        <v>0</v>
      </c>
    </row>
    <row r="5114" spans="3:5" x14ac:dyDescent="0.2">
      <c r="C5114" s="1">
        <v>0.77687117164073904</v>
      </c>
      <c r="D5114" s="1">
        <f t="shared" si="158"/>
        <v>174.95547353041474</v>
      </c>
      <c r="E5114" s="1">
        <f t="shared" si="159"/>
        <v>14.955473530414736</v>
      </c>
    </row>
    <row r="5115" spans="3:5" x14ac:dyDescent="0.2">
      <c r="C5115" s="1">
        <v>0.91551414521717123</v>
      </c>
      <c r="D5115" s="1">
        <f t="shared" si="158"/>
        <v>178.5664046234113</v>
      </c>
      <c r="E5115" s="1">
        <f t="shared" si="159"/>
        <v>18.566404623411302</v>
      </c>
    </row>
    <row r="5116" spans="3:5" x14ac:dyDescent="0.2">
      <c r="C5116" s="1">
        <v>-1.5337004574348769</v>
      </c>
      <c r="D5116" s="1">
        <f t="shared" si="158"/>
        <v>124.47050435628728</v>
      </c>
      <c r="E5116" s="1">
        <f t="shared" si="159"/>
        <v>0</v>
      </c>
    </row>
    <row r="5117" spans="3:5" x14ac:dyDescent="0.2">
      <c r="C5117" s="1">
        <v>1.3007986194474142</v>
      </c>
      <c r="D5117" s="1">
        <f t="shared" si="158"/>
        <v>188.99720262311192</v>
      </c>
      <c r="E5117" s="1">
        <f t="shared" si="159"/>
        <v>28.997202623111917</v>
      </c>
    </row>
    <row r="5118" spans="3:5" x14ac:dyDescent="0.2">
      <c r="C5118" s="1">
        <v>0.18513459310740887</v>
      </c>
      <c r="D5118" s="1">
        <f t="shared" si="158"/>
        <v>160.34682407422227</v>
      </c>
      <c r="E5118" s="1">
        <f t="shared" si="159"/>
        <v>0.34682407422226902</v>
      </c>
    </row>
    <row r="5119" spans="3:5" x14ac:dyDescent="0.2">
      <c r="C5119" s="1">
        <v>-0.72042770072724005</v>
      </c>
      <c r="D5119" s="1">
        <f t="shared" si="158"/>
        <v>140.31705150261604</v>
      </c>
      <c r="E5119" s="1">
        <f t="shared" si="159"/>
        <v>0</v>
      </c>
    </row>
    <row r="5120" spans="3:5" x14ac:dyDescent="0.2">
      <c r="C5120" s="1">
        <v>-0.46997722587997548</v>
      </c>
      <c r="D5120" s="1">
        <f t="shared" si="158"/>
        <v>145.59202970180402</v>
      </c>
      <c r="E5120" s="1">
        <f t="shared" si="159"/>
        <v>0</v>
      </c>
    </row>
    <row r="5121" spans="3:5" x14ac:dyDescent="0.2">
      <c r="C5121" s="1">
        <v>-0.52266188774158195</v>
      </c>
      <c r="D5121" s="1">
        <f t="shared" si="158"/>
        <v>144.46616216766273</v>
      </c>
      <c r="E5121" s="1">
        <f t="shared" si="159"/>
        <v>0</v>
      </c>
    </row>
    <row r="5122" spans="3:5" x14ac:dyDescent="0.2">
      <c r="C5122" s="1">
        <v>-1.3620583613099555</v>
      </c>
      <c r="D5122" s="1">
        <f t="shared" si="158"/>
        <v>127.65869252212649</v>
      </c>
      <c r="E5122" s="1">
        <f t="shared" si="159"/>
        <v>0</v>
      </c>
    </row>
    <row r="5123" spans="3:5" x14ac:dyDescent="0.2">
      <c r="C5123" s="1">
        <v>1.2601647975752055</v>
      </c>
      <c r="D5123" s="1">
        <f t="shared" ref="D5123:D5186" si="160" xml:space="preserve"> $A$1 * EXP( ($A$3 - $A$6 - 0.5 * $A$5^2) * $A$4 + $A$5 * SQRT($A$4) * C5123 )</f>
        <v>187.86898289000007</v>
      </c>
      <c r="E5123" s="1">
        <f t="shared" ref="E5123:E5186" si="161">MAX(D5123 - $A$2, 0)</f>
        <v>27.868982890000069</v>
      </c>
    </row>
    <row r="5124" spans="3:5" x14ac:dyDescent="0.2">
      <c r="C5124" s="1">
        <v>-2.0781013078890571</v>
      </c>
      <c r="D5124" s="1">
        <f t="shared" si="160"/>
        <v>114.87577300168094</v>
      </c>
      <c r="E5124" s="1">
        <f t="shared" si="161"/>
        <v>0</v>
      </c>
    </row>
    <row r="5125" spans="3:5" x14ac:dyDescent="0.2">
      <c r="C5125" s="1">
        <v>0.88416397660151924</v>
      </c>
      <c r="D5125" s="1">
        <f t="shared" si="160"/>
        <v>177.74342882972442</v>
      </c>
      <c r="E5125" s="1">
        <f t="shared" si="161"/>
        <v>17.743428829724422</v>
      </c>
    </row>
    <row r="5126" spans="3:5" x14ac:dyDescent="0.2">
      <c r="C5126" s="1">
        <v>1.4870931521573028</v>
      </c>
      <c r="D5126" s="1">
        <f t="shared" si="160"/>
        <v>194.25713379931088</v>
      </c>
      <c r="E5126" s="1">
        <f t="shared" si="161"/>
        <v>34.257133799310878</v>
      </c>
    </row>
    <row r="5127" spans="3:5" x14ac:dyDescent="0.2">
      <c r="C5127" s="1">
        <v>0.77138731105183878</v>
      </c>
      <c r="D5127" s="1">
        <f t="shared" si="160"/>
        <v>174.81415841208587</v>
      </c>
      <c r="E5127" s="1">
        <f t="shared" si="161"/>
        <v>14.814158412085874</v>
      </c>
    </row>
    <row r="5128" spans="3:5" x14ac:dyDescent="0.2">
      <c r="C5128" s="1">
        <v>1.2675434634349259</v>
      </c>
      <c r="D5128" s="1">
        <f t="shared" si="160"/>
        <v>188.07335384869347</v>
      </c>
      <c r="E5128" s="1">
        <f t="shared" si="161"/>
        <v>28.073353848693472</v>
      </c>
    </row>
    <row r="5129" spans="3:5" x14ac:dyDescent="0.2">
      <c r="C5129" s="1">
        <v>-0.22972234252141951</v>
      </c>
      <c r="D5129" s="1">
        <f t="shared" si="160"/>
        <v>150.83853352223525</v>
      </c>
      <c r="E5129" s="1">
        <f t="shared" si="161"/>
        <v>0</v>
      </c>
    </row>
    <row r="5130" spans="3:5" x14ac:dyDescent="0.2">
      <c r="C5130" s="1">
        <v>0.1143092334495342</v>
      </c>
      <c r="D5130" s="1">
        <f t="shared" si="160"/>
        <v>158.68212749117544</v>
      </c>
      <c r="E5130" s="1">
        <f t="shared" si="161"/>
        <v>0</v>
      </c>
    </row>
    <row r="5131" spans="3:5" x14ac:dyDescent="0.2">
      <c r="C5131" s="1">
        <v>-0.10797950993544807</v>
      </c>
      <c r="D5131" s="1">
        <f t="shared" si="160"/>
        <v>153.56881252641278</v>
      </c>
      <c r="E5131" s="1">
        <f t="shared" si="161"/>
        <v>0</v>
      </c>
    </row>
    <row r="5132" spans="3:5" x14ac:dyDescent="0.2">
      <c r="C5132" s="1">
        <v>2.2081347145919836</v>
      </c>
      <c r="D5132" s="1">
        <f t="shared" si="160"/>
        <v>216.03235489210562</v>
      </c>
      <c r="E5132" s="1">
        <f t="shared" si="161"/>
        <v>56.032354892105616</v>
      </c>
    </row>
    <row r="5133" spans="3:5" x14ac:dyDescent="0.2">
      <c r="C5133" s="1">
        <v>-0.18821802362596993</v>
      </c>
      <c r="D5133" s="1">
        <f t="shared" si="160"/>
        <v>151.76383745651609</v>
      </c>
      <c r="E5133" s="1">
        <f t="shared" si="161"/>
        <v>0</v>
      </c>
    </row>
    <row r="5134" spans="3:5" x14ac:dyDescent="0.2">
      <c r="C5134" s="1">
        <v>-0.3055666363531539</v>
      </c>
      <c r="D5134" s="1">
        <f t="shared" si="160"/>
        <v>149.16219837526424</v>
      </c>
      <c r="E5134" s="1">
        <f t="shared" si="161"/>
        <v>0</v>
      </c>
    </row>
    <row r="5135" spans="3:5" x14ac:dyDescent="0.2">
      <c r="C5135" s="1">
        <v>0.26242820311504023</v>
      </c>
      <c r="D5135" s="1">
        <f t="shared" si="160"/>
        <v>162.18348749964932</v>
      </c>
      <c r="E5135" s="1">
        <f t="shared" si="161"/>
        <v>2.183487499649317</v>
      </c>
    </row>
    <row r="5136" spans="3:5" x14ac:dyDescent="0.2">
      <c r="C5136" s="1">
        <v>1.2503322680352214</v>
      </c>
      <c r="D5136" s="1">
        <f t="shared" si="160"/>
        <v>187.59699102546497</v>
      </c>
      <c r="E5136" s="1">
        <f t="shared" si="161"/>
        <v>27.596991025464973</v>
      </c>
    </row>
    <row r="5137" spans="3:5" x14ac:dyDescent="0.2">
      <c r="C5137" s="1">
        <v>0.38692871860429989</v>
      </c>
      <c r="D5137" s="1">
        <f t="shared" si="160"/>
        <v>165.18622670008693</v>
      </c>
      <c r="E5137" s="1">
        <f t="shared" si="161"/>
        <v>5.1862267000869338</v>
      </c>
    </row>
    <row r="5138" spans="3:5" x14ac:dyDescent="0.2">
      <c r="C5138" s="1">
        <v>1.5657621970429936</v>
      </c>
      <c r="D5138" s="1">
        <f t="shared" si="160"/>
        <v>196.52204182834157</v>
      </c>
      <c r="E5138" s="1">
        <f t="shared" si="161"/>
        <v>36.522041828341571</v>
      </c>
    </row>
    <row r="5139" spans="3:5" x14ac:dyDescent="0.2">
      <c r="C5139" s="1">
        <v>-0.52168899353342391</v>
      </c>
      <c r="D5139" s="1">
        <f t="shared" si="160"/>
        <v>144.48687373778296</v>
      </c>
      <c r="E5139" s="1">
        <f t="shared" si="161"/>
        <v>0</v>
      </c>
    </row>
    <row r="5140" spans="3:5" x14ac:dyDescent="0.2">
      <c r="C5140" s="1">
        <v>1.4047691322569513</v>
      </c>
      <c r="D5140" s="1">
        <f t="shared" si="160"/>
        <v>191.9149430792659</v>
      </c>
      <c r="E5140" s="1">
        <f t="shared" si="161"/>
        <v>31.914943079265896</v>
      </c>
    </row>
    <row r="5141" spans="3:5" x14ac:dyDescent="0.2">
      <c r="C5141" s="1">
        <v>0.47365216209447786</v>
      </c>
      <c r="D5141" s="1">
        <f t="shared" si="160"/>
        <v>167.31063652435341</v>
      </c>
      <c r="E5141" s="1">
        <f t="shared" si="161"/>
        <v>7.3106365243534128</v>
      </c>
    </row>
    <row r="5142" spans="3:5" x14ac:dyDescent="0.2">
      <c r="C5142" s="1">
        <v>-0.27481484850239118</v>
      </c>
      <c r="D5142" s="1">
        <f t="shared" si="160"/>
        <v>149.83962710503707</v>
      </c>
      <c r="E5142" s="1">
        <f t="shared" si="161"/>
        <v>0</v>
      </c>
    </row>
    <row r="5143" spans="3:5" x14ac:dyDescent="0.2">
      <c r="C5143" s="1">
        <v>1.7112815646850328</v>
      </c>
      <c r="D5143" s="1">
        <f t="shared" si="160"/>
        <v>200.78142448525867</v>
      </c>
      <c r="E5143" s="1">
        <f t="shared" si="161"/>
        <v>40.781424485258668</v>
      </c>
    </row>
    <row r="5144" spans="3:5" x14ac:dyDescent="0.2">
      <c r="C5144" s="1">
        <v>-2.0753179202920434E-2</v>
      </c>
      <c r="D5144" s="1">
        <f t="shared" si="160"/>
        <v>155.55534061151604</v>
      </c>
      <c r="E5144" s="1">
        <f t="shared" si="161"/>
        <v>0</v>
      </c>
    </row>
    <row r="5145" spans="3:5" x14ac:dyDescent="0.2">
      <c r="C5145" s="1">
        <v>-1.3819009612553841</v>
      </c>
      <c r="D5145" s="1">
        <f t="shared" si="160"/>
        <v>127.28598825350701</v>
      </c>
      <c r="E5145" s="1">
        <f t="shared" si="161"/>
        <v>0</v>
      </c>
    </row>
    <row r="5146" spans="3:5" x14ac:dyDescent="0.2">
      <c r="C5146" s="1">
        <v>-0.83795886426385102</v>
      </c>
      <c r="D5146" s="1">
        <f t="shared" si="160"/>
        <v>137.90793140731336</v>
      </c>
      <c r="E5146" s="1">
        <f t="shared" si="161"/>
        <v>0</v>
      </c>
    </row>
    <row r="5147" spans="3:5" x14ac:dyDescent="0.2">
      <c r="C5147" s="1">
        <v>-0.90094925384158653</v>
      </c>
      <c r="D5147" s="1">
        <f t="shared" si="160"/>
        <v>136.63384243593998</v>
      </c>
      <c r="E5147" s="1">
        <f t="shared" si="161"/>
        <v>0</v>
      </c>
    </row>
    <row r="5148" spans="3:5" x14ac:dyDescent="0.2">
      <c r="C5148" s="1">
        <v>0.27150785414191442</v>
      </c>
      <c r="D5148" s="1">
        <f t="shared" si="160"/>
        <v>162.40061582502864</v>
      </c>
      <c r="E5148" s="1">
        <f t="shared" si="161"/>
        <v>2.4006158250286376</v>
      </c>
    </row>
    <row r="5149" spans="3:5" x14ac:dyDescent="0.2">
      <c r="C5149" s="1">
        <v>1.6884724983375754</v>
      </c>
      <c r="D5149" s="1">
        <f t="shared" si="160"/>
        <v>200.1077477176307</v>
      </c>
      <c r="E5149" s="1">
        <f t="shared" si="161"/>
        <v>40.107747717630701</v>
      </c>
    </row>
    <row r="5150" spans="3:5" x14ac:dyDescent="0.2">
      <c r="C5150" s="1">
        <v>0.64533113601883063</v>
      </c>
      <c r="D5150" s="1">
        <f t="shared" si="160"/>
        <v>171.59706451146354</v>
      </c>
      <c r="E5150" s="1">
        <f t="shared" si="161"/>
        <v>11.597064511463543</v>
      </c>
    </row>
    <row r="5151" spans="3:5" x14ac:dyDescent="0.2">
      <c r="C5151" s="1">
        <v>0.45336039104622816</v>
      </c>
      <c r="D5151" s="1">
        <f t="shared" si="160"/>
        <v>166.81112612031467</v>
      </c>
      <c r="E5151" s="1">
        <f t="shared" si="161"/>
        <v>6.8111261203146682</v>
      </c>
    </row>
    <row r="5152" spans="3:5" x14ac:dyDescent="0.2">
      <c r="C5152" s="1">
        <v>0.23615090935850611</v>
      </c>
      <c r="D5152" s="1">
        <f t="shared" si="160"/>
        <v>161.55673381284691</v>
      </c>
      <c r="E5152" s="1">
        <f t="shared" si="161"/>
        <v>1.5567338128469146</v>
      </c>
    </row>
    <row r="5153" spans="3:5" x14ac:dyDescent="0.2">
      <c r="C5153" s="1">
        <v>1.1539377013841563</v>
      </c>
      <c r="D5153" s="1">
        <f t="shared" si="160"/>
        <v>184.95124646716221</v>
      </c>
      <c r="E5153" s="1">
        <f t="shared" si="161"/>
        <v>24.951246467162207</v>
      </c>
    </row>
    <row r="5154" spans="3:5" x14ac:dyDescent="0.2">
      <c r="C5154" s="1">
        <v>-0.28381866983841675</v>
      </c>
      <c r="D5154" s="1">
        <f t="shared" si="160"/>
        <v>149.64096472590177</v>
      </c>
      <c r="E5154" s="1">
        <f t="shared" si="161"/>
        <v>0</v>
      </c>
    </row>
    <row r="5155" spans="3:5" x14ac:dyDescent="0.2">
      <c r="C5155" s="1">
        <v>-0.26385024561055453</v>
      </c>
      <c r="D5155" s="1">
        <f t="shared" si="160"/>
        <v>150.08190880311554</v>
      </c>
      <c r="E5155" s="1">
        <f t="shared" si="161"/>
        <v>0</v>
      </c>
    </row>
    <row r="5156" spans="3:5" x14ac:dyDescent="0.2">
      <c r="C5156" s="1">
        <v>1.2554270731039658</v>
      </c>
      <c r="D5156" s="1">
        <f t="shared" si="160"/>
        <v>187.73787662598065</v>
      </c>
      <c r="E5156" s="1">
        <f t="shared" si="161"/>
        <v>27.737876625980647</v>
      </c>
    </row>
    <row r="5157" spans="3:5" x14ac:dyDescent="0.2">
      <c r="C5157" s="1">
        <v>0.9087055703892275</v>
      </c>
      <c r="D5157" s="1">
        <f t="shared" si="160"/>
        <v>178.38734887177205</v>
      </c>
      <c r="E5157" s="1">
        <f t="shared" si="161"/>
        <v>18.387348871772048</v>
      </c>
    </row>
    <row r="5158" spans="3:5" x14ac:dyDescent="0.2">
      <c r="C5158" s="1">
        <v>-1.1877099140225149</v>
      </c>
      <c r="D5158" s="1">
        <f t="shared" si="160"/>
        <v>130.98076516348982</v>
      </c>
      <c r="E5158" s="1">
        <f t="shared" si="161"/>
        <v>0</v>
      </c>
    </row>
    <row r="5159" spans="3:5" x14ac:dyDescent="0.2">
      <c r="C5159" s="1">
        <v>2.9140951318047685</v>
      </c>
      <c r="D5159" s="1">
        <f t="shared" si="160"/>
        <v>239.71517676707262</v>
      </c>
      <c r="E5159" s="1">
        <f t="shared" si="161"/>
        <v>79.71517676707262</v>
      </c>
    </row>
    <row r="5160" spans="3:5" x14ac:dyDescent="0.2">
      <c r="C5160" s="1">
        <v>-0.83906544302348485</v>
      </c>
      <c r="D5160" s="1">
        <f t="shared" si="160"/>
        <v>137.88544674818957</v>
      </c>
      <c r="E5160" s="1">
        <f t="shared" si="161"/>
        <v>0</v>
      </c>
    </row>
    <row r="5161" spans="3:5" x14ac:dyDescent="0.2">
      <c r="C5161" s="1">
        <v>0.26434109057404132</v>
      </c>
      <c r="D5161" s="1">
        <f t="shared" si="160"/>
        <v>162.22920762395657</v>
      </c>
      <c r="E5161" s="1">
        <f t="shared" si="161"/>
        <v>2.2292076239565688</v>
      </c>
    </row>
    <row r="5162" spans="3:5" x14ac:dyDescent="0.2">
      <c r="C5162" s="1">
        <v>0.64399714580914724</v>
      </c>
      <c r="D5162" s="1">
        <f t="shared" si="160"/>
        <v>171.56333811398125</v>
      </c>
      <c r="E5162" s="1">
        <f t="shared" si="161"/>
        <v>11.563338113981246</v>
      </c>
    </row>
    <row r="5163" spans="3:5" x14ac:dyDescent="0.2">
      <c r="C5163" s="1">
        <v>-1.1957880753097132</v>
      </c>
      <c r="D5163" s="1">
        <f t="shared" si="160"/>
        <v>130.82494927699315</v>
      </c>
      <c r="E5163" s="1">
        <f t="shared" si="161"/>
        <v>0</v>
      </c>
    </row>
    <row r="5164" spans="3:5" x14ac:dyDescent="0.2">
      <c r="C5164" s="1">
        <v>-1.2741339222233703</v>
      </c>
      <c r="D5164" s="1">
        <f t="shared" si="160"/>
        <v>129.3233560452</v>
      </c>
      <c r="E5164" s="1">
        <f t="shared" si="161"/>
        <v>0</v>
      </c>
    </row>
    <row r="5165" spans="3:5" x14ac:dyDescent="0.2">
      <c r="C5165" s="1">
        <v>0.60647312416142896</v>
      </c>
      <c r="D5165" s="1">
        <f t="shared" si="160"/>
        <v>170.617353841371</v>
      </c>
      <c r="E5165" s="1">
        <f t="shared" si="161"/>
        <v>10.617353841370999</v>
      </c>
    </row>
    <row r="5166" spans="3:5" x14ac:dyDescent="0.2">
      <c r="C5166" s="1">
        <v>-0.2966550867021025</v>
      </c>
      <c r="D5166" s="1">
        <f t="shared" si="160"/>
        <v>149.3581944246977</v>
      </c>
      <c r="E5166" s="1">
        <f t="shared" si="161"/>
        <v>0</v>
      </c>
    </row>
    <row r="5167" spans="3:5" x14ac:dyDescent="0.2">
      <c r="C5167" s="1">
        <v>-0.73650809613638779</v>
      </c>
      <c r="D5167" s="1">
        <f t="shared" si="160"/>
        <v>139.98497136760582</v>
      </c>
      <c r="E5167" s="1">
        <f t="shared" si="161"/>
        <v>0</v>
      </c>
    </row>
    <row r="5168" spans="3:5" x14ac:dyDescent="0.2">
      <c r="C5168" s="1">
        <v>0.67294178616851053</v>
      </c>
      <c r="D5168" s="1">
        <f t="shared" si="160"/>
        <v>172.29661711166452</v>
      </c>
      <c r="E5168" s="1">
        <f t="shared" si="161"/>
        <v>12.296617111664517</v>
      </c>
    </row>
    <row r="5169" spans="3:5" x14ac:dyDescent="0.2">
      <c r="C5169" s="1">
        <v>-0.50200097756990114</v>
      </c>
      <c r="D5169" s="1">
        <f t="shared" si="160"/>
        <v>144.90664295758501</v>
      </c>
      <c r="E5169" s="1">
        <f t="shared" si="161"/>
        <v>0</v>
      </c>
    </row>
    <row r="5170" spans="3:5" x14ac:dyDescent="0.2">
      <c r="C5170" s="1">
        <v>0.35404694333894926</v>
      </c>
      <c r="D5170" s="1">
        <f t="shared" si="160"/>
        <v>164.38781379491749</v>
      </c>
      <c r="E5170" s="1">
        <f t="shared" si="161"/>
        <v>4.3878137949174914</v>
      </c>
    </row>
    <row r="5171" spans="3:5" x14ac:dyDescent="0.2">
      <c r="C5171" s="1">
        <v>-0.87958317349153226</v>
      </c>
      <c r="D5171" s="1">
        <f t="shared" si="160"/>
        <v>137.06468351163247</v>
      </c>
      <c r="E5171" s="1">
        <f t="shared" si="161"/>
        <v>0</v>
      </c>
    </row>
    <row r="5172" spans="3:5" x14ac:dyDescent="0.2">
      <c r="C5172" s="1">
        <v>-1.0080468583861222</v>
      </c>
      <c r="D5172" s="1">
        <f t="shared" si="160"/>
        <v>134.49457085749691</v>
      </c>
      <c r="E5172" s="1">
        <f t="shared" si="161"/>
        <v>0</v>
      </c>
    </row>
    <row r="5173" spans="3:5" x14ac:dyDescent="0.2">
      <c r="C5173" s="1">
        <v>-0.70574022281087279</v>
      </c>
      <c r="D5173" s="1">
        <f t="shared" si="160"/>
        <v>140.62105449033081</v>
      </c>
      <c r="E5173" s="1">
        <f t="shared" si="161"/>
        <v>0</v>
      </c>
    </row>
    <row r="5174" spans="3:5" x14ac:dyDescent="0.2">
      <c r="C5174" s="1">
        <v>-2.2274810899938047E-2</v>
      </c>
      <c r="D5174" s="1">
        <f t="shared" si="160"/>
        <v>155.52046708019736</v>
      </c>
      <c r="E5174" s="1">
        <f t="shared" si="161"/>
        <v>0</v>
      </c>
    </row>
    <row r="5175" spans="3:5" x14ac:dyDescent="0.2">
      <c r="C5175" s="1">
        <v>-0.59066555172458368</v>
      </c>
      <c r="D5175" s="1">
        <f t="shared" si="160"/>
        <v>143.02579067834043</v>
      </c>
      <c r="E5175" s="1">
        <f t="shared" si="161"/>
        <v>0</v>
      </c>
    </row>
    <row r="5176" spans="3:5" x14ac:dyDescent="0.2">
      <c r="C5176" s="1">
        <v>1.3696624455423714</v>
      </c>
      <c r="D5176" s="1">
        <f t="shared" si="160"/>
        <v>190.92473614466485</v>
      </c>
      <c r="E5176" s="1">
        <f t="shared" si="161"/>
        <v>30.924736144664848</v>
      </c>
    </row>
    <row r="5177" spans="3:5" x14ac:dyDescent="0.2">
      <c r="C5177" s="1">
        <v>1.0457188635826216</v>
      </c>
      <c r="D5177" s="1">
        <f t="shared" si="160"/>
        <v>182.02539530534855</v>
      </c>
      <c r="E5177" s="1">
        <f t="shared" si="161"/>
        <v>22.025395305348553</v>
      </c>
    </row>
    <row r="5178" spans="3:5" x14ac:dyDescent="0.2">
      <c r="C5178" s="1">
        <v>-1.5257285544401944</v>
      </c>
      <c r="D5178" s="1">
        <f t="shared" si="160"/>
        <v>124.61680077471399</v>
      </c>
      <c r="E5178" s="1">
        <f t="shared" si="161"/>
        <v>0</v>
      </c>
    </row>
    <row r="5179" spans="3:5" x14ac:dyDescent="0.2">
      <c r="C5179" s="1">
        <v>-1.8455007596419031</v>
      </c>
      <c r="D5179" s="1">
        <f t="shared" si="160"/>
        <v>118.88123868088479</v>
      </c>
      <c r="E5179" s="1">
        <f t="shared" si="161"/>
        <v>0</v>
      </c>
    </row>
    <row r="5180" spans="3:5" x14ac:dyDescent="0.2">
      <c r="C5180" s="1">
        <v>1.1531649090828295</v>
      </c>
      <c r="D5180" s="1">
        <f t="shared" si="160"/>
        <v>184.93018709288518</v>
      </c>
      <c r="E5180" s="1">
        <f t="shared" si="161"/>
        <v>24.930187092885177</v>
      </c>
    </row>
    <row r="5181" spans="3:5" x14ac:dyDescent="0.2">
      <c r="C5181" s="1">
        <v>-1.327300456744287</v>
      </c>
      <c r="D5181" s="1">
        <f t="shared" si="160"/>
        <v>128.31418351700469</v>
      </c>
      <c r="E5181" s="1">
        <f t="shared" si="161"/>
        <v>0</v>
      </c>
    </row>
    <row r="5182" spans="3:5" x14ac:dyDescent="0.2">
      <c r="C5182" s="1">
        <v>-0.70885145942837824</v>
      </c>
      <c r="D5182" s="1">
        <f t="shared" si="160"/>
        <v>140.55660284824057</v>
      </c>
      <c r="E5182" s="1">
        <f t="shared" si="161"/>
        <v>0</v>
      </c>
    </row>
    <row r="5183" spans="3:5" x14ac:dyDescent="0.2">
      <c r="C5183" s="1">
        <v>-1.3335370704973883</v>
      </c>
      <c r="D5183" s="1">
        <f t="shared" si="160"/>
        <v>128.19632143252491</v>
      </c>
      <c r="E5183" s="1">
        <f t="shared" si="161"/>
        <v>0</v>
      </c>
    </row>
    <row r="5184" spans="3:5" x14ac:dyDescent="0.2">
      <c r="C5184" s="1">
        <v>6.4344958955547885E-2</v>
      </c>
      <c r="D5184" s="1">
        <f t="shared" si="160"/>
        <v>157.51816219492781</v>
      </c>
      <c r="E5184" s="1">
        <f t="shared" si="161"/>
        <v>0</v>
      </c>
    </row>
    <row r="5185" spans="3:5" x14ac:dyDescent="0.2">
      <c r="C5185" s="1">
        <v>-2.2765485244728798</v>
      </c>
      <c r="D5185" s="1">
        <f t="shared" si="160"/>
        <v>111.56530475929914</v>
      </c>
      <c r="E5185" s="1">
        <f t="shared" si="161"/>
        <v>0</v>
      </c>
    </row>
    <row r="5186" spans="3:5" x14ac:dyDescent="0.2">
      <c r="C5186" s="1">
        <v>0.4048527848029444</v>
      </c>
      <c r="D5186" s="1">
        <f t="shared" si="160"/>
        <v>165.62307851914176</v>
      </c>
      <c r="E5186" s="1">
        <f t="shared" si="161"/>
        <v>5.6230785191417567</v>
      </c>
    </row>
    <row r="5187" spans="3:5" x14ac:dyDescent="0.2">
      <c r="C5187" s="1">
        <v>-1.5167646095092902</v>
      </c>
      <c r="D5187" s="1">
        <f t="shared" ref="D5187:D5250" si="162" xml:space="preserve"> $A$1 * EXP( ($A$3 - $A$6 - 0.5 * $A$5^2) * $A$4 + $A$5 * SQRT($A$4) * C5187 )</f>
        <v>124.7815080433905</v>
      </c>
      <c r="E5187" s="1">
        <f t="shared" ref="E5187:E5250" si="163">MAX(D5187 - $A$2, 0)</f>
        <v>0</v>
      </c>
    </row>
    <row r="5188" spans="3:5" x14ac:dyDescent="0.2">
      <c r="C5188" s="1">
        <v>0.53899932269619311</v>
      </c>
      <c r="D5188" s="1">
        <f t="shared" si="162"/>
        <v>168.92943572461456</v>
      </c>
      <c r="E5188" s="1">
        <f t="shared" si="163"/>
        <v>8.9294357246145637</v>
      </c>
    </row>
    <row r="5189" spans="3:5" x14ac:dyDescent="0.2">
      <c r="C5189" s="1">
        <v>0.18669142448003997</v>
      </c>
      <c r="D5189" s="1">
        <f t="shared" si="162"/>
        <v>160.38361171115898</v>
      </c>
      <c r="E5189" s="1">
        <f t="shared" si="163"/>
        <v>0.38361171115897719</v>
      </c>
    </row>
    <row r="5190" spans="3:5" x14ac:dyDescent="0.2">
      <c r="C5190" s="1">
        <v>-3.1530834325935071E-2</v>
      </c>
      <c r="D5190" s="1">
        <f t="shared" si="162"/>
        <v>155.30850117546129</v>
      </c>
      <c r="E5190" s="1">
        <f t="shared" si="163"/>
        <v>0</v>
      </c>
    </row>
    <row r="5191" spans="3:5" x14ac:dyDescent="0.2">
      <c r="C5191" s="1">
        <v>1.2830276840676231</v>
      </c>
      <c r="D5191" s="1">
        <f t="shared" si="162"/>
        <v>188.50295189501978</v>
      </c>
      <c r="E5191" s="1">
        <f t="shared" si="163"/>
        <v>28.502951895019777</v>
      </c>
    </row>
    <row r="5192" spans="3:5" x14ac:dyDescent="0.2">
      <c r="C5192" s="1">
        <v>-0.49496958222189041</v>
      </c>
      <c r="D5192" s="1">
        <f t="shared" si="162"/>
        <v>145.05685506989386</v>
      </c>
      <c r="E5192" s="1">
        <f t="shared" si="163"/>
        <v>0</v>
      </c>
    </row>
    <row r="5193" spans="3:5" x14ac:dyDescent="0.2">
      <c r="C5193" s="1">
        <v>-0.25092186904878366</v>
      </c>
      <c r="D5193" s="1">
        <f t="shared" si="162"/>
        <v>150.36808677948372</v>
      </c>
      <c r="E5193" s="1">
        <f t="shared" si="163"/>
        <v>0</v>
      </c>
    </row>
    <row r="5194" spans="3:5" x14ac:dyDescent="0.2">
      <c r="C5194" s="1">
        <v>-1.2159333921307067</v>
      </c>
      <c r="D5194" s="1">
        <f t="shared" si="162"/>
        <v>130.43718268126261</v>
      </c>
      <c r="E5194" s="1">
        <f t="shared" si="163"/>
        <v>0</v>
      </c>
    </row>
    <row r="5195" spans="3:5" x14ac:dyDescent="0.2">
      <c r="C5195" s="1">
        <v>0.51826596116666102</v>
      </c>
      <c r="D5195" s="1">
        <f t="shared" si="162"/>
        <v>168.41413356446856</v>
      </c>
      <c r="E5195" s="1">
        <f t="shared" si="163"/>
        <v>8.4141335644685569</v>
      </c>
    </row>
    <row r="5196" spans="3:5" x14ac:dyDescent="0.2">
      <c r="C5196" s="1">
        <v>2.3002111834445031</v>
      </c>
      <c r="D5196" s="1">
        <f t="shared" si="162"/>
        <v>218.98334031877945</v>
      </c>
      <c r="E5196" s="1">
        <f t="shared" si="163"/>
        <v>58.983340318779454</v>
      </c>
    </row>
    <row r="5197" spans="3:5" x14ac:dyDescent="0.2">
      <c r="C5197" s="1">
        <v>-0.71972718368822075</v>
      </c>
      <c r="D5197" s="1">
        <f t="shared" si="162"/>
        <v>140.33153594258368</v>
      </c>
      <c r="E5197" s="1">
        <f t="shared" si="163"/>
        <v>0</v>
      </c>
    </row>
    <row r="5198" spans="3:5" x14ac:dyDescent="0.2">
      <c r="C5198" s="1">
        <v>1.0501313869059854</v>
      </c>
      <c r="D5198" s="1">
        <f t="shared" si="162"/>
        <v>182.14378402686529</v>
      </c>
      <c r="E5198" s="1">
        <f t="shared" si="163"/>
        <v>22.143784026865291</v>
      </c>
    </row>
    <row r="5199" spans="3:5" x14ac:dyDescent="0.2">
      <c r="C5199" s="1">
        <v>1.0537136566413576</v>
      </c>
      <c r="D5199" s="1">
        <f t="shared" si="162"/>
        <v>182.23995353716114</v>
      </c>
      <c r="E5199" s="1">
        <f t="shared" si="163"/>
        <v>22.239953537161142</v>
      </c>
    </row>
    <row r="5200" spans="3:5" x14ac:dyDescent="0.2">
      <c r="C5200" s="1">
        <v>-0.19639494627526932</v>
      </c>
      <c r="D5200" s="1">
        <f t="shared" si="162"/>
        <v>151.58109194397301</v>
      </c>
      <c r="E5200" s="1">
        <f t="shared" si="163"/>
        <v>0</v>
      </c>
    </row>
    <row r="5201" spans="3:5" x14ac:dyDescent="0.2">
      <c r="C5201" s="1">
        <v>-1.5456402523288875</v>
      </c>
      <c r="D5201" s="1">
        <f t="shared" si="162"/>
        <v>124.25171233599009</v>
      </c>
      <c r="E5201" s="1">
        <f t="shared" si="163"/>
        <v>0</v>
      </c>
    </row>
    <row r="5202" spans="3:5" x14ac:dyDescent="0.2">
      <c r="C5202" s="1">
        <v>0.42122500010862446</v>
      </c>
      <c r="D5202" s="1">
        <f t="shared" si="162"/>
        <v>166.02311758233816</v>
      </c>
      <c r="E5202" s="1">
        <f t="shared" si="163"/>
        <v>6.0231175823381591</v>
      </c>
    </row>
    <row r="5203" spans="3:5" x14ac:dyDescent="0.2">
      <c r="C5203" s="1">
        <v>0.4089319147203832</v>
      </c>
      <c r="D5203" s="1">
        <f t="shared" si="162"/>
        <v>165.72265781604582</v>
      </c>
      <c r="E5203" s="1">
        <f t="shared" si="163"/>
        <v>5.7226578160458246</v>
      </c>
    </row>
    <row r="5204" spans="3:5" x14ac:dyDescent="0.2">
      <c r="C5204" s="1">
        <v>0.7589963990558054</v>
      </c>
      <c r="D5204" s="1">
        <f t="shared" si="162"/>
        <v>174.49527376588244</v>
      </c>
      <c r="E5204" s="1">
        <f t="shared" si="163"/>
        <v>14.495273765882445</v>
      </c>
    </row>
    <row r="5205" spans="3:5" x14ac:dyDescent="0.2">
      <c r="C5205" s="1">
        <v>0.51965892211122922</v>
      </c>
      <c r="D5205" s="1">
        <f t="shared" si="162"/>
        <v>168.44870458390869</v>
      </c>
      <c r="E5205" s="1">
        <f t="shared" si="163"/>
        <v>8.4487045839086932</v>
      </c>
    </row>
    <row r="5206" spans="3:5" x14ac:dyDescent="0.2">
      <c r="C5206" s="1">
        <v>-0.60398591975707838</v>
      </c>
      <c r="D5206" s="1">
        <f t="shared" si="162"/>
        <v>142.74534123367593</v>
      </c>
      <c r="E5206" s="1">
        <f t="shared" si="163"/>
        <v>0</v>
      </c>
    </row>
    <row r="5207" spans="3:5" x14ac:dyDescent="0.2">
      <c r="C5207" s="1">
        <v>0.65977335002598625</v>
      </c>
      <c r="D5207" s="1">
        <f t="shared" si="162"/>
        <v>171.96262222717607</v>
      </c>
      <c r="E5207" s="1">
        <f t="shared" si="163"/>
        <v>11.96262222717607</v>
      </c>
    </row>
    <row r="5208" spans="3:5" x14ac:dyDescent="0.2">
      <c r="C5208" s="1">
        <v>-2.0518354489292756</v>
      </c>
      <c r="D5208" s="1">
        <f t="shared" si="162"/>
        <v>115.32123523012017</v>
      </c>
      <c r="E5208" s="1">
        <f t="shared" si="163"/>
        <v>0</v>
      </c>
    </row>
    <row r="5209" spans="3:5" x14ac:dyDescent="0.2">
      <c r="C5209" s="1">
        <v>-6.2034027060508992E-2</v>
      </c>
      <c r="D5209" s="1">
        <f t="shared" si="162"/>
        <v>154.61201093826284</v>
      </c>
      <c r="E5209" s="1">
        <f t="shared" si="163"/>
        <v>0</v>
      </c>
    </row>
    <row r="5210" spans="3:5" x14ac:dyDescent="0.2">
      <c r="C5210" s="1">
        <v>-1.1240834526155765</v>
      </c>
      <c r="D5210" s="1">
        <f t="shared" si="162"/>
        <v>132.21453133394664</v>
      </c>
      <c r="E5210" s="1">
        <f t="shared" si="163"/>
        <v>0</v>
      </c>
    </row>
    <row r="5211" spans="3:5" x14ac:dyDescent="0.2">
      <c r="C5211" s="1">
        <v>-0.41211152475007756</v>
      </c>
      <c r="D5211" s="1">
        <f t="shared" si="162"/>
        <v>146.83872919899139</v>
      </c>
      <c r="E5211" s="1">
        <f t="shared" si="163"/>
        <v>0</v>
      </c>
    </row>
    <row r="5212" spans="3:5" x14ac:dyDescent="0.2">
      <c r="C5212" s="1">
        <v>0.33333068199784294</v>
      </c>
      <c r="D5212" s="1">
        <f t="shared" si="162"/>
        <v>163.88677834026899</v>
      </c>
      <c r="E5212" s="1">
        <f t="shared" si="163"/>
        <v>3.8867783402689895</v>
      </c>
    </row>
    <row r="5213" spans="3:5" x14ac:dyDescent="0.2">
      <c r="C5213" s="1">
        <v>-1.4275609093116721</v>
      </c>
      <c r="D5213" s="1">
        <f t="shared" si="162"/>
        <v>126.43248337859873</v>
      </c>
      <c r="E5213" s="1">
        <f t="shared" si="163"/>
        <v>0</v>
      </c>
    </row>
    <row r="5214" spans="3:5" x14ac:dyDescent="0.2">
      <c r="C5214" s="1">
        <v>-1.635507941869736E-2</v>
      </c>
      <c r="D5214" s="1">
        <f t="shared" si="162"/>
        <v>155.6561824783123</v>
      </c>
      <c r="E5214" s="1">
        <f t="shared" si="163"/>
        <v>0</v>
      </c>
    </row>
    <row r="5215" spans="3:5" x14ac:dyDescent="0.2">
      <c r="C5215" s="1">
        <v>-0.4956382630214583</v>
      </c>
      <c r="D5215" s="1">
        <f t="shared" si="162"/>
        <v>145.04256330526005</v>
      </c>
      <c r="E5215" s="1">
        <f t="shared" si="163"/>
        <v>0</v>
      </c>
    </row>
    <row r="5216" spans="3:5" x14ac:dyDescent="0.2">
      <c r="C5216" s="1">
        <v>-1.2621051768557734</v>
      </c>
      <c r="D5216" s="1">
        <f t="shared" si="162"/>
        <v>129.55277662577944</v>
      </c>
      <c r="E5216" s="1">
        <f t="shared" si="163"/>
        <v>0</v>
      </c>
    </row>
    <row r="5217" spans="3:5" x14ac:dyDescent="0.2">
      <c r="C5217" s="1">
        <v>-9.6455224007735471E-2</v>
      </c>
      <c r="D5217" s="1">
        <f t="shared" si="162"/>
        <v>153.8298098067693</v>
      </c>
      <c r="E5217" s="1">
        <f t="shared" si="163"/>
        <v>0</v>
      </c>
    </row>
    <row r="5218" spans="3:5" x14ac:dyDescent="0.2">
      <c r="C5218" s="1">
        <v>-1.2963689181492866</v>
      </c>
      <c r="D5218" s="1">
        <f t="shared" si="162"/>
        <v>128.90034382885688</v>
      </c>
      <c r="E5218" s="1">
        <f t="shared" si="163"/>
        <v>0</v>
      </c>
    </row>
    <row r="5219" spans="3:5" x14ac:dyDescent="0.2">
      <c r="C5219" s="1">
        <v>-0.13344581870299024</v>
      </c>
      <c r="D5219" s="1">
        <f t="shared" si="162"/>
        <v>152.99363145557234</v>
      </c>
      <c r="E5219" s="1">
        <f t="shared" si="163"/>
        <v>0</v>
      </c>
    </row>
    <row r="5220" spans="3:5" x14ac:dyDescent="0.2">
      <c r="C5220" s="1">
        <v>-1.1857836142167368</v>
      </c>
      <c r="D5220" s="1">
        <f t="shared" si="162"/>
        <v>131.01794805682619</v>
      </c>
      <c r="E5220" s="1">
        <f t="shared" si="163"/>
        <v>0</v>
      </c>
    </row>
    <row r="5221" spans="3:5" x14ac:dyDescent="0.2">
      <c r="C5221" s="1">
        <v>0.31247564634954056</v>
      </c>
      <c r="D5221" s="1">
        <f t="shared" si="162"/>
        <v>163.38392901185074</v>
      </c>
      <c r="E5221" s="1">
        <f t="shared" si="163"/>
        <v>3.3839290118507392</v>
      </c>
    </row>
    <row r="5222" spans="3:5" x14ac:dyDescent="0.2">
      <c r="C5222" s="1">
        <v>0.4974107164095109</v>
      </c>
      <c r="D5222" s="1">
        <f t="shared" si="162"/>
        <v>167.89738790231155</v>
      </c>
      <c r="E5222" s="1">
        <f t="shared" si="163"/>
        <v>7.8973879023115501</v>
      </c>
    </row>
    <row r="5223" spans="3:5" x14ac:dyDescent="0.2">
      <c r="C5223" s="1">
        <v>-0.42624343147044907</v>
      </c>
      <c r="D5223" s="1">
        <f t="shared" si="162"/>
        <v>146.53327969482936</v>
      </c>
      <c r="E5223" s="1">
        <f t="shared" si="163"/>
        <v>0</v>
      </c>
    </row>
    <row r="5224" spans="3:5" x14ac:dyDescent="0.2">
      <c r="C5224" s="1">
        <v>2.8502510684515112</v>
      </c>
      <c r="D5224" s="1">
        <f t="shared" si="162"/>
        <v>237.47064892761227</v>
      </c>
      <c r="E5224" s="1">
        <f t="shared" si="163"/>
        <v>77.470648927612274</v>
      </c>
    </row>
    <row r="5225" spans="3:5" x14ac:dyDescent="0.2">
      <c r="C5225" s="1">
        <v>0.28794467329431839</v>
      </c>
      <c r="D5225" s="1">
        <f t="shared" si="162"/>
        <v>162.79442118054862</v>
      </c>
      <c r="E5225" s="1">
        <f t="shared" si="163"/>
        <v>2.7944211805486248</v>
      </c>
    </row>
    <row r="5226" spans="3:5" x14ac:dyDescent="0.2">
      <c r="C5226" s="1">
        <v>-1.2248857799106538</v>
      </c>
      <c r="D5226" s="1">
        <f t="shared" si="162"/>
        <v>130.26523195244644</v>
      </c>
      <c r="E5226" s="1">
        <f t="shared" si="163"/>
        <v>0</v>
      </c>
    </row>
    <row r="5227" spans="3:5" x14ac:dyDescent="0.2">
      <c r="C5227" s="1">
        <v>5.4555098444742864E-2</v>
      </c>
      <c r="D5227" s="1">
        <f t="shared" si="162"/>
        <v>157.29110039555013</v>
      </c>
      <c r="E5227" s="1">
        <f t="shared" si="163"/>
        <v>0</v>
      </c>
    </row>
    <row r="5228" spans="3:5" x14ac:dyDescent="0.2">
      <c r="C5228" s="1">
        <v>0.36806965754146614</v>
      </c>
      <c r="D5228" s="1">
        <f t="shared" si="162"/>
        <v>164.72783077031858</v>
      </c>
      <c r="E5228" s="1">
        <f t="shared" si="163"/>
        <v>4.727830770318576</v>
      </c>
    </row>
    <row r="5229" spans="3:5" x14ac:dyDescent="0.2">
      <c r="C5229" s="1">
        <v>-0.252806296871189</v>
      </c>
      <c r="D5229" s="1">
        <f t="shared" si="162"/>
        <v>150.32633980294</v>
      </c>
      <c r="E5229" s="1">
        <f t="shared" si="163"/>
        <v>0</v>
      </c>
    </row>
    <row r="5230" spans="3:5" x14ac:dyDescent="0.2">
      <c r="C5230" s="1">
        <v>-2.2047163049539527</v>
      </c>
      <c r="D5230" s="1">
        <f t="shared" si="162"/>
        <v>112.75243672530785</v>
      </c>
      <c r="E5230" s="1">
        <f t="shared" si="163"/>
        <v>0</v>
      </c>
    </row>
    <row r="5231" spans="3:5" x14ac:dyDescent="0.2">
      <c r="C5231" s="1">
        <v>0.26270582391913777</v>
      </c>
      <c r="D5231" s="1">
        <f t="shared" si="162"/>
        <v>162.19012214428108</v>
      </c>
      <c r="E5231" s="1">
        <f t="shared" si="163"/>
        <v>2.1901221442810765</v>
      </c>
    </row>
    <row r="5232" spans="3:5" x14ac:dyDescent="0.2">
      <c r="C5232" s="1">
        <v>-0.41493898719113786</v>
      </c>
      <c r="D5232" s="1">
        <f t="shared" si="162"/>
        <v>146.77756502205992</v>
      </c>
      <c r="E5232" s="1">
        <f t="shared" si="163"/>
        <v>0</v>
      </c>
    </row>
    <row r="5233" spans="3:5" x14ac:dyDescent="0.2">
      <c r="C5233" s="1">
        <v>1.0383268160193799</v>
      </c>
      <c r="D5233" s="1">
        <f t="shared" si="162"/>
        <v>181.82723786831818</v>
      </c>
      <c r="E5233" s="1">
        <f t="shared" si="163"/>
        <v>21.827237868318178</v>
      </c>
    </row>
    <row r="5234" spans="3:5" x14ac:dyDescent="0.2">
      <c r="C5234" s="1">
        <v>0.42334285990682241</v>
      </c>
      <c r="D5234" s="1">
        <f t="shared" si="162"/>
        <v>166.0749359439848</v>
      </c>
      <c r="E5234" s="1">
        <f t="shared" si="163"/>
        <v>6.0749359439847979</v>
      </c>
    </row>
    <row r="5235" spans="3:5" x14ac:dyDescent="0.2">
      <c r="C5235" s="1">
        <v>-0.52522497852743699</v>
      </c>
      <c r="D5235" s="1">
        <f t="shared" si="162"/>
        <v>144.41161172772058</v>
      </c>
      <c r="E5235" s="1">
        <f t="shared" si="163"/>
        <v>0</v>
      </c>
    </row>
    <row r="5236" spans="3:5" x14ac:dyDescent="0.2">
      <c r="C5236" s="1">
        <v>0.26818005159545066</v>
      </c>
      <c r="D5236" s="1">
        <f t="shared" si="162"/>
        <v>162.32100192713034</v>
      </c>
      <c r="E5236" s="1">
        <f t="shared" si="163"/>
        <v>2.3210019271303395</v>
      </c>
    </row>
    <row r="5237" spans="3:5" x14ac:dyDescent="0.2">
      <c r="C5237" s="1">
        <v>-0.12738037844499733</v>
      </c>
      <c r="D5237" s="1">
        <f t="shared" si="162"/>
        <v>153.13042950691971</v>
      </c>
      <c r="E5237" s="1">
        <f t="shared" si="163"/>
        <v>0</v>
      </c>
    </row>
    <row r="5238" spans="3:5" x14ac:dyDescent="0.2">
      <c r="C5238" s="1">
        <v>0.16109953341445535</v>
      </c>
      <c r="D5238" s="1">
        <f t="shared" si="162"/>
        <v>159.77994961072289</v>
      </c>
      <c r="E5238" s="1">
        <f t="shared" si="163"/>
        <v>0</v>
      </c>
    </row>
    <row r="5239" spans="3:5" x14ac:dyDescent="0.2">
      <c r="C5239" s="1">
        <v>0.37784691260616649</v>
      </c>
      <c r="D5239" s="1">
        <f t="shared" si="162"/>
        <v>164.96532165295727</v>
      </c>
      <c r="E5239" s="1">
        <f t="shared" si="163"/>
        <v>4.9653216529572717</v>
      </c>
    </row>
    <row r="5240" spans="3:5" x14ac:dyDescent="0.2">
      <c r="C5240" s="1">
        <v>-0.87299942803133879</v>
      </c>
      <c r="D5240" s="1">
        <f t="shared" si="162"/>
        <v>137.19771652070648</v>
      </c>
      <c r="E5240" s="1">
        <f t="shared" si="163"/>
        <v>0</v>
      </c>
    </row>
    <row r="5241" spans="3:5" x14ac:dyDescent="0.2">
      <c r="C5241" s="1">
        <v>1.0241760895004162</v>
      </c>
      <c r="D5241" s="1">
        <f t="shared" si="162"/>
        <v>181.44850314663285</v>
      </c>
      <c r="E5241" s="1">
        <f t="shared" si="163"/>
        <v>21.448503146632845</v>
      </c>
    </row>
    <row r="5242" spans="3:5" x14ac:dyDescent="0.2">
      <c r="C5242" s="1">
        <v>-0.53774315422431129</v>
      </c>
      <c r="D5242" s="1">
        <f t="shared" si="162"/>
        <v>144.14548234914204</v>
      </c>
      <c r="E5242" s="1">
        <f t="shared" si="163"/>
        <v>0</v>
      </c>
    </row>
    <row r="5243" spans="3:5" x14ac:dyDescent="0.2">
      <c r="C5243" s="1">
        <v>0.69984879280606493</v>
      </c>
      <c r="D5243" s="1">
        <f t="shared" si="162"/>
        <v>172.98108565706187</v>
      </c>
      <c r="E5243" s="1">
        <f t="shared" si="163"/>
        <v>12.981085657061868</v>
      </c>
    </row>
    <row r="5244" spans="3:5" x14ac:dyDescent="0.2">
      <c r="C5244" s="1">
        <v>2.0103782203877594</v>
      </c>
      <c r="D5244" s="1">
        <f t="shared" si="162"/>
        <v>209.82813024386684</v>
      </c>
      <c r="E5244" s="1">
        <f t="shared" si="163"/>
        <v>49.828130243866838</v>
      </c>
    </row>
    <row r="5245" spans="3:5" x14ac:dyDescent="0.2">
      <c r="C5245" s="1">
        <v>-0.62286097528294337</v>
      </c>
      <c r="D5245" s="1">
        <f t="shared" si="162"/>
        <v>142.34888383896924</v>
      </c>
      <c r="E5245" s="1">
        <f t="shared" si="163"/>
        <v>0</v>
      </c>
    </row>
    <row r="5246" spans="3:5" x14ac:dyDescent="0.2">
      <c r="C5246" s="1">
        <v>-1.6071881882318131</v>
      </c>
      <c r="D5246" s="1">
        <f t="shared" si="162"/>
        <v>123.12995691655918</v>
      </c>
      <c r="E5246" s="1">
        <f t="shared" si="163"/>
        <v>0</v>
      </c>
    </row>
    <row r="5247" spans="3:5" x14ac:dyDescent="0.2">
      <c r="C5247" s="1">
        <v>-0.12509287639339883</v>
      </c>
      <c r="D5247" s="1">
        <f t="shared" si="162"/>
        <v>153.18205287399945</v>
      </c>
      <c r="E5247" s="1">
        <f t="shared" si="163"/>
        <v>0</v>
      </c>
    </row>
    <row r="5248" spans="3:5" x14ac:dyDescent="0.2">
      <c r="C5248" s="1">
        <v>-2.3755631363260061</v>
      </c>
      <c r="D5248" s="1">
        <f t="shared" si="162"/>
        <v>109.9494054250155</v>
      </c>
      <c r="E5248" s="1">
        <f t="shared" si="163"/>
        <v>0</v>
      </c>
    </row>
    <row r="5249" spans="3:5" x14ac:dyDescent="0.2">
      <c r="C5249" s="1">
        <v>-0.66011693924536363</v>
      </c>
      <c r="D5249" s="1">
        <f t="shared" si="162"/>
        <v>141.56957699434267</v>
      </c>
      <c r="E5249" s="1">
        <f t="shared" si="163"/>
        <v>0</v>
      </c>
    </row>
    <row r="5250" spans="3:5" x14ac:dyDescent="0.2">
      <c r="C5250" s="1">
        <v>-0.64327490041303814</v>
      </c>
      <c r="D5250" s="1">
        <f t="shared" si="162"/>
        <v>141.92134289618014</v>
      </c>
      <c r="E5250" s="1">
        <f t="shared" si="163"/>
        <v>0</v>
      </c>
    </row>
    <row r="5251" spans="3:5" x14ac:dyDescent="0.2">
      <c r="C5251" s="1">
        <v>-2.1735665067257086</v>
      </c>
      <c r="D5251" s="1">
        <f t="shared" ref="D5251:D5314" si="164" xml:space="preserve"> $A$1 * EXP( ($A$3 - $A$6 - 0.5 * $A$5^2) * $A$4 + $A$5 * SQRT($A$4) * C5251 )</f>
        <v>113.27115122095984</v>
      </c>
      <c r="E5251" s="1">
        <f t="shared" ref="E5251:E5314" si="165">MAX(D5251 - $A$2, 0)</f>
        <v>0</v>
      </c>
    </row>
    <row r="5252" spans="3:5" x14ac:dyDescent="0.2">
      <c r="C5252" s="1">
        <v>-1.2717845962922696</v>
      </c>
      <c r="D5252" s="1">
        <f t="shared" si="164"/>
        <v>129.36813207176891</v>
      </c>
      <c r="E5252" s="1">
        <f t="shared" si="165"/>
        <v>0</v>
      </c>
    </row>
    <row r="5253" spans="3:5" x14ac:dyDescent="0.2">
      <c r="C5253" s="1">
        <v>-0.36732874298067908</v>
      </c>
      <c r="D5253" s="1">
        <f t="shared" si="164"/>
        <v>147.81088419266842</v>
      </c>
      <c r="E5253" s="1">
        <f t="shared" si="165"/>
        <v>0</v>
      </c>
    </row>
    <row r="5254" spans="3:5" x14ac:dyDescent="0.2">
      <c r="C5254" s="1">
        <v>0.30850953895637667</v>
      </c>
      <c r="D5254" s="1">
        <f t="shared" si="164"/>
        <v>163.28847437063294</v>
      </c>
      <c r="E5254" s="1">
        <f t="shared" si="165"/>
        <v>3.2884743706329402</v>
      </c>
    </row>
    <row r="5255" spans="3:5" x14ac:dyDescent="0.2">
      <c r="C5255" s="1">
        <v>0.47330053421726292</v>
      </c>
      <c r="D5255" s="1">
        <f t="shared" si="164"/>
        <v>167.30196798870304</v>
      </c>
      <c r="E5255" s="1">
        <f t="shared" si="165"/>
        <v>7.3019679887030406</v>
      </c>
    </row>
    <row r="5256" spans="3:5" x14ac:dyDescent="0.2">
      <c r="C5256" s="1">
        <v>-0.8506496744590194</v>
      </c>
      <c r="D5256" s="1">
        <f t="shared" si="164"/>
        <v>137.65028580553306</v>
      </c>
      <c r="E5256" s="1">
        <f t="shared" si="165"/>
        <v>0</v>
      </c>
    </row>
    <row r="5257" spans="3:5" x14ac:dyDescent="0.2">
      <c r="C5257" s="1">
        <v>-0.64234217005808658</v>
      </c>
      <c r="D5257" s="1">
        <f t="shared" si="164"/>
        <v>141.94084959629578</v>
      </c>
      <c r="E5257" s="1">
        <f t="shared" si="165"/>
        <v>0</v>
      </c>
    </row>
    <row r="5258" spans="3:5" x14ac:dyDescent="0.2">
      <c r="C5258" s="1">
        <v>1.0924878679183196</v>
      </c>
      <c r="D5258" s="1">
        <f t="shared" si="164"/>
        <v>183.28413972450628</v>
      </c>
      <c r="E5258" s="1">
        <f t="shared" si="165"/>
        <v>23.284139724506275</v>
      </c>
    </row>
    <row r="5259" spans="3:5" x14ac:dyDescent="0.2">
      <c r="C5259" s="1">
        <v>0.30808413994253309</v>
      </c>
      <c r="D5259" s="1">
        <f t="shared" si="164"/>
        <v>163.27823935432266</v>
      </c>
      <c r="E5259" s="1">
        <f t="shared" si="165"/>
        <v>3.2782393543226647</v>
      </c>
    </row>
    <row r="5260" spans="3:5" x14ac:dyDescent="0.2">
      <c r="C5260" s="1">
        <v>1.8331500936512009</v>
      </c>
      <c r="D5260" s="1">
        <f t="shared" si="164"/>
        <v>204.41948953061564</v>
      </c>
      <c r="E5260" s="1">
        <f t="shared" si="165"/>
        <v>44.419489530615635</v>
      </c>
    </row>
    <row r="5261" spans="3:5" x14ac:dyDescent="0.2">
      <c r="C5261" s="1">
        <v>5.8432120793741306E-2</v>
      </c>
      <c r="D5261" s="1">
        <f t="shared" si="164"/>
        <v>157.38098320798238</v>
      </c>
      <c r="E5261" s="1">
        <f t="shared" si="165"/>
        <v>0</v>
      </c>
    </row>
    <row r="5262" spans="3:5" x14ac:dyDescent="0.2">
      <c r="C5262" s="1">
        <v>3.6870953330641061E-2</v>
      </c>
      <c r="D5262" s="1">
        <f t="shared" si="164"/>
        <v>156.8817712673721</v>
      </c>
      <c r="E5262" s="1">
        <f t="shared" si="165"/>
        <v>0</v>
      </c>
    </row>
    <row r="5263" spans="3:5" x14ac:dyDescent="0.2">
      <c r="C5263" s="1">
        <v>0.31650324070387087</v>
      </c>
      <c r="D5263" s="1">
        <f t="shared" si="164"/>
        <v>163.4809206010184</v>
      </c>
      <c r="E5263" s="1">
        <f t="shared" si="165"/>
        <v>3.4809206010183971</v>
      </c>
    </row>
    <row r="5264" spans="3:5" x14ac:dyDescent="0.2">
      <c r="C5264" s="1">
        <v>-1.3836440479456378</v>
      </c>
      <c r="D5264" s="1">
        <f t="shared" si="164"/>
        <v>127.25329983165604</v>
      </c>
      <c r="E5264" s="1">
        <f t="shared" si="165"/>
        <v>0</v>
      </c>
    </row>
    <row r="5265" spans="3:5" x14ac:dyDescent="0.2">
      <c r="C5265" s="1">
        <v>-0.50504486684295147</v>
      </c>
      <c r="D5265" s="1">
        <f t="shared" si="164"/>
        <v>144.84166442565794</v>
      </c>
      <c r="E5265" s="1">
        <f t="shared" si="165"/>
        <v>0</v>
      </c>
    </row>
    <row r="5266" spans="3:5" x14ac:dyDescent="0.2">
      <c r="C5266" s="1">
        <v>-0.14184022597206172</v>
      </c>
      <c r="D5266" s="1">
        <f t="shared" si="164"/>
        <v>152.80450818743068</v>
      </c>
      <c r="E5266" s="1">
        <f t="shared" si="165"/>
        <v>0</v>
      </c>
    </row>
    <row r="5267" spans="3:5" x14ac:dyDescent="0.2">
      <c r="C5267" s="1">
        <v>0.26377525699279969</v>
      </c>
      <c r="D5267" s="1">
        <f t="shared" si="164"/>
        <v>162.21568223382206</v>
      </c>
      <c r="E5267" s="1">
        <f t="shared" si="165"/>
        <v>2.215682233822065</v>
      </c>
    </row>
    <row r="5268" spans="3:5" x14ac:dyDescent="0.2">
      <c r="C5268" s="1">
        <v>-3.1275386909515444</v>
      </c>
      <c r="D5268" s="1">
        <f t="shared" si="164"/>
        <v>98.417310797742758</v>
      </c>
      <c r="E5268" s="1">
        <f t="shared" si="165"/>
        <v>0</v>
      </c>
    </row>
    <row r="5269" spans="3:5" x14ac:dyDescent="0.2">
      <c r="C5269" s="1">
        <v>-0.41077480766123176</v>
      </c>
      <c r="D5269" s="1">
        <f t="shared" si="164"/>
        <v>146.86765417642712</v>
      </c>
      <c r="E5269" s="1">
        <f t="shared" si="165"/>
        <v>0</v>
      </c>
    </row>
    <row r="5270" spans="3:5" x14ac:dyDescent="0.2">
      <c r="C5270" s="1">
        <v>0.86887586105789527</v>
      </c>
      <c r="D5270" s="1">
        <f t="shared" si="164"/>
        <v>177.34347618423135</v>
      </c>
      <c r="E5270" s="1">
        <f t="shared" si="165"/>
        <v>17.343476184231349</v>
      </c>
    </row>
    <row r="5271" spans="3:5" x14ac:dyDescent="0.2">
      <c r="C5271" s="1">
        <v>0.45039693910879441</v>
      </c>
      <c r="D5271" s="1">
        <f t="shared" si="164"/>
        <v>166.73830150060755</v>
      </c>
      <c r="E5271" s="1">
        <f t="shared" si="165"/>
        <v>6.7383015006075482</v>
      </c>
    </row>
    <row r="5272" spans="3:5" x14ac:dyDescent="0.2">
      <c r="C5272" s="1">
        <v>-1.4430340865262505</v>
      </c>
      <c r="D5272" s="1">
        <f t="shared" si="164"/>
        <v>126.14454913866288</v>
      </c>
      <c r="E5272" s="1">
        <f t="shared" si="165"/>
        <v>0</v>
      </c>
    </row>
    <row r="5273" spans="3:5" x14ac:dyDescent="0.2">
      <c r="C5273" s="1">
        <v>1.2262491829571167</v>
      </c>
      <c r="D5273" s="1">
        <f t="shared" si="164"/>
        <v>186.93245614980427</v>
      </c>
      <c r="E5273" s="1">
        <f t="shared" si="165"/>
        <v>26.932456149804267</v>
      </c>
    </row>
    <row r="5274" spans="3:5" x14ac:dyDescent="0.2">
      <c r="C5274" s="1">
        <v>1.7854989606483875</v>
      </c>
      <c r="D5274" s="1">
        <f t="shared" si="164"/>
        <v>202.98920682735636</v>
      </c>
      <c r="E5274" s="1">
        <f t="shared" si="165"/>
        <v>42.989206827356355</v>
      </c>
    </row>
    <row r="5275" spans="3:5" x14ac:dyDescent="0.2">
      <c r="C5275" s="1">
        <v>0.18832494199113742</v>
      </c>
      <c r="D5275" s="1">
        <f t="shared" si="164"/>
        <v>160.42222050123956</v>
      </c>
      <c r="E5275" s="1">
        <f t="shared" si="165"/>
        <v>0.42222050123956478</v>
      </c>
    </row>
    <row r="5276" spans="3:5" x14ac:dyDescent="0.2">
      <c r="C5276" s="1">
        <v>-1.2919637134103825</v>
      </c>
      <c r="D5276" s="1">
        <f t="shared" si="164"/>
        <v>128.98404109510307</v>
      </c>
      <c r="E5276" s="1">
        <f t="shared" si="165"/>
        <v>0</v>
      </c>
    </row>
    <row r="5277" spans="3:5" x14ac:dyDescent="0.2">
      <c r="C5277" s="1">
        <v>0.53756514780363152</v>
      </c>
      <c r="D5277" s="1">
        <f t="shared" si="164"/>
        <v>168.89374037016177</v>
      </c>
      <c r="E5277" s="1">
        <f t="shared" si="165"/>
        <v>8.8937403701617654</v>
      </c>
    </row>
    <row r="5278" spans="3:5" x14ac:dyDescent="0.2">
      <c r="C5278" s="1">
        <v>-0.11731664500774534</v>
      </c>
      <c r="D5278" s="1">
        <f t="shared" si="164"/>
        <v>153.35767370890332</v>
      </c>
      <c r="E5278" s="1">
        <f t="shared" si="165"/>
        <v>0</v>
      </c>
    </row>
    <row r="5279" spans="3:5" x14ac:dyDescent="0.2">
      <c r="C5279" s="1">
        <v>-1.9611536122247302</v>
      </c>
      <c r="D5279" s="1">
        <f t="shared" si="164"/>
        <v>116.87249481922439</v>
      </c>
      <c r="E5279" s="1">
        <f t="shared" si="165"/>
        <v>0</v>
      </c>
    </row>
    <row r="5280" spans="3:5" x14ac:dyDescent="0.2">
      <c r="C5280" s="1">
        <v>0.28301969527630977</v>
      </c>
      <c r="D5280" s="1">
        <f t="shared" si="164"/>
        <v>162.6763248560587</v>
      </c>
      <c r="E5280" s="1">
        <f t="shared" si="165"/>
        <v>2.6763248560586987</v>
      </c>
    </row>
    <row r="5281" spans="3:5" x14ac:dyDescent="0.2">
      <c r="C5281" s="1">
        <v>1.6159750448892041</v>
      </c>
      <c r="D5281" s="1">
        <f t="shared" si="164"/>
        <v>197.98147392924318</v>
      </c>
      <c r="E5281" s="1">
        <f t="shared" si="165"/>
        <v>37.98147392924318</v>
      </c>
    </row>
    <row r="5282" spans="3:5" x14ac:dyDescent="0.2">
      <c r="C5282" s="1">
        <v>0.87357380392574624</v>
      </c>
      <c r="D5282" s="1">
        <f t="shared" si="164"/>
        <v>177.46628326706963</v>
      </c>
      <c r="E5282" s="1">
        <f t="shared" si="165"/>
        <v>17.466283267069628</v>
      </c>
    </row>
    <row r="5283" spans="3:5" x14ac:dyDescent="0.2">
      <c r="C5283" s="1">
        <v>1.0564000534373135</v>
      </c>
      <c r="D5283" s="1">
        <f t="shared" si="164"/>
        <v>182.31210578331135</v>
      </c>
      <c r="E5283" s="1">
        <f t="shared" si="165"/>
        <v>22.312105783311353</v>
      </c>
    </row>
    <row r="5284" spans="3:5" x14ac:dyDescent="0.2">
      <c r="C5284" s="1">
        <v>-1.5487462385697526E-2</v>
      </c>
      <c r="D5284" s="1">
        <f t="shared" si="164"/>
        <v>155.67608336128336</v>
      </c>
      <c r="E5284" s="1">
        <f t="shared" si="165"/>
        <v>0</v>
      </c>
    </row>
    <row r="5285" spans="3:5" x14ac:dyDescent="0.2">
      <c r="C5285" s="1">
        <v>-0.32125215576987592</v>
      </c>
      <c r="D5285" s="1">
        <f t="shared" si="164"/>
        <v>148.81784366096986</v>
      </c>
      <c r="E5285" s="1">
        <f t="shared" si="165"/>
        <v>0</v>
      </c>
    </row>
    <row r="5286" spans="3:5" x14ac:dyDescent="0.2">
      <c r="C5286" s="1">
        <v>0.19061371113164505</v>
      </c>
      <c r="D5286" s="1">
        <f t="shared" si="164"/>
        <v>160.47633204046537</v>
      </c>
      <c r="E5286" s="1">
        <f t="shared" si="165"/>
        <v>0.47633204046536548</v>
      </c>
    </row>
    <row r="5287" spans="3:5" x14ac:dyDescent="0.2">
      <c r="C5287" s="1">
        <v>0.29175197205221964</v>
      </c>
      <c r="D5287" s="1">
        <f t="shared" si="164"/>
        <v>162.88577536434073</v>
      </c>
      <c r="E5287" s="1">
        <f t="shared" si="165"/>
        <v>2.8857753643407307</v>
      </c>
    </row>
    <row r="5288" spans="3:5" x14ac:dyDescent="0.2">
      <c r="C5288" s="1">
        <v>1.662505058413223</v>
      </c>
      <c r="D5288" s="1">
        <f t="shared" si="164"/>
        <v>199.34353796884571</v>
      </c>
      <c r="E5288" s="1">
        <f t="shared" si="165"/>
        <v>39.343537968845709</v>
      </c>
    </row>
    <row r="5289" spans="3:5" x14ac:dyDescent="0.2">
      <c r="C5289" s="1">
        <v>-0.79110024265138568</v>
      </c>
      <c r="D5289" s="1">
        <f t="shared" si="164"/>
        <v>138.86342785123253</v>
      </c>
      <c r="E5289" s="1">
        <f t="shared" si="165"/>
        <v>0</v>
      </c>
    </row>
    <row r="5290" spans="3:5" x14ac:dyDescent="0.2">
      <c r="C5290" s="1">
        <v>1.6760941273204502</v>
      </c>
      <c r="D5290" s="1">
        <f t="shared" si="164"/>
        <v>199.7430932543765</v>
      </c>
      <c r="E5290" s="1">
        <f t="shared" si="165"/>
        <v>39.743093254376504</v>
      </c>
    </row>
    <row r="5291" spans="3:5" x14ac:dyDescent="0.2">
      <c r="C5291" s="1">
        <v>0.73047364613299948</v>
      </c>
      <c r="D5291" s="1">
        <f t="shared" si="164"/>
        <v>173.76343917027563</v>
      </c>
      <c r="E5291" s="1">
        <f t="shared" si="165"/>
        <v>13.763439170275632</v>
      </c>
    </row>
    <row r="5292" spans="3:5" x14ac:dyDescent="0.2">
      <c r="C5292" s="1">
        <v>-0.69075156895216838</v>
      </c>
      <c r="D5292" s="1">
        <f t="shared" si="164"/>
        <v>140.93197029269754</v>
      </c>
      <c r="E5292" s="1">
        <f t="shared" si="165"/>
        <v>0</v>
      </c>
    </row>
    <row r="5293" spans="3:5" x14ac:dyDescent="0.2">
      <c r="C5293" s="1">
        <v>-2.0179675615877835</v>
      </c>
      <c r="D5293" s="1">
        <f t="shared" si="164"/>
        <v>115.89817654723714</v>
      </c>
      <c r="E5293" s="1">
        <f t="shared" si="165"/>
        <v>0</v>
      </c>
    </row>
    <row r="5294" spans="3:5" x14ac:dyDescent="0.2">
      <c r="C5294" s="1">
        <v>-0.72983150863360946</v>
      </c>
      <c r="D5294" s="1">
        <f t="shared" si="164"/>
        <v>140.12275567075767</v>
      </c>
      <c r="E5294" s="1">
        <f t="shared" si="165"/>
        <v>0</v>
      </c>
    </row>
    <row r="5295" spans="3:5" x14ac:dyDescent="0.2">
      <c r="C5295" s="1">
        <v>-9.9615202433688682E-2</v>
      </c>
      <c r="D5295" s="1">
        <f t="shared" si="164"/>
        <v>153.75819980968151</v>
      </c>
      <c r="E5295" s="1">
        <f t="shared" si="165"/>
        <v>0</v>
      </c>
    </row>
    <row r="5296" spans="3:5" x14ac:dyDescent="0.2">
      <c r="C5296" s="1">
        <v>-3.7620335970279375E-2</v>
      </c>
      <c r="D5296" s="1">
        <f t="shared" si="164"/>
        <v>155.16920721335799</v>
      </c>
      <c r="E5296" s="1">
        <f t="shared" si="165"/>
        <v>0</v>
      </c>
    </row>
    <row r="5297" spans="3:5" x14ac:dyDescent="0.2">
      <c r="C5297" s="1">
        <v>1.0487673172411531</v>
      </c>
      <c r="D5297" s="1">
        <f t="shared" si="164"/>
        <v>182.10717759483893</v>
      </c>
      <c r="E5297" s="1">
        <f t="shared" si="165"/>
        <v>22.10717759483893</v>
      </c>
    </row>
    <row r="5298" spans="3:5" x14ac:dyDescent="0.2">
      <c r="C5298" s="1">
        <v>7.4586540033024326E-2</v>
      </c>
      <c r="D5298" s="1">
        <f t="shared" si="164"/>
        <v>157.7560518306118</v>
      </c>
      <c r="E5298" s="1">
        <f t="shared" si="165"/>
        <v>0</v>
      </c>
    </row>
    <row r="5299" spans="3:5" x14ac:dyDescent="0.2">
      <c r="C5299" s="1">
        <v>1.0926627155421356</v>
      </c>
      <c r="D5299" s="1">
        <f t="shared" si="164"/>
        <v>183.28886188077325</v>
      </c>
      <c r="E5299" s="1">
        <f t="shared" si="165"/>
        <v>23.288861880773254</v>
      </c>
    </row>
    <row r="5300" spans="3:5" x14ac:dyDescent="0.2">
      <c r="C5300" s="1">
        <v>1.9307651621022506</v>
      </c>
      <c r="D5300" s="1">
        <f t="shared" si="164"/>
        <v>207.38102133745352</v>
      </c>
      <c r="E5300" s="1">
        <f t="shared" si="165"/>
        <v>47.381021337453518</v>
      </c>
    </row>
    <row r="5301" spans="3:5" x14ac:dyDescent="0.2">
      <c r="C5301" s="1">
        <v>-0.25440722939308863</v>
      </c>
      <c r="D5301" s="1">
        <f t="shared" si="164"/>
        <v>150.29088239148152</v>
      </c>
      <c r="E5301" s="1">
        <f t="shared" si="165"/>
        <v>0</v>
      </c>
    </row>
    <row r="5302" spans="3:5" x14ac:dyDescent="0.2">
      <c r="C5302" s="1">
        <v>-1.9341175652663565</v>
      </c>
      <c r="D5302" s="1">
        <f t="shared" si="164"/>
        <v>117.33901560353857</v>
      </c>
      <c r="E5302" s="1">
        <f t="shared" si="165"/>
        <v>0</v>
      </c>
    </row>
    <row r="5303" spans="3:5" x14ac:dyDescent="0.2">
      <c r="C5303" s="1">
        <v>5.9524814869245914E-2</v>
      </c>
      <c r="D5303" s="1">
        <f t="shared" si="164"/>
        <v>157.40632491967497</v>
      </c>
      <c r="E5303" s="1">
        <f t="shared" si="165"/>
        <v>0</v>
      </c>
    </row>
    <row r="5304" spans="3:5" x14ac:dyDescent="0.2">
      <c r="C5304" s="1">
        <v>1.3781354669349797</v>
      </c>
      <c r="D5304" s="1">
        <f t="shared" si="164"/>
        <v>191.16325448494004</v>
      </c>
      <c r="E5304" s="1">
        <f t="shared" si="165"/>
        <v>31.16325448494004</v>
      </c>
    </row>
    <row r="5305" spans="3:5" x14ac:dyDescent="0.2">
      <c r="C5305" s="1">
        <v>0.38729809357523953</v>
      </c>
      <c r="D5305" s="1">
        <f t="shared" si="164"/>
        <v>165.1952176019206</v>
      </c>
      <c r="E5305" s="1">
        <f t="shared" si="165"/>
        <v>5.1952176019206036</v>
      </c>
    </row>
    <row r="5306" spans="3:5" x14ac:dyDescent="0.2">
      <c r="C5306" s="1">
        <v>0.49115757631807999</v>
      </c>
      <c r="D5306" s="1">
        <f t="shared" si="164"/>
        <v>167.7427584655189</v>
      </c>
      <c r="E5306" s="1">
        <f t="shared" si="165"/>
        <v>7.7427584655189037</v>
      </c>
    </row>
    <row r="5307" spans="3:5" x14ac:dyDescent="0.2">
      <c r="C5307" s="1">
        <v>-1.6646819111534696</v>
      </c>
      <c r="D5307" s="1">
        <f t="shared" si="164"/>
        <v>122.09124290076514</v>
      </c>
      <c r="E5307" s="1">
        <f t="shared" si="165"/>
        <v>0</v>
      </c>
    </row>
    <row r="5308" spans="3:5" x14ac:dyDescent="0.2">
      <c r="C5308" s="1">
        <v>-0.50460062404196326</v>
      </c>
      <c r="D5308" s="1">
        <f t="shared" si="164"/>
        <v>144.85114595208987</v>
      </c>
      <c r="E5308" s="1">
        <f t="shared" si="165"/>
        <v>0</v>
      </c>
    </row>
    <row r="5309" spans="3:5" x14ac:dyDescent="0.2">
      <c r="C5309" s="1">
        <v>-0.55566166332423583</v>
      </c>
      <c r="D5309" s="1">
        <f t="shared" si="164"/>
        <v>143.76539812725466</v>
      </c>
      <c r="E5309" s="1">
        <f t="shared" si="165"/>
        <v>0</v>
      </c>
    </row>
    <row r="5310" spans="3:5" x14ac:dyDescent="0.2">
      <c r="C5310" s="1">
        <v>-1.707450473913749</v>
      </c>
      <c r="D5310" s="1">
        <f t="shared" si="164"/>
        <v>121.32424958488944</v>
      </c>
      <c r="E5310" s="1">
        <f t="shared" si="165"/>
        <v>0</v>
      </c>
    </row>
    <row r="5311" spans="3:5" x14ac:dyDescent="0.2">
      <c r="C5311" s="1">
        <v>-0.48207520263850612</v>
      </c>
      <c r="D5311" s="1">
        <f t="shared" si="164"/>
        <v>145.33272317425528</v>
      </c>
      <c r="E5311" s="1">
        <f t="shared" si="165"/>
        <v>0</v>
      </c>
    </row>
    <row r="5312" spans="3:5" x14ac:dyDescent="0.2">
      <c r="C5312" s="1">
        <v>1.0141276458295072</v>
      </c>
      <c r="D5312" s="1">
        <f t="shared" si="164"/>
        <v>181.18004236178254</v>
      </c>
      <c r="E5312" s="1">
        <f t="shared" si="165"/>
        <v>21.18004236178254</v>
      </c>
    </row>
    <row r="5313" spans="3:5" x14ac:dyDescent="0.2">
      <c r="C5313" s="1">
        <v>0.72271710095540198</v>
      </c>
      <c r="D5313" s="1">
        <f t="shared" si="164"/>
        <v>173.56495370466368</v>
      </c>
      <c r="E5313" s="1">
        <f t="shared" si="165"/>
        <v>13.564953704663679</v>
      </c>
    </row>
    <row r="5314" spans="3:5" x14ac:dyDescent="0.2">
      <c r="C5314" s="1">
        <v>-0.1215499190455413</v>
      </c>
      <c r="D5314" s="1">
        <f t="shared" si="164"/>
        <v>153.26204317248801</v>
      </c>
      <c r="E5314" s="1">
        <f t="shared" si="165"/>
        <v>0</v>
      </c>
    </row>
    <row r="5315" spans="3:5" x14ac:dyDescent="0.2">
      <c r="C5315" s="1">
        <v>0.53099926193182811</v>
      </c>
      <c r="D5315" s="1">
        <f t="shared" ref="D5315:D5378" si="166" xml:space="preserve"> $A$1 * EXP( ($A$3 - $A$6 - 0.5 * $A$5^2) * $A$4 + $A$5 * SQRT($A$4) * C5315 )</f>
        <v>168.73041751851864</v>
      </c>
      <c r="E5315" s="1">
        <f t="shared" ref="E5315:E5378" si="167">MAX(D5315 - $A$2, 0)</f>
        <v>8.7304175185186352</v>
      </c>
    </row>
    <row r="5316" spans="3:5" x14ac:dyDescent="0.2">
      <c r="C5316" s="1">
        <v>-0.25015873955145562</v>
      </c>
      <c r="D5316" s="1">
        <f t="shared" si="166"/>
        <v>150.38499619019041</v>
      </c>
      <c r="E5316" s="1">
        <f t="shared" si="167"/>
        <v>0</v>
      </c>
    </row>
    <row r="5317" spans="3:5" x14ac:dyDescent="0.2">
      <c r="C5317" s="1">
        <v>-1.3772793893838671</v>
      </c>
      <c r="D5317" s="1">
        <f t="shared" si="166"/>
        <v>127.37269808324329</v>
      </c>
      <c r="E5317" s="1">
        <f t="shared" si="167"/>
        <v>0</v>
      </c>
    </row>
    <row r="5318" spans="3:5" x14ac:dyDescent="0.2">
      <c r="C5318" s="1">
        <v>-9.1064061163174712E-2</v>
      </c>
      <c r="D5318" s="1">
        <f t="shared" si="166"/>
        <v>153.95205888806427</v>
      </c>
      <c r="E5318" s="1">
        <f t="shared" si="167"/>
        <v>0</v>
      </c>
    </row>
    <row r="5319" spans="3:5" x14ac:dyDescent="0.2">
      <c r="C5319" s="1">
        <v>0.8724640849518438</v>
      </c>
      <c r="D5319" s="1">
        <f t="shared" si="166"/>
        <v>177.43726686911705</v>
      </c>
      <c r="E5319" s="1">
        <f t="shared" si="167"/>
        <v>17.437266869117053</v>
      </c>
    </row>
    <row r="5320" spans="3:5" x14ac:dyDescent="0.2">
      <c r="C5320" s="1">
        <v>0.44407561625887354</v>
      </c>
      <c r="D5320" s="1">
        <f t="shared" si="166"/>
        <v>166.5830659309762</v>
      </c>
      <c r="E5320" s="1">
        <f t="shared" si="167"/>
        <v>6.5830659309762041</v>
      </c>
    </row>
    <row r="5321" spans="3:5" x14ac:dyDescent="0.2">
      <c r="C5321" s="1">
        <v>0.46072519081120566</v>
      </c>
      <c r="D5321" s="1">
        <f t="shared" si="166"/>
        <v>166.9922483551876</v>
      </c>
      <c r="E5321" s="1">
        <f t="shared" si="167"/>
        <v>6.9922483551875985</v>
      </c>
    </row>
    <row r="5322" spans="3:5" x14ac:dyDescent="0.2">
      <c r="C5322" s="1">
        <v>0.37141519487700714</v>
      </c>
      <c r="D5322" s="1">
        <f t="shared" si="166"/>
        <v>164.80905583219737</v>
      </c>
      <c r="E5322" s="1">
        <f t="shared" si="167"/>
        <v>4.8090558321973731</v>
      </c>
    </row>
    <row r="5323" spans="3:5" x14ac:dyDescent="0.2">
      <c r="C5323" s="1">
        <v>-0.56803767729897381</v>
      </c>
      <c r="D5323" s="1">
        <f t="shared" si="166"/>
        <v>143.50346563701052</v>
      </c>
      <c r="E5323" s="1">
        <f t="shared" si="167"/>
        <v>0</v>
      </c>
    </row>
    <row r="5324" spans="3:5" x14ac:dyDescent="0.2">
      <c r="C5324" s="1">
        <v>-1.4242670473217127</v>
      </c>
      <c r="D5324" s="1">
        <f t="shared" si="166"/>
        <v>126.49386234969658</v>
      </c>
      <c r="E5324" s="1">
        <f t="shared" si="167"/>
        <v>0</v>
      </c>
    </row>
    <row r="5325" spans="3:5" x14ac:dyDescent="0.2">
      <c r="C5325" s="1">
        <v>-1.2085949341679993</v>
      </c>
      <c r="D5325" s="1">
        <f t="shared" si="166"/>
        <v>130.57830353269733</v>
      </c>
      <c r="E5325" s="1">
        <f t="shared" si="167"/>
        <v>0</v>
      </c>
    </row>
    <row r="5326" spans="3:5" x14ac:dyDescent="0.2">
      <c r="C5326" s="1">
        <v>0.95179825315681421</v>
      </c>
      <c r="D5326" s="1">
        <f t="shared" si="166"/>
        <v>179.52366003845967</v>
      </c>
      <c r="E5326" s="1">
        <f t="shared" si="167"/>
        <v>19.523660038459667</v>
      </c>
    </row>
    <row r="5327" spans="3:5" x14ac:dyDescent="0.2">
      <c r="C5327" s="1">
        <v>-0.12214140833840291</v>
      </c>
      <c r="D5327" s="1">
        <f t="shared" si="166"/>
        <v>153.24868605601424</v>
      </c>
      <c r="E5327" s="1">
        <f t="shared" si="167"/>
        <v>0</v>
      </c>
    </row>
    <row r="5328" spans="3:5" x14ac:dyDescent="0.2">
      <c r="C5328" s="1">
        <v>-0.40771156387033008</v>
      </c>
      <c r="D5328" s="1">
        <f t="shared" si="166"/>
        <v>146.9339606418142</v>
      </c>
      <c r="E5328" s="1">
        <f t="shared" si="167"/>
        <v>0</v>
      </c>
    </row>
    <row r="5329" spans="3:5" x14ac:dyDescent="0.2">
      <c r="C5329" s="1">
        <v>-1.8463478567979992</v>
      </c>
      <c r="D5329" s="1">
        <f t="shared" si="166"/>
        <v>118.86640087854148</v>
      </c>
      <c r="E5329" s="1">
        <f t="shared" si="167"/>
        <v>0</v>
      </c>
    </row>
    <row r="5330" spans="3:5" x14ac:dyDescent="0.2">
      <c r="C5330" s="1">
        <v>0.9773391373935687</v>
      </c>
      <c r="D5330" s="1">
        <f t="shared" si="166"/>
        <v>180.20056117238323</v>
      </c>
      <c r="E5330" s="1">
        <f t="shared" si="167"/>
        <v>20.200561172383232</v>
      </c>
    </row>
    <row r="5331" spans="3:5" x14ac:dyDescent="0.2">
      <c r="C5331" s="1">
        <v>0.85131838883932676</v>
      </c>
      <c r="D5331" s="1">
        <f t="shared" si="166"/>
        <v>176.88526499732615</v>
      </c>
      <c r="E5331" s="1">
        <f t="shared" si="167"/>
        <v>16.885264997326146</v>
      </c>
    </row>
    <row r="5332" spans="3:5" x14ac:dyDescent="0.2">
      <c r="C5332" s="1">
        <v>-2.3393125862086812</v>
      </c>
      <c r="D5332" s="1">
        <f t="shared" si="166"/>
        <v>110.53827353958988</v>
      </c>
      <c r="E5332" s="1">
        <f t="shared" si="167"/>
        <v>0</v>
      </c>
    </row>
    <row r="5333" spans="3:5" x14ac:dyDescent="0.2">
      <c r="C5333" s="1">
        <v>-9.0670877299520308E-2</v>
      </c>
      <c r="D5333" s="1">
        <f t="shared" si="166"/>
        <v>153.9609784578588</v>
      </c>
      <c r="E5333" s="1">
        <f t="shared" si="167"/>
        <v>0</v>
      </c>
    </row>
    <row r="5334" spans="3:5" x14ac:dyDescent="0.2">
      <c r="C5334" s="1">
        <v>-1.3839740216143719</v>
      </c>
      <c r="D5334" s="1">
        <f t="shared" si="166"/>
        <v>127.24711272047158</v>
      </c>
      <c r="E5334" s="1">
        <f t="shared" si="167"/>
        <v>0</v>
      </c>
    </row>
    <row r="5335" spans="3:5" x14ac:dyDescent="0.2">
      <c r="C5335" s="1">
        <v>-0.2077827279748288</v>
      </c>
      <c r="D5335" s="1">
        <f t="shared" si="166"/>
        <v>151.32695372334717</v>
      </c>
      <c r="E5335" s="1">
        <f t="shared" si="167"/>
        <v>0</v>
      </c>
    </row>
    <row r="5336" spans="3:5" x14ac:dyDescent="0.2">
      <c r="C5336" s="1">
        <v>-0.2339839909642876</v>
      </c>
      <c r="D5336" s="1">
        <f t="shared" si="166"/>
        <v>150.74384361069392</v>
      </c>
      <c r="E5336" s="1">
        <f t="shared" si="167"/>
        <v>0</v>
      </c>
    </row>
    <row r="5337" spans="3:5" x14ac:dyDescent="0.2">
      <c r="C5337" s="1">
        <v>1.959176694629944</v>
      </c>
      <c r="D5337" s="1">
        <f t="shared" si="166"/>
        <v>208.25102924596996</v>
      </c>
      <c r="E5337" s="1">
        <f t="shared" si="167"/>
        <v>48.25102924596996</v>
      </c>
    </row>
    <row r="5338" spans="3:5" x14ac:dyDescent="0.2">
      <c r="C5338" s="1">
        <v>0.93063754543339205</v>
      </c>
      <c r="D5338" s="1">
        <f t="shared" si="166"/>
        <v>178.96477159827512</v>
      </c>
      <c r="E5338" s="1">
        <f t="shared" si="167"/>
        <v>18.964771598275121</v>
      </c>
    </row>
    <row r="5339" spans="3:5" x14ac:dyDescent="0.2">
      <c r="C5339" s="1">
        <v>0.40601546164382524</v>
      </c>
      <c r="D5339" s="1">
        <f t="shared" si="166"/>
        <v>165.65145556730099</v>
      </c>
      <c r="E5339" s="1">
        <f t="shared" si="167"/>
        <v>5.6514555673009852</v>
      </c>
    </row>
    <row r="5340" spans="3:5" x14ac:dyDescent="0.2">
      <c r="C5340" s="1">
        <v>-0.28524428243582411</v>
      </c>
      <c r="D5340" s="1">
        <f t="shared" si="166"/>
        <v>149.6095338452233</v>
      </c>
      <c r="E5340" s="1">
        <f t="shared" si="167"/>
        <v>0</v>
      </c>
    </row>
    <row r="5341" spans="3:5" x14ac:dyDescent="0.2">
      <c r="C5341" s="1">
        <v>0.23275148627196368</v>
      </c>
      <c r="D5341" s="1">
        <f t="shared" si="166"/>
        <v>161.4758295027988</v>
      </c>
      <c r="E5341" s="1">
        <f t="shared" si="167"/>
        <v>1.4758295027988027</v>
      </c>
    </row>
    <row r="5342" spans="3:5" x14ac:dyDescent="0.2">
      <c r="C5342" s="1">
        <v>1.5696590459500475</v>
      </c>
      <c r="D5342" s="1">
        <f t="shared" si="166"/>
        <v>196.63491732315481</v>
      </c>
      <c r="E5342" s="1">
        <f t="shared" si="167"/>
        <v>36.634917323154809</v>
      </c>
    </row>
    <row r="5343" spans="3:5" x14ac:dyDescent="0.2">
      <c r="C5343" s="1">
        <v>1.4273402767305829</v>
      </c>
      <c r="D5343" s="1">
        <f t="shared" si="166"/>
        <v>192.55428754971797</v>
      </c>
      <c r="E5343" s="1">
        <f t="shared" si="167"/>
        <v>32.554287549717969</v>
      </c>
    </row>
    <row r="5344" spans="3:5" x14ac:dyDescent="0.2">
      <c r="C5344" s="1">
        <v>-0.95380744458668854</v>
      </c>
      <c r="D5344" s="1">
        <f t="shared" si="166"/>
        <v>135.57378223714804</v>
      </c>
      <c r="E5344" s="1">
        <f t="shared" si="167"/>
        <v>0</v>
      </c>
    </row>
    <row r="5345" spans="3:5" x14ac:dyDescent="0.2">
      <c r="C5345" s="1">
        <v>-0.24460516332978291</v>
      </c>
      <c r="D5345" s="1">
        <f t="shared" si="166"/>
        <v>150.50810952465119</v>
      </c>
      <c r="E5345" s="1">
        <f t="shared" si="167"/>
        <v>0</v>
      </c>
    </row>
    <row r="5346" spans="3:5" x14ac:dyDescent="0.2">
      <c r="C5346" s="1">
        <v>-1.4755226695498327</v>
      </c>
      <c r="D5346" s="1">
        <f t="shared" si="166"/>
        <v>125.54211400984494</v>
      </c>
      <c r="E5346" s="1">
        <f t="shared" si="167"/>
        <v>0</v>
      </c>
    </row>
    <row r="5347" spans="3:5" x14ac:dyDescent="0.2">
      <c r="C5347" s="1">
        <v>-1.5900645335215846</v>
      </c>
      <c r="D5347" s="1">
        <f t="shared" si="166"/>
        <v>123.44102707065973</v>
      </c>
      <c r="E5347" s="1">
        <f t="shared" si="167"/>
        <v>0</v>
      </c>
    </row>
    <row r="5348" spans="3:5" x14ac:dyDescent="0.2">
      <c r="C5348" s="1">
        <v>-1.1329389487853541</v>
      </c>
      <c r="D5348" s="1">
        <f t="shared" si="166"/>
        <v>132.04212273833025</v>
      </c>
      <c r="E5348" s="1">
        <f t="shared" si="167"/>
        <v>0</v>
      </c>
    </row>
    <row r="5349" spans="3:5" x14ac:dyDescent="0.2">
      <c r="C5349" s="1">
        <v>-0.99263874046850109</v>
      </c>
      <c r="D5349" s="1">
        <f t="shared" si="166"/>
        <v>134.80027237073531</v>
      </c>
      <c r="E5349" s="1">
        <f t="shared" si="167"/>
        <v>0</v>
      </c>
    </row>
    <row r="5350" spans="3:5" x14ac:dyDescent="0.2">
      <c r="C5350" s="1">
        <v>-0.61359907840290007</v>
      </c>
      <c r="D5350" s="1">
        <f t="shared" si="166"/>
        <v>142.54328575053333</v>
      </c>
      <c r="E5350" s="1">
        <f t="shared" si="167"/>
        <v>0</v>
      </c>
    </row>
    <row r="5351" spans="3:5" x14ac:dyDescent="0.2">
      <c r="C5351" s="1">
        <v>2.0288985734585019</v>
      </c>
      <c r="D5351" s="1">
        <f t="shared" si="166"/>
        <v>210.40152779867245</v>
      </c>
      <c r="E5351" s="1">
        <f t="shared" si="167"/>
        <v>50.401527798672447</v>
      </c>
    </row>
    <row r="5352" spans="3:5" x14ac:dyDescent="0.2">
      <c r="C5352" s="1">
        <v>9.706852896153037E-2</v>
      </c>
      <c r="D5352" s="1">
        <f t="shared" si="166"/>
        <v>158.27952020084507</v>
      </c>
      <c r="E5352" s="1">
        <f t="shared" si="167"/>
        <v>0</v>
      </c>
    </row>
    <row r="5353" spans="3:5" x14ac:dyDescent="0.2">
      <c r="C5353" s="1">
        <v>0.99052329610663092</v>
      </c>
      <c r="D5353" s="1">
        <f t="shared" si="166"/>
        <v>180.55097450256085</v>
      </c>
      <c r="E5353" s="1">
        <f t="shared" si="167"/>
        <v>20.550974502560848</v>
      </c>
    </row>
    <row r="5354" spans="3:5" x14ac:dyDescent="0.2">
      <c r="C5354" s="1">
        <v>-0.47254349708056198</v>
      </c>
      <c r="D5354" s="1">
        <f t="shared" si="166"/>
        <v>145.53698593053571</v>
      </c>
      <c r="E5354" s="1">
        <f t="shared" si="167"/>
        <v>0</v>
      </c>
    </row>
    <row r="5355" spans="3:5" x14ac:dyDescent="0.2">
      <c r="C5355" s="1">
        <v>1.0347413256510294</v>
      </c>
      <c r="D5355" s="1">
        <f t="shared" si="166"/>
        <v>181.73119990902032</v>
      </c>
      <c r="E5355" s="1">
        <f t="shared" si="167"/>
        <v>21.731199909020319</v>
      </c>
    </row>
    <row r="5356" spans="3:5" x14ac:dyDescent="0.2">
      <c r="C5356" s="1">
        <v>-0.88622812395234496</v>
      </c>
      <c r="D5356" s="1">
        <f t="shared" si="166"/>
        <v>136.93054457581377</v>
      </c>
      <c r="E5356" s="1">
        <f t="shared" si="167"/>
        <v>0</v>
      </c>
    </row>
    <row r="5357" spans="3:5" x14ac:dyDescent="0.2">
      <c r="C5357" s="1">
        <v>0.10921304158616761</v>
      </c>
      <c r="D5357" s="1">
        <f t="shared" si="166"/>
        <v>158.56301402190152</v>
      </c>
      <c r="E5357" s="1">
        <f t="shared" si="167"/>
        <v>0</v>
      </c>
    </row>
    <row r="5358" spans="3:5" x14ac:dyDescent="0.2">
      <c r="C5358" s="1">
        <v>1.1759272237084673</v>
      </c>
      <c r="D5358" s="1">
        <f t="shared" si="166"/>
        <v>185.55148929437524</v>
      </c>
      <c r="E5358" s="1">
        <f t="shared" si="167"/>
        <v>25.551489294375244</v>
      </c>
    </row>
    <row r="5359" spans="3:5" x14ac:dyDescent="0.2">
      <c r="C5359" s="1">
        <v>0.17686325740659586</v>
      </c>
      <c r="D5359" s="1">
        <f t="shared" si="166"/>
        <v>160.15151540449358</v>
      </c>
      <c r="E5359" s="1">
        <f t="shared" si="167"/>
        <v>0.15151540449357981</v>
      </c>
    </row>
    <row r="5360" spans="3:5" x14ac:dyDescent="0.2">
      <c r="C5360" s="1">
        <v>-8.2659966770577284E-2</v>
      </c>
      <c r="D5360" s="1">
        <f t="shared" si="166"/>
        <v>154.14282248108805</v>
      </c>
      <c r="E5360" s="1">
        <f t="shared" si="167"/>
        <v>0</v>
      </c>
    </row>
    <row r="5361" spans="3:5" x14ac:dyDescent="0.2">
      <c r="C5361" s="1">
        <v>1.3946545243942394</v>
      </c>
      <c r="D5361" s="1">
        <f t="shared" si="166"/>
        <v>191.62912849321341</v>
      </c>
      <c r="E5361" s="1">
        <f t="shared" si="167"/>
        <v>31.629128493213415</v>
      </c>
    </row>
    <row r="5362" spans="3:5" x14ac:dyDescent="0.2">
      <c r="C5362" s="1">
        <v>1.7927076235081689</v>
      </c>
      <c r="D5362" s="1">
        <f t="shared" si="166"/>
        <v>203.20493579977492</v>
      </c>
      <c r="E5362" s="1">
        <f t="shared" si="167"/>
        <v>43.204935799774915</v>
      </c>
    </row>
    <row r="5363" spans="3:5" x14ac:dyDescent="0.2">
      <c r="C5363" s="1">
        <v>0.46052280652715138</v>
      </c>
      <c r="D5363" s="1">
        <f t="shared" si="166"/>
        <v>166.98726849945456</v>
      </c>
      <c r="E5363" s="1">
        <f t="shared" si="167"/>
        <v>6.987268499454558</v>
      </c>
    </row>
    <row r="5364" spans="3:5" x14ac:dyDescent="0.2">
      <c r="C5364" s="1">
        <v>-0.84748732237434155</v>
      </c>
      <c r="D5364" s="1">
        <f t="shared" si="166"/>
        <v>137.71444201065853</v>
      </c>
      <c r="E5364" s="1">
        <f t="shared" si="167"/>
        <v>0</v>
      </c>
    </row>
    <row r="5365" spans="3:5" x14ac:dyDescent="0.2">
      <c r="C5365" s="1">
        <v>-0.83756821409978521</v>
      </c>
      <c r="D5365" s="1">
        <f t="shared" si="166"/>
        <v>137.91586993374216</v>
      </c>
      <c r="E5365" s="1">
        <f t="shared" si="167"/>
        <v>0</v>
      </c>
    </row>
    <row r="5366" spans="3:5" x14ac:dyDescent="0.2">
      <c r="C5366" s="1">
        <v>0.77423707472092351</v>
      </c>
      <c r="D5366" s="1">
        <f t="shared" si="166"/>
        <v>174.88758050761467</v>
      </c>
      <c r="E5366" s="1">
        <f t="shared" si="167"/>
        <v>14.887580507614672</v>
      </c>
    </row>
    <row r="5367" spans="3:5" x14ac:dyDescent="0.2">
      <c r="C5367" s="1">
        <v>6.126426006167069E-2</v>
      </c>
      <c r="D5367" s="1">
        <f t="shared" si="166"/>
        <v>157.44667447252723</v>
      </c>
      <c r="E5367" s="1">
        <f t="shared" si="167"/>
        <v>0</v>
      </c>
    </row>
    <row r="5368" spans="3:5" x14ac:dyDescent="0.2">
      <c r="C5368" s="1">
        <v>-0.31599771587888337</v>
      </c>
      <c r="D5368" s="1">
        <f t="shared" si="166"/>
        <v>148.93310925986538</v>
      </c>
      <c r="E5368" s="1">
        <f t="shared" si="167"/>
        <v>0</v>
      </c>
    </row>
    <row r="5369" spans="3:5" x14ac:dyDescent="0.2">
      <c r="C5369" s="1">
        <v>1.0879770557401132</v>
      </c>
      <c r="D5369" s="1">
        <f t="shared" si="166"/>
        <v>183.16235706696017</v>
      </c>
      <c r="E5369" s="1">
        <f t="shared" si="167"/>
        <v>23.162357066960169</v>
      </c>
    </row>
    <row r="5370" spans="3:5" x14ac:dyDescent="0.2">
      <c r="C5370" s="1">
        <v>-0.32967624963128117</v>
      </c>
      <c r="D5370" s="1">
        <f t="shared" si="166"/>
        <v>148.63323212746332</v>
      </c>
      <c r="E5370" s="1">
        <f t="shared" si="167"/>
        <v>0</v>
      </c>
    </row>
    <row r="5371" spans="3:5" x14ac:dyDescent="0.2">
      <c r="C5371" s="1">
        <v>-0.55774527909125993</v>
      </c>
      <c r="D5371" s="1">
        <f t="shared" si="166"/>
        <v>143.72126593721083</v>
      </c>
      <c r="E5371" s="1">
        <f t="shared" si="167"/>
        <v>0</v>
      </c>
    </row>
    <row r="5372" spans="3:5" x14ac:dyDescent="0.2">
      <c r="C5372" s="1">
        <v>-0.17446204742628268</v>
      </c>
      <c r="D5372" s="1">
        <f t="shared" si="166"/>
        <v>152.07176609010085</v>
      </c>
      <c r="E5372" s="1">
        <f t="shared" si="167"/>
        <v>0</v>
      </c>
    </row>
    <row r="5373" spans="3:5" x14ac:dyDescent="0.2">
      <c r="C5373" s="1">
        <v>0.65279040406456679</v>
      </c>
      <c r="D5373" s="1">
        <f t="shared" si="166"/>
        <v>171.78577450570964</v>
      </c>
      <c r="E5373" s="1">
        <f t="shared" si="167"/>
        <v>11.785774505709639</v>
      </c>
    </row>
    <row r="5374" spans="3:5" x14ac:dyDescent="0.2">
      <c r="C5374" s="1">
        <v>0.41293269595323639</v>
      </c>
      <c r="D5374" s="1">
        <f t="shared" si="166"/>
        <v>165.82038262996741</v>
      </c>
      <c r="E5374" s="1">
        <f t="shared" si="167"/>
        <v>5.820382629967412</v>
      </c>
    </row>
    <row r="5375" spans="3:5" x14ac:dyDescent="0.2">
      <c r="C5375" s="1">
        <v>-1.5384569213442447</v>
      </c>
      <c r="D5375" s="1">
        <f t="shared" si="166"/>
        <v>124.38329790514075</v>
      </c>
      <c r="E5375" s="1">
        <f t="shared" si="167"/>
        <v>0</v>
      </c>
    </row>
    <row r="5376" spans="3:5" x14ac:dyDescent="0.2">
      <c r="C5376" s="1">
        <v>0.39896186750282592</v>
      </c>
      <c r="D5376" s="1">
        <f t="shared" si="166"/>
        <v>165.47937564876943</v>
      </c>
      <c r="E5376" s="1">
        <f t="shared" si="167"/>
        <v>5.4793756487694338</v>
      </c>
    </row>
    <row r="5377" spans="3:5" x14ac:dyDescent="0.2">
      <c r="C5377" s="1">
        <v>1.0483277601787204</v>
      </c>
      <c r="D5377" s="1">
        <f t="shared" si="166"/>
        <v>182.09538312560923</v>
      </c>
      <c r="E5377" s="1">
        <f t="shared" si="167"/>
        <v>22.095383125609231</v>
      </c>
    </row>
    <row r="5378" spans="3:5" x14ac:dyDescent="0.2">
      <c r="C5378" s="1">
        <v>0.32100868188139603</v>
      </c>
      <c r="D5378" s="1">
        <f t="shared" si="166"/>
        <v>163.5894878181401</v>
      </c>
      <c r="E5378" s="1">
        <f t="shared" si="167"/>
        <v>3.5894878181400998</v>
      </c>
    </row>
    <row r="5379" spans="3:5" x14ac:dyDescent="0.2">
      <c r="C5379" s="1">
        <v>-0.33709380239607822</v>
      </c>
      <c r="D5379" s="1">
        <f t="shared" ref="D5379:D5442" si="168" xml:space="preserve"> $A$1 * EXP( ($A$3 - $A$6 - 0.5 * $A$5^2) * $A$4 + $A$5 * SQRT($A$4) * C5379 )</f>
        <v>148.47086825860993</v>
      </c>
      <c r="E5379" s="1">
        <f t="shared" ref="E5379:E5442" si="169">MAX(D5379 - $A$2, 0)</f>
        <v>0</v>
      </c>
    </row>
    <row r="5380" spans="3:5" x14ac:dyDescent="0.2">
      <c r="C5380" s="1">
        <v>1.7225068170814335</v>
      </c>
      <c r="D5380" s="1">
        <f t="shared" si="168"/>
        <v>201.11379998703748</v>
      </c>
      <c r="E5380" s="1">
        <f t="shared" si="169"/>
        <v>41.113799987037481</v>
      </c>
    </row>
    <row r="5381" spans="3:5" x14ac:dyDescent="0.2">
      <c r="C5381" s="1">
        <v>1.3264946588492676</v>
      </c>
      <c r="D5381" s="1">
        <f t="shared" si="168"/>
        <v>189.71416134503752</v>
      </c>
      <c r="E5381" s="1">
        <f t="shared" si="169"/>
        <v>29.714161345037525</v>
      </c>
    </row>
    <row r="5382" spans="3:5" x14ac:dyDescent="0.2">
      <c r="C5382" s="1">
        <v>-0.24710112786622326</v>
      </c>
      <c r="D5382" s="1">
        <f t="shared" si="168"/>
        <v>150.45276577356987</v>
      </c>
      <c r="E5382" s="1">
        <f t="shared" si="169"/>
        <v>0</v>
      </c>
    </row>
    <row r="5383" spans="3:5" x14ac:dyDescent="0.2">
      <c r="C5383" s="1">
        <v>-0.30138510445526229</v>
      </c>
      <c r="D5383" s="1">
        <f t="shared" si="168"/>
        <v>149.25413279336311</v>
      </c>
      <c r="E5383" s="1">
        <f t="shared" si="169"/>
        <v>0</v>
      </c>
    </row>
    <row r="5384" spans="3:5" x14ac:dyDescent="0.2">
      <c r="C5384" s="1">
        <v>-1.0592166956955056</v>
      </c>
      <c r="D5384" s="1">
        <f t="shared" si="168"/>
        <v>133.48431193344456</v>
      </c>
      <c r="E5384" s="1">
        <f t="shared" si="169"/>
        <v>0</v>
      </c>
    </row>
    <row r="5385" spans="3:5" x14ac:dyDescent="0.2">
      <c r="C5385" s="1">
        <v>0.29036105280379909</v>
      </c>
      <c r="D5385" s="1">
        <f t="shared" si="168"/>
        <v>162.85239502764759</v>
      </c>
      <c r="E5385" s="1">
        <f t="shared" si="169"/>
        <v>2.8523950276475887</v>
      </c>
    </row>
    <row r="5386" spans="3:5" x14ac:dyDescent="0.2">
      <c r="C5386" s="1">
        <v>-1.3720184220415605</v>
      </c>
      <c r="D5386" s="1">
        <f t="shared" si="168"/>
        <v>127.47147613102729</v>
      </c>
      <c r="E5386" s="1">
        <f t="shared" si="169"/>
        <v>0</v>
      </c>
    </row>
    <row r="5387" spans="3:5" x14ac:dyDescent="0.2">
      <c r="C5387" s="1">
        <v>8.6082582815775244E-2</v>
      </c>
      <c r="D5387" s="1">
        <f t="shared" si="168"/>
        <v>158.02350788097485</v>
      </c>
      <c r="E5387" s="1">
        <f t="shared" si="169"/>
        <v>0</v>
      </c>
    </row>
    <row r="5388" spans="3:5" x14ac:dyDescent="0.2">
      <c r="C5388" s="1">
        <v>-1.0136591319293338</v>
      </c>
      <c r="D5388" s="1">
        <f t="shared" si="168"/>
        <v>134.38339405928144</v>
      </c>
      <c r="E5388" s="1">
        <f t="shared" si="169"/>
        <v>0</v>
      </c>
    </row>
    <row r="5389" spans="3:5" x14ac:dyDescent="0.2">
      <c r="C5389" s="1">
        <v>0.45840555637985797</v>
      </c>
      <c r="D5389" s="1">
        <f t="shared" si="168"/>
        <v>166.93518046980159</v>
      </c>
      <c r="E5389" s="1">
        <f t="shared" si="169"/>
        <v>6.935180469801594</v>
      </c>
    </row>
    <row r="5390" spans="3:5" x14ac:dyDescent="0.2">
      <c r="C5390" s="1">
        <v>-1.9789003995807883</v>
      </c>
      <c r="D5390" s="1">
        <f t="shared" si="168"/>
        <v>116.56727376600099</v>
      </c>
      <c r="E5390" s="1">
        <f t="shared" si="169"/>
        <v>0</v>
      </c>
    </row>
    <row r="5391" spans="3:5" x14ac:dyDescent="0.2">
      <c r="C5391" s="1">
        <v>1.8118484599934361</v>
      </c>
      <c r="D5391" s="1">
        <f t="shared" si="168"/>
        <v>203.77886443351181</v>
      </c>
      <c r="E5391" s="1">
        <f t="shared" si="169"/>
        <v>43.778864433511814</v>
      </c>
    </row>
    <row r="5392" spans="3:5" x14ac:dyDescent="0.2">
      <c r="C5392" s="1">
        <v>0.3269821466786681</v>
      </c>
      <c r="D5392" s="1">
        <f t="shared" si="168"/>
        <v>163.73354104342584</v>
      </c>
      <c r="E5392" s="1">
        <f t="shared" si="169"/>
        <v>3.7335410434258449</v>
      </c>
    </row>
    <row r="5393" spans="3:5" x14ac:dyDescent="0.2">
      <c r="C5393" s="1">
        <v>-0.85160700447473736</v>
      </c>
      <c r="D5393" s="1">
        <f t="shared" si="168"/>
        <v>137.6308698708433</v>
      </c>
      <c r="E5393" s="1">
        <f t="shared" si="169"/>
        <v>0</v>
      </c>
    </row>
    <row r="5394" spans="3:5" x14ac:dyDescent="0.2">
      <c r="C5394" s="1">
        <v>0.75819395057909711</v>
      </c>
      <c r="D5394" s="1">
        <f t="shared" si="168"/>
        <v>174.47464252782598</v>
      </c>
      <c r="E5394" s="1">
        <f t="shared" si="169"/>
        <v>14.474642527825978</v>
      </c>
    </row>
    <row r="5395" spans="3:5" x14ac:dyDescent="0.2">
      <c r="C5395" s="1">
        <v>-2.2768220065300664</v>
      </c>
      <c r="D5395" s="1">
        <f t="shared" si="168"/>
        <v>111.56080903796366</v>
      </c>
      <c r="E5395" s="1">
        <f t="shared" si="169"/>
        <v>0</v>
      </c>
    </row>
    <row r="5396" spans="3:5" x14ac:dyDescent="0.2">
      <c r="C5396" s="1">
        <v>0.31728852713156847</v>
      </c>
      <c r="D5396" s="1">
        <f t="shared" si="168"/>
        <v>163.49983839245238</v>
      </c>
      <c r="E5396" s="1">
        <f t="shared" si="169"/>
        <v>3.499838392452375</v>
      </c>
    </row>
    <row r="5397" spans="3:5" x14ac:dyDescent="0.2">
      <c r="C5397" s="1">
        <v>0.86939313224037496</v>
      </c>
      <c r="D5397" s="1">
        <f t="shared" si="168"/>
        <v>177.35699380295074</v>
      </c>
      <c r="E5397" s="1">
        <f t="shared" si="169"/>
        <v>17.35699380295074</v>
      </c>
    </row>
    <row r="5398" spans="3:5" x14ac:dyDescent="0.2">
      <c r="C5398" s="1">
        <v>0.15036731799151196</v>
      </c>
      <c r="D5398" s="1">
        <f t="shared" si="168"/>
        <v>159.52747456943797</v>
      </c>
      <c r="E5398" s="1">
        <f t="shared" si="169"/>
        <v>0</v>
      </c>
    </row>
    <row r="5399" spans="3:5" x14ac:dyDescent="0.2">
      <c r="C5399" s="1">
        <v>-0.14893121688987515</v>
      </c>
      <c r="D5399" s="1">
        <f t="shared" si="168"/>
        <v>152.64493263060069</v>
      </c>
      <c r="E5399" s="1">
        <f t="shared" si="169"/>
        <v>0</v>
      </c>
    </row>
    <row r="5400" spans="3:5" x14ac:dyDescent="0.2">
      <c r="C5400" s="1">
        <v>-1.1918572843829363</v>
      </c>
      <c r="D5400" s="1">
        <f t="shared" si="168"/>
        <v>130.90074530338538</v>
      </c>
      <c r="E5400" s="1">
        <f t="shared" si="169"/>
        <v>0</v>
      </c>
    </row>
    <row r="5401" spans="3:5" x14ac:dyDescent="0.2">
      <c r="C5401" s="1">
        <v>0.79660797153901508</v>
      </c>
      <c r="D5401" s="1">
        <f t="shared" si="168"/>
        <v>175.46502267486008</v>
      </c>
      <c r="E5401" s="1">
        <f t="shared" si="169"/>
        <v>15.46502267486008</v>
      </c>
    </row>
    <row r="5402" spans="3:5" x14ac:dyDescent="0.2">
      <c r="C5402" s="1">
        <v>-0.79308028669240926</v>
      </c>
      <c r="D5402" s="1">
        <f t="shared" si="168"/>
        <v>138.82291903812276</v>
      </c>
      <c r="E5402" s="1">
        <f t="shared" si="169"/>
        <v>0</v>
      </c>
    </row>
    <row r="5403" spans="3:5" x14ac:dyDescent="0.2">
      <c r="C5403" s="1">
        <v>-1.7573698064285088</v>
      </c>
      <c r="D5403" s="1">
        <f t="shared" si="168"/>
        <v>120.43510937389188</v>
      </c>
      <c r="E5403" s="1">
        <f t="shared" si="169"/>
        <v>0</v>
      </c>
    </row>
    <row r="5404" spans="3:5" x14ac:dyDescent="0.2">
      <c r="C5404" s="1">
        <v>0.24564473576042103</v>
      </c>
      <c r="D5404" s="1">
        <f t="shared" si="168"/>
        <v>161.78289615698034</v>
      </c>
      <c r="E5404" s="1">
        <f t="shared" si="169"/>
        <v>1.7828961569803425</v>
      </c>
    </row>
    <row r="5405" spans="3:5" x14ac:dyDescent="0.2">
      <c r="C5405" s="1">
        <v>1.5080003493757932</v>
      </c>
      <c r="D5405" s="1">
        <f t="shared" si="168"/>
        <v>194.85649974604763</v>
      </c>
      <c r="E5405" s="1">
        <f t="shared" si="169"/>
        <v>34.856499746047632</v>
      </c>
    </row>
    <row r="5406" spans="3:5" x14ac:dyDescent="0.2">
      <c r="C5406" s="1">
        <v>1.6022288456584624</v>
      </c>
      <c r="D5406" s="1">
        <f t="shared" si="168"/>
        <v>197.5808678187214</v>
      </c>
      <c r="E5406" s="1">
        <f t="shared" si="169"/>
        <v>37.580867818721401</v>
      </c>
    </row>
    <row r="5407" spans="3:5" x14ac:dyDescent="0.2">
      <c r="C5407" s="1">
        <v>-1.4896743825773673</v>
      </c>
      <c r="D5407" s="1">
        <f t="shared" si="168"/>
        <v>125.28059945663111</v>
      </c>
      <c r="E5407" s="1">
        <f t="shared" si="169"/>
        <v>0</v>
      </c>
    </row>
    <row r="5408" spans="3:5" x14ac:dyDescent="0.2">
      <c r="C5408" s="1">
        <v>-3.5649258956054808E-2</v>
      </c>
      <c r="D5408" s="1">
        <f t="shared" si="168"/>
        <v>155.21428082352546</v>
      </c>
      <c r="E5408" s="1">
        <f t="shared" si="169"/>
        <v>0</v>
      </c>
    </row>
    <row r="5409" spans="3:5" x14ac:dyDescent="0.2">
      <c r="C5409" s="1">
        <v>0.79912268418322974</v>
      </c>
      <c r="D5409" s="1">
        <f t="shared" si="168"/>
        <v>175.5300520419776</v>
      </c>
      <c r="E5409" s="1">
        <f t="shared" si="169"/>
        <v>15.530052041977598</v>
      </c>
    </row>
    <row r="5410" spans="3:5" x14ac:dyDescent="0.2">
      <c r="C5410" s="1">
        <v>-6.6726662117719618E-2</v>
      </c>
      <c r="D5410" s="1">
        <f t="shared" si="168"/>
        <v>154.50513990463057</v>
      </c>
      <c r="E5410" s="1">
        <f t="shared" si="169"/>
        <v>0</v>
      </c>
    </row>
    <row r="5411" spans="3:5" x14ac:dyDescent="0.2">
      <c r="C5411" s="1">
        <v>1.0782228176000306</v>
      </c>
      <c r="D5411" s="1">
        <f t="shared" si="168"/>
        <v>182.89928929133356</v>
      </c>
      <c r="E5411" s="1">
        <f t="shared" si="169"/>
        <v>22.89928929133356</v>
      </c>
    </row>
    <row r="5412" spans="3:5" x14ac:dyDescent="0.2">
      <c r="C5412" s="1">
        <v>2.7923077369988616</v>
      </c>
      <c r="D5412" s="1">
        <f t="shared" si="168"/>
        <v>235.45176724626137</v>
      </c>
      <c r="E5412" s="1">
        <f t="shared" si="169"/>
        <v>75.451767246261369</v>
      </c>
    </row>
    <row r="5413" spans="3:5" x14ac:dyDescent="0.2">
      <c r="C5413" s="1">
        <v>-0.22004357245134792</v>
      </c>
      <c r="D5413" s="1">
        <f t="shared" si="168"/>
        <v>151.05380789844656</v>
      </c>
      <c r="E5413" s="1">
        <f t="shared" si="169"/>
        <v>0</v>
      </c>
    </row>
    <row r="5414" spans="3:5" x14ac:dyDescent="0.2">
      <c r="C5414" s="1">
        <v>-1.265039876717958</v>
      </c>
      <c r="D5414" s="1">
        <f t="shared" si="168"/>
        <v>129.49676648553964</v>
      </c>
      <c r="E5414" s="1">
        <f t="shared" si="169"/>
        <v>0</v>
      </c>
    </row>
    <row r="5415" spans="3:5" x14ac:dyDescent="0.2">
      <c r="C5415" s="1">
        <v>0.8230723084975794</v>
      </c>
      <c r="D5415" s="1">
        <f t="shared" si="168"/>
        <v>176.15058786787091</v>
      </c>
      <c r="E5415" s="1">
        <f t="shared" si="169"/>
        <v>16.150587867870911</v>
      </c>
    </row>
    <row r="5416" spans="3:5" x14ac:dyDescent="0.2">
      <c r="C5416" s="1">
        <v>-0.34129345325328569</v>
      </c>
      <c r="D5416" s="1">
        <f t="shared" si="168"/>
        <v>148.37902015221846</v>
      </c>
      <c r="E5416" s="1">
        <f t="shared" si="169"/>
        <v>0</v>
      </c>
    </row>
    <row r="5417" spans="3:5" x14ac:dyDescent="0.2">
      <c r="C5417" s="1">
        <v>-0.43103726826085453</v>
      </c>
      <c r="D5417" s="1">
        <f t="shared" si="168"/>
        <v>146.42980925941231</v>
      </c>
      <c r="E5417" s="1">
        <f t="shared" si="169"/>
        <v>0</v>
      </c>
    </row>
    <row r="5418" spans="3:5" x14ac:dyDescent="0.2">
      <c r="C5418" s="1">
        <v>-1.8858814383615772</v>
      </c>
      <c r="D5418" s="1">
        <f t="shared" si="168"/>
        <v>118.17598449836869</v>
      </c>
      <c r="E5418" s="1">
        <f t="shared" si="169"/>
        <v>0</v>
      </c>
    </row>
    <row r="5419" spans="3:5" x14ac:dyDescent="0.2">
      <c r="C5419" s="1">
        <v>-0.46417106702618005</v>
      </c>
      <c r="D5419" s="1">
        <f t="shared" si="168"/>
        <v>145.71664244178538</v>
      </c>
      <c r="E5419" s="1">
        <f t="shared" si="169"/>
        <v>0</v>
      </c>
    </row>
    <row r="5420" spans="3:5" x14ac:dyDescent="0.2">
      <c r="C5420" s="1">
        <v>0.63395545625548311</v>
      </c>
      <c r="D5420" s="1">
        <f t="shared" si="168"/>
        <v>171.30967334220523</v>
      </c>
      <c r="E5420" s="1">
        <f t="shared" si="169"/>
        <v>11.30967334220523</v>
      </c>
    </row>
    <row r="5421" spans="3:5" x14ac:dyDescent="0.2">
      <c r="C5421" s="1">
        <v>1.231691654857467</v>
      </c>
      <c r="D5421" s="1">
        <f t="shared" si="168"/>
        <v>187.08242642915042</v>
      </c>
      <c r="E5421" s="1">
        <f t="shared" si="169"/>
        <v>27.082426429150416</v>
      </c>
    </row>
    <row r="5422" spans="3:5" x14ac:dyDescent="0.2">
      <c r="C5422" s="1">
        <v>-2.565649640286622</v>
      </c>
      <c r="D5422" s="1">
        <f t="shared" si="168"/>
        <v>106.91253421579887</v>
      </c>
      <c r="E5422" s="1">
        <f t="shared" si="169"/>
        <v>0</v>
      </c>
    </row>
    <row r="5423" spans="3:5" x14ac:dyDescent="0.2">
      <c r="C5423" s="1">
        <v>3.5453171669570287E-2</v>
      </c>
      <c r="D5423" s="1">
        <f t="shared" si="168"/>
        <v>156.84900049968542</v>
      </c>
      <c r="E5423" s="1">
        <f t="shared" si="169"/>
        <v>0</v>
      </c>
    </row>
    <row r="5424" spans="3:5" x14ac:dyDescent="0.2">
      <c r="C5424" s="1">
        <v>2.114534950694634</v>
      </c>
      <c r="D5424" s="1">
        <f t="shared" si="168"/>
        <v>213.07330521140935</v>
      </c>
      <c r="E5424" s="1">
        <f t="shared" si="169"/>
        <v>53.073305211409348</v>
      </c>
    </row>
    <row r="5425" spans="3:5" x14ac:dyDescent="0.2">
      <c r="C5425" s="1">
        <v>0.80567755276381847</v>
      </c>
      <c r="D5425" s="1">
        <f t="shared" si="168"/>
        <v>175.69967137898871</v>
      </c>
      <c r="E5425" s="1">
        <f t="shared" si="169"/>
        <v>15.699671378988711</v>
      </c>
    </row>
    <row r="5426" spans="3:5" x14ac:dyDescent="0.2">
      <c r="C5426" s="1">
        <v>8.312681465712804E-2</v>
      </c>
      <c r="D5426" s="1">
        <f t="shared" si="168"/>
        <v>157.95469850274407</v>
      </c>
      <c r="E5426" s="1">
        <f t="shared" si="169"/>
        <v>0</v>
      </c>
    </row>
    <row r="5427" spans="3:5" x14ac:dyDescent="0.2">
      <c r="C5427" s="1">
        <v>-0.74164235725823036</v>
      </c>
      <c r="D5427" s="1">
        <f t="shared" si="168"/>
        <v>139.8791081141768</v>
      </c>
      <c r="E5427" s="1">
        <f t="shared" si="169"/>
        <v>0</v>
      </c>
    </row>
    <row r="5428" spans="3:5" x14ac:dyDescent="0.2">
      <c r="C5428" s="1">
        <v>0.13839127722299602</v>
      </c>
      <c r="D5428" s="1">
        <f t="shared" si="168"/>
        <v>159.24620952647149</v>
      </c>
      <c r="E5428" s="1">
        <f t="shared" si="169"/>
        <v>0</v>
      </c>
    </row>
    <row r="5429" spans="3:5" x14ac:dyDescent="0.2">
      <c r="C5429" s="1">
        <v>0.64369179363792017</v>
      </c>
      <c r="D5429" s="1">
        <f t="shared" si="168"/>
        <v>171.55561902814819</v>
      </c>
      <c r="E5429" s="1">
        <f t="shared" si="169"/>
        <v>11.555619028148186</v>
      </c>
    </row>
    <row r="5430" spans="3:5" x14ac:dyDescent="0.2">
      <c r="C5430" s="1">
        <v>-0.53772602539878023</v>
      </c>
      <c r="D5430" s="1">
        <f t="shared" si="168"/>
        <v>144.14584616306044</v>
      </c>
      <c r="E5430" s="1">
        <f t="shared" si="169"/>
        <v>0</v>
      </c>
    </row>
    <row r="5431" spans="3:5" x14ac:dyDescent="0.2">
      <c r="C5431" s="1">
        <v>-0.95151454368510435</v>
      </c>
      <c r="D5431" s="1">
        <f t="shared" si="168"/>
        <v>135.61959479122538</v>
      </c>
      <c r="E5431" s="1">
        <f t="shared" si="169"/>
        <v>0</v>
      </c>
    </row>
    <row r="5432" spans="3:5" x14ac:dyDescent="0.2">
      <c r="C5432" s="1">
        <v>-0.10113483016631454</v>
      </c>
      <c r="D5432" s="1">
        <f t="shared" si="168"/>
        <v>153.72377456668909</v>
      </c>
      <c r="E5432" s="1">
        <f t="shared" si="169"/>
        <v>0</v>
      </c>
    </row>
    <row r="5433" spans="3:5" x14ac:dyDescent="0.2">
      <c r="C5433" s="1">
        <v>-0.3156209665832056</v>
      </c>
      <c r="D5433" s="1">
        <f t="shared" si="168"/>
        <v>148.9413773632869</v>
      </c>
      <c r="E5433" s="1">
        <f t="shared" si="169"/>
        <v>0</v>
      </c>
    </row>
    <row r="5434" spans="3:5" x14ac:dyDescent="0.2">
      <c r="C5434" s="1">
        <v>0.94500655267401856</v>
      </c>
      <c r="D5434" s="1">
        <f t="shared" si="168"/>
        <v>179.34409033494853</v>
      </c>
      <c r="E5434" s="1">
        <f t="shared" si="169"/>
        <v>19.344090334948532</v>
      </c>
    </row>
    <row r="5435" spans="3:5" x14ac:dyDescent="0.2">
      <c r="C5435" s="1">
        <v>0.47868361586624103</v>
      </c>
      <c r="D5435" s="1">
        <f t="shared" si="168"/>
        <v>167.43472406525916</v>
      </c>
      <c r="E5435" s="1">
        <f t="shared" si="169"/>
        <v>7.4347240652591609</v>
      </c>
    </row>
    <row r="5436" spans="3:5" x14ac:dyDescent="0.2">
      <c r="C5436" s="1">
        <v>-0.95895568612567694</v>
      </c>
      <c r="D5436" s="1">
        <f t="shared" si="168"/>
        <v>135.4709758610301</v>
      </c>
      <c r="E5436" s="1">
        <f t="shared" si="169"/>
        <v>0</v>
      </c>
    </row>
    <row r="5437" spans="3:5" x14ac:dyDescent="0.2">
      <c r="C5437" s="1">
        <v>-0.98369771482389812</v>
      </c>
      <c r="D5437" s="1">
        <f t="shared" si="168"/>
        <v>134.97798339281456</v>
      </c>
      <c r="E5437" s="1">
        <f t="shared" si="169"/>
        <v>0</v>
      </c>
    </row>
    <row r="5438" spans="3:5" x14ac:dyDescent="0.2">
      <c r="C5438" s="1">
        <v>-1.8118181391819348</v>
      </c>
      <c r="D5438" s="1">
        <f t="shared" si="168"/>
        <v>119.47272882166253</v>
      </c>
      <c r="E5438" s="1">
        <f t="shared" si="169"/>
        <v>0</v>
      </c>
    </row>
    <row r="5439" spans="3:5" x14ac:dyDescent="0.2">
      <c r="C5439" s="1">
        <v>-7.0544603681172671E-2</v>
      </c>
      <c r="D5439" s="1">
        <f t="shared" si="168"/>
        <v>154.41824382306345</v>
      </c>
      <c r="E5439" s="1">
        <f t="shared" si="169"/>
        <v>0</v>
      </c>
    </row>
    <row r="5440" spans="3:5" x14ac:dyDescent="0.2">
      <c r="C5440" s="1">
        <v>0.22539759007665297</v>
      </c>
      <c r="D5440" s="1">
        <f t="shared" si="168"/>
        <v>161.30094960900158</v>
      </c>
      <c r="E5440" s="1">
        <f t="shared" si="169"/>
        <v>1.3009496090015773</v>
      </c>
    </row>
    <row r="5441" spans="3:5" x14ac:dyDescent="0.2">
      <c r="C5441" s="1">
        <v>0.59109561200516281</v>
      </c>
      <c r="D5441" s="1">
        <f t="shared" si="168"/>
        <v>170.2311936639409</v>
      </c>
      <c r="E5441" s="1">
        <f t="shared" si="169"/>
        <v>10.2311936639409</v>
      </c>
    </row>
    <row r="5442" spans="3:5" x14ac:dyDescent="0.2">
      <c r="C5442" s="1">
        <v>0.49394895362172003</v>
      </c>
      <c r="D5442" s="1">
        <f t="shared" si="168"/>
        <v>167.81176683744684</v>
      </c>
      <c r="E5442" s="1">
        <f t="shared" si="169"/>
        <v>7.8117668374468394</v>
      </c>
    </row>
    <row r="5443" spans="3:5" x14ac:dyDescent="0.2">
      <c r="C5443" s="1">
        <v>1.0822762195939646</v>
      </c>
      <c r="D5443" s="1">
        <f t="shared" ref="D5443:D5506" si="170" xml:space="preserve"> $A$1 * EXP( ($A$3 - $A$6 - 0.5 * $A$5^2) * $A$4 + $A$5 * SQRT($A$4) * C5443 )</f>
        <v>183.00856195673518</v>
      </c>
      <c r="E5443" s="1">
        <f t="shared" ref="E5443:E5506" si="171">MAX(D5443 - $A$2, 0)</f>
        <v>23.008561956735178</v>
      </c>
    </row>
    <row r="5444" spans="3:5" x14ac:dyDescent="0.2">
      <c r="C5444" s="1">
        <v>0.3852669125313975</v>
      </c>
      <c r="D5444" s="1">
        <f t="shared" si="170"/>
        <v>165.14578297556272</v>
      </c>
      <c r="E5444" s="1">
        <f t="shared" si="171"/>
        <v>5.1457829755627245</v>
      </c>
    </row>
    <row r="5445" spans="3:5" x14ac:dyDescent="0.2">
      <c r="C5445" s="1">
        <v>-1.2277535477744179</v>
      </c>
      <c r="D5445" s="1">
        <f t="shared" si="170"/>
        <v>130.21019797578583</v>
      </c>
      <c r="E5445" s="1">
        <f t="shared" si="171"/>
        <v>0</v>
      </c>
    </row>
    <row r="5446" spans="3:5" x14ac:dyDescent="0.2">
      <c r="C5446" s="1">
        <v>1.0947082737805411</v>
      </c>
      <c r="D5446" s="1">
        <f t="shared" si="170"/>
        <v>183.3441158543925</v>
      </c>
      <c r="E5446" s="1">
        <f t="shared" si="171"/>
        <v>23.344115854392498</v>
      </c>
    </row>
    <row r="5447" spans="3:5" x14ac:dyDescent="0.2">
      <c r="C5447" s="1">
        <v>0.51460214715114283</v>
      </c>
      <c r="D5447" s="1">
        <f t="shared" si="170"/>
        <v>168.32323754379732</v>
      </c>
      <c r="E5447" s="1">
        <f t="shared" si="171"/>
        <v>8.3232375437973189</v>
      </c>
    </row>
    <row r="5448" spans="3:5" x14ac:dyDescent="0.2">
      <c r="C5448" s="1">
        <v>-6.5634915753388631E-2</v>
      </c>
      <c r="D5448" s="1">
        <f t="shared" si="170"/>
        <v>154.52999696452858</v>
      </c>
      <c r="E5448" s="1">
        <f t="shared" si="171"/>
        <v>0</v>
      </c>
    </row>
    <row r="5449" spans="3:5" x14ac:dyDescent="0.2">
      <c r="C5449" s="1">
        <v>-0.28411642957152095</v>
      </c>
      <c r="D5449" s="1">
        <f t="shared" si="170"/>
        <v>149.6343993880642</v>
      </c>
      <c r="E5449" s="1">
        <f t="shared" si="171"/>
        <v>0</v>
      </c>
    </row>
    <row r="5450" spans="3:5" x14ac:dyDescent="0.2">
      <c r="C5450" s="1">
        <v>1.6257048411885471</v>
      </c>
      <c r="D5450" s="1">
        <f t="shared" si="170"/>
        <v>198.26552066284239</v>
      </c>
      <c r="E5450" s="1">
        <f t="shared" si="171"/>
        <v>38.265520662842391</v>
      </c>
    </row>
    <row r="5451" spans="3:5" x14ac:dyDescent="0.2">
      <c r="C5451" s="1">
        <v>-0.95791648542654262</v>
      </c>
      <c r="D5451" s="1">
        <f t="shared" si="170"/>
        <v>135.49172160821061</v>
      </c>
      <c r="E5451" s="1">
        <f t="shared" si="171"/>
        <v>0</v>
      </c>
    </row>
    <row r="5452" spans="3:5" x14ac:dyDescent="0.2">
      <c r="C5452" s="1">
        <v>2.299185115378322</v>
      </c>
      <c r="D5452" s="1">
        <f t="shared" si="170"/>
        <v>218.95023448292105</v>
      </c>
      <c r="E5452" s="1">
        <f t="shared" si="171"/>
        <v>58.950234482921047</v>
      </c>
    </row>
    <row r="5453" spans="3:5" x14ac:dyDescent="0.2">
      <c r="C5453" s="1">
        <v>-0.13684552993813989</v>
      </c>
      <c r="D5453" s="1">
        <f t="shared" si="170"/>
        <v>152.91700887949648</v>
      </c>
      <c r="E5453" s="1">
        <f t="shared" si="171"/>
        <v>0</v>
      </c>
    </row>
    <row r="5454" spans="3:5" x14ac:dyDescent="0.2">
      <c r="C5454" s="1">
        <v>-0.55471964556729014</v>
      </c>
      <c r="D5454" s="1">
        <f t="shared" si="170"/>
        <v>143.78535505764881</v>
      </c>
      <c r="E5454" s="1">
        <f t="shared" si="171"/>
        <v>0</v>
      </c>
    </row>
    <row r="5455" spans="3:5" x14ac:dyDescent="0.2">
      <c r="C5455" s="1">
        <v>6.6948632863364985E-2</v>
      </c>
      <c r="D5455" s="1">
        <f t="shared" si="170"/>
        <v>157.57860584445584</v>
      </c>
      <c r="E5455" s="1">
        <f t="shared" si="171"/>
        <v>0</v>
      </c>
    </row>
    <row r="5456" spans="3:5" x14ac:dyDescent="0.2">
      <c r="C5456" s="1">
        <v>1.4806191166920621</v>
      </c>
      <c r="D5456" s="1">
        <f t="shared" si="170"/>
        <v>194.0719107370775</v>
      </c>
      <c r="E5456" s="1">
        <f t="shared" si="171"/>
        <v>34.071910737077502</v>
      </c>
    </row>
    <row r="5457" spans="3:5" x14ac:dyDescent="0.2">
      <c r="C5457" s="1">
        <v>0.45497936407328043</v>
      </c>
      <c r="D5457" s="1">
        <f t="shared" si="170"/>
        <v>166.85092460808207</v>
      </c>
      <c r="E5457" s="1">
        <f t="shared" si="171"/>
        <v>6.8509246080820674</v>
      </c>
    </row>
    <row r="5458" spans="3:5" x14ac:dyDescent="0.2">
      <c r="C5458" s="1">
        <v>-0.2246263592731374</v>
      </c>
      <c r="D5458" s="1">
        <f t="shared" si="170"/>
        <v>150.95183967612539</v>
      </c>
      <c r="E5458" s="1">
        <f t="shared" si="171"/>
        <v>0</v>
      </c>
    </row>
    <row r="5459" spans="3:5" x14ac:dyDescent="0.2">
      <c r="C5459" s="1">
        <v>-0.74400647463547631</v>
      </c>
      <c r="D5459" s="1">
        <f t="shared" si="170"/>
        <v>139.8303893359674</v>
      </c>
      <c r="E5459" s="1">
        <f t="shared" si="171"/>
        <v>0</v>
      </c>
    </row>
    <row r="5460" spans="3:5" x14ac:dyDescent="0.2">
      <c r="C5460" s="1">
        <v>1.4826970907033912</v>
      </c>
      <c r="D5460" s="1">
        <f t="shared" si="170"/>
        <v>194.13134261092114</v>
      </c>
      <c r="E5460" s="1">
        <f t="shared" si="171"/>
        <v>34.131342610921138</v>
      </c>
    </row>
    <row r="5461" spans="3:5" x14ac:dyDescent="0.2">
      <c r="C5461" s="1">
        <v>-0.24833866940257093</v>
      </c>
      <c r="D5461" s="1">
        <f t="shared" si="170"/>
        <v>150.42533295042128</v>
      </c>
      <c r="E5461" s="1">
        <f t="shared" si="171"/>
        <v>0</v>
      </c>
    </row>
    <row r="5462" spans="3:5" x14ac:dyDescent="0.2">
      <c r="C5462" s="1">
        <v>8.6696673307292207E-3</v>
      </c>
      <c r="D5462" s="1">
        <f t="shared" si="170"/>
        <v>156.23120805251855</v>
      </c>
      <c r="E5462" s="1">
        <f t="shared" si="171"/>
        <v>0</v>
      </c>
    </row>
    <row r="5463" spans="3:5" x14ac:dyDescent="0.2">
      <c r="C5463" s="1">
        <v>-0.51567955994137071</v>
      </c>
      <c r="D5463" s="1">
        <f t="shared" si="170"/>
        <v>144.61487208762642</v>
      </c>
      <c r="E5463" s="1">
        <f t="shared" si="171"/>
        <v>0</v>
      </c>
    </row>
    <row r="5464" spans="3:5" x14ac:dyDescent="0.2">
      <c r="C5464" s="1">
        <v>-0.95622035469564204</v>
      </c>
      <c r="D5464" s="1">
        <f t="shared" si="170"/>
        <v>135.52558859012214</v>
      </c>
      <c r="E5464" s="1">
        <f t="shared" si="171"/>
        <v>0</v>
      </c>
    </row>
    <row r="5465" spans="3:5" x14ac:dyDescent="0.2">
      <c r="C5465" s="1">
        <v>1.0532913743314685</v>
      </c>
      <c r="D5465" s="1">
        <f t="shared" si="170"/>
        <v>182.2286143189441</v>
      </c>
      <c r="E5465" s="1">
        <f t="shared" si="171"/>
        <v>22.228614318944096</v>
      </c>
    </row>
    <row r="5466" spans="3:5" x14ac:dyDescent="0.2">
      <c r="C5466" s="1">
        <v>-9.134293585332226E-2</v>
      </c>
      <c r="D5466" s="1">
        <f t="shared" si="170"/>
        <v>153.94573279146545</v>
      </c>
      <c r="E5466" s="1">
        <f t="shared" si="171"/>
        <v>0</v>
      </c>
    </row>
    <row r="5467" spans="3:5" x14ac:dyDescent="0.2">
      <c r="C5467" s="1">
        <v>2.3838439739242459</v>
      </c>
      <c r="D5467" s="1">
        <f t="shared" si="170"/>
        <v>221.69863219815451</v>
      </c>
      <c r="E5467" s="1">
        <f t="shared" si="171"/>
        <v>61.698632198154513</v>
      </c>
    </row>
    <row r="5468" spans="3:5" x14ac:dyDescent="0.2">
      <c r="C5468" s="1">
        <v>1.5467655641274591</v>
      </c>
      <c r="D5468" s="1">
        <f t="shared" si="170"/>
        <v>195.97271557938359</v>
      </c>
      <c r="E5468" s="1">
        <f t="shared" si="171"/>
        <v>35.972715579383589</v>
      </c>
    </row>
    <row r="5469" spans="3:5" x14ac:dyDescent="0.2">
      <c r="C5469" s="1">
        <v>-0.2663749527003314</v>
      </c>
      <c r="D5469" s="1">
        <f t="shared" si="170"/>
        <v>150.02608637736216</v>
      </c>
      <c r="E5469" s="1">
        <f t="shared" si="171"/>
        <v>0</v>
      </c>
    </row>
    <row r="5470" spans="3:5" x14ac:dyDescent="0.2">
      <c r="C5470" s="1">
        <v>-2.4074830171474937</v>
      </c>
      <c r="D5470" s="1">
        <f t="shared" si="170"/>
        <v>109.43348424446572</v>
      </c>
      <c r="E5470" s="1">
        <f t="shared" si="171"/>
        <v>0</v>
      </c>
    </row>
    <row r="5471" spans="3:5" x14ac:dyDescent="0.2">
      <c r="C5471" s="1">
        <v>-0.10628742168547309</v>
      </c>
      <c r="D5471" s="1">
        <f t="shared" si="170"/>
        <v>153.60710648984633</v>
      </c>
      <c r="E5471" s="1">
        <f t="shared" si="171"/>
        <v>0</v>
      </c>
    </row>
    <row r="5472" spans="3:5" x14ac:dyDescent="0.2">
      <c r="C5472" s="1">
        <v>-0.87953251659981013</v>
      </c>
      <c r="D5472" s="1">
        <f t="shared" si="170"/>
        <v>137.06570660640784</v>
      </c>
      <c r="E5472" s="1">
        <f t="shared" si="171"/>
        <v>0</v>
      </c>
    </row>
    <row r="5473" spans="3:5" x14ac:dyDescent="0.2">
      <c r="C5473" s="1">
        <v>-0.76224379289540645</v>
      </c>
      <c r="D5473" s="1">
        <f t="shared" si="170"/>
        <v>139.45513192164</v>
      </c>
      <c r="E5473" s="1">
        <f t="shared" si="171"/>
        <v>0</v>
      </c>
    </row>
    <row r="5474" spans="3:5" x14ac:dyDescent="0.2">
      <c r="C5474" s="1">
        <v>2.398400413748478E-2</v>
      </c>
      <c r="D5474" s="1">
        <f t="shared" si="170"/>
        <v>156.58415239514696</v>
      </c>
      <c r="E5474" s="1">
        <f t="shared" si="171"/>
        <v>0</v>
      </c>
    </row>
    <row r="5475" spans="3:5" x14ac:dyDescent="0.2">
      <c r="C5475" s="1">
        <v>-0.72335345048581623</v>
      </c>
      <c r="D5475" s="1">
        <f t="shared" si="170"/>
        <v>140.256572564469</v>
      </c>
      <c r="E5475" s="1">
        <f t="shared" si="171"/>
        <v>0</v>
      </c>
    </row>
    <row r="5476" spans="3:5" x14ac:dyDescent="0.2">
      <c r="C5476" s="1">
        <v>1.691020356752537</v>
      </c>
      <c r="D5476" s="1">
        <f t="shared" si="170"/>
        <v>200.18288766041201</v>
      </c>
      <c r="E5476" s="1">
        <f t="shared" si="171"/>
        <v>40.182887660412007</v>
      </c>
    </row>
    <row r="5477" spans="3:5" x14ac:dyDescent="0.2">
      <c r="C5477" s="1">
        <v>0.85344440321425497</v>
      </c>
      <c r="D5477" s="1">
        <f t="shared" si="170"/>
        <v>176.94068620950708</v>
      </c>
      <c r="E5477" s="1">
        <f t="shared" si="171"/>
        <v>16.940686209507078</v>
      </c>
    </row>
    <row r="5478" spans="3:5" x14ac:dyDescent="0.2">
      <c r="C5478" s="1">
        <v>5.067427678367014E-2</v>
      </c>
      <c r="D5478" s="1">
        <f t="shared" si="170"/>
        <v>157.20118091089159</v>
      </c>
      <c r="E5478" s="1">
        <f t="shared" si="171"/>
        <v>0</v>
      </c>
    </row>
    <row r="5479" spans="3:5" x14ac:dyDescent="0.2">
      <c r="C5479" s="1">
        <v>-0.6948295389378929</v>
      </c>
      <c r="D5479" s="1">
        <f t="shared" si="170"/>
        <v>140.84731127715679</v>
      </c>
      <c r="E5479" s="1">
        <f t="shared" si="171"/>
        <v>0</v>
      </c>
    </row>
    <row r="5480" spans="3:5" x14ac:dyDescent="0.2">
      <c r="C5480" s="1">
        <v>1.2960307003579044</v>
      </c>
      <c r="D5480" s="1">
        <f t="shared" si="170"/>
        <v>188.86446872625567</v>
      </c>
      <c r="E5480" s="1">
        <f t="shared" si="171"/>
        <v>28.864468726255666</v>
      </c>
    </row>
    <row r="5481" spans="3:5" x14ac:dyDescent="0.2">
      <c r="C5481" s="1">
        <v>-1.8093235669323791</v>
      </c>
      <c r="D5481" s="1">
        <f t="shared" si="170"/>
        <v>119.51665210842066</v>
      </c>
      <c r="E5481" s="1">
        <f t="shared" si="171"/>
        <v>0</v>
      </c>
    </row>
    <row r="5482" spans="3:5" x14ac:dyDescent="0.2">
      <c r="C5482" s="1">
        <v>-0.36835814914563625</v>
      </c>
      <c r="D5482" s="1">
        <f t="shared" si="170"/>
        <v>147.78846549486758</v>
      </c>
      <c r="E5482" s="1">
        <f t="shared" si="171"/>
        <v>0</v>
      </c>
    </row>
    <row r="5483" spans="3:5" x14ac:dyDescent="0.2">
      <c r="C5483" s="1">
        <v>0.44777822444161586</v>
      </c>
      <c r="D5483" s="1">
        <f t="shared" si="170"/>
        <v>166.6739750028982</v>
      </c>
      <c r="E5483" s="1">
        <f t="shared" si="171"/>
        <v>6.673975002898203</v>
      </c>
    </row>
    <row r="5484" spans="3:5" x14ac:dyDescent="0.2">
      <c r="C5484" s="1">
        <v>0.33828425952265528</v>
      </c>
      <c r="D5484" s="1">
        <f t="shared" si="170"/>
        <v>164.00644454845238</v>
      </c>
      <c r="E5484" s="1">
        <f t="shared" si="171"/>
        <v>4.0064445484523787</v>
      </c>
    </row>
    <row r="5485" spans="3:5" x14ac:dyDescent="0.2">
      <c r="C5485" s="1">
        <v>0.22132190978836058</v>
      </c>
      <c r="D5485" s="1">
        <f t="shared" si="170"/>
        <v>161.20410916504511</v>
      </c>
      <c r="E5485" s="1">
        <f t="shared" si="171"/>
        <v>1.2041091650451108</v>
      </c>
    </row>
    <row r="5486" spans="3:5" x14ac:dyDescent="0.2">
      <c r="C5486" s="1">
        <v>-0.71283155908545592</v>
      </c>
      <c r="D5486" s="1">
        <f t="shared" si="170"/>
        <v>140.47419510993083</v>
      </c>
      <c r="E5486" s="1">
        <f t="shared" si="171"/>
        <v>0</v>
      </c>
    </row>
    <row r="5487" spans="3:5" x14ac:dyDescent="0.2">
      <c r="C5487" s="1">
        <v>-0.28329869553406162</v>
      </c>
      <c r="D5487" s="1">
        <f t="shared" si="170"/>
        <v>149.6524303885561</v>
      </c>
      <c r="E5487" s="1">
        <f t="shared" si="171"/>
        <v>0</v>
      </c>
    </row>
    <row r="5488" spans="3:5" x14ac:dyDescent="0.2">
      <c r="C5488" s="1">
        <v>0.44643292283975278</v>
      </c>
      <c r="D5488" s="1">
        <f t="shared" si="170"/>
        <v>166.64093846352083</v>
      </c>
      <c r="E5488" s="1">
        <f t="shared" si="171"/>
        <v>6.6409384635208255</v>
      </c>
    </row>
    <row r="5489" spans="3:5" x14ac:dyDescent="0.2">
      <c r="C5489" s="1">
        <v>0.34185732715068345</v>
      </c>
      <c r="D5489" s="1">
        <f t="shared" si="170"/>
        <v>164.09281528464558</v>
      </c>
      <c r="E5489" s="1">
        <f t="shared" si="171"/>
        <v>4.0928152846455816</v>
      </c>
    </row>
    <row r="5490" spans="3:5" x14ac:dyDescent="0.2">
      <c r="C5490" s="1">
        <v>-2.2424104634615554</v>
      </c>
      <c r="D5490" s="1">
        <f t="shared" si="170"/>
        <v>112.12791924249265</v>
      </c>
      <c r="E5490" s="1">
        <f t="shared" si="171"/>
        <v>0</v>
      </c>
    </row>
    <row r="5491" spans="3:5" x14ac:dyDescent="0.2">
      <c r="C5491" s="1">
        <v>-0.85433933958658814</v>
      </c>
      <c r="D5491" s="1">
        <f t="shared" si="170"/>
        <v>137.575469517409</v>
      </c>
      <c r="E5491" s="1">
        <f t="shared" si="171"/>
        <v>0</v>
      </c>
    </row>
    <row r="5492" spans="3:5" x14ac:dyDescent="0.2">
      <c r="C5492" s="1">
        <v>-0.83810051041224887</v>
      </c>
      <c r="D5492" s="1">
        <f t="shared" si="170"/>
        <v>137.90505308369083</v>
      </c>
      <c r="E5492" s="1">
        <f t="shared" si="171"/>
        <v>0</v>
      </c>
    </row>
    <row r="5493" spans="3:5" x14ac:dyDescent="0.2">
      <c r="C5493" s="1">
        <v>0.28358459361860505</v>
      </c>
      <c r="D5493" s="1">
        <f t="shared" si="170"/>
        <v>162.68986623426068</v>
      </c>
      <c r="E5493" s="1">
        <f t="shared" si="171"/>
        <v>2.6898662342606769</v>
      </c>
    </row>
    <row r="5494" spans="3:5" x14ac:dyDescent="0.2">
      <c r="C5494" s="1">
        <v>0.74624703705454287</v>
      </c>
      <c r="D5494" s="1">
        <f t="shared" si="170"/>
        <v>174.16777144029462</v>
      </c>
      <c r="E5494" s="1">
        <f t="shared" si="171"/>
        <v>14.167771440294615</v>
      </c>
    </row>
    <row r="5495" spans="3:5" x14ac:dyDescent="0.2">
      <c r="C5495" s="1">
        <v>-0.46344826745563233</v>
      </c>
      <c r="D5495" s="1">
        <f t="shared" si="170"/>
        <v>145.73216274884345</v>
      </c>
      <c r="E5495" s="1">
        <f t="shared" si="171"/>
        <v>0</v>
      </c>
    </row>
    <row r="5496" spans="3:5" x14ac:dyDescent="0.2">
      <c r="C5496" s="1">
        <v>-0.41768554596635787</v>
      </c>
      <c r="D5496" s="1">
        <f t="shared" si="170"/>
        <v>146.7181753621515</v>
      </c>
      <c r="E5496" s="1">
        <f t="shared" si="171"/>
        <v>0</v>
      </c>
    </row>
    <row r="5497" spans="3:5" x14ac:dyDescent="0.2">
      <c r="C5497" s="1">
        <v>0.73169645819676632</v>
      </c>
      <c r="D5497" s="1">
        <f t="shared" si="170"/>
        <v>173.79475092345828</v>
      </c>
      <c r="E5497" s="1">
        <f t="shared" si="171"/>
        <v>13.794750923458281</v>
      </c>
    </row>
    <row r="5498" spans="3:5" x14ac:dyDescent="0.2">
      <c r="C5498" s="1">
        <v>-0.38461081404822278</v>
      </c>
      <c r="D5498" s="1">
        <f t="shared" si="170"/>
        <v>147.43496067937193</v>
      </c>
      <c r="E5498" s="1">
        <f t="shared" si="171"/>
        <v>0</v>
      </c>
    </row>
    <row r="5499" spans="3:5" x14ac:dyDescent="0.2">
      <c r="C5499" s="1">
        <v>-0.46832212328337547</v>
      </c>
      <c r="D5499" s="1">
        <f t="shared" si="170"/>
        <v>145.62754092398779</v>
      </c>
      <c r="E5499" s="1">
        <f t="shared" si="171"/>
        <v>0</v>
      </c>
    </row>
    <row r="5500" spans="3:5" x14ac:dyDescent="0.2">
      <c r="C5500" s="1">
        <v>5.1553832221307133E-2</v>
      </c>
      <c r="D5500" s="1">
        <f t="shared" si="170"/>
        <v>157.2215558962518</v>
      </c>
      <c r="E5500" s="1">
        <f t="shared" si="171"/>
        <v>0</v>
      </c>
    </row>
    <row r="5501" spans="3:5" x14ac:dyDescent="0.2">
      <c r="C5501" s="1">
        <v>0.49815481167090175</v>
      </c>
      <c r="D5501" s="1">
        <f t="shared" si="170"/>
        <v>167.91579759027084</v>
      </c>
      <c r="E5501" s="1">
        <f t="shared" si="171"/>
        <v>7.9157975902708415</v>
      </c>
    </row>
    <row r="5502" spans="3:5" x14ac:dyDescent="0.2">
      <c r="C5502" s="1">
        <v>-1.2254899304749634</v>
      </c>
      <c r="D5502" s="1">
        <f t="shared" si="170"/>
        <v>130.25363605109325</v>
      </c>
      <c r="E5502" s="1">
        <f t="shared" si="171"/>
        <v>0</v>
      </c>
    </row>
    <row r="5503" spans="3:5" x14ac:dyDescent="0.2">
      <c r="C5503" s="1">
        <v>-1.147642346997128</v>
      </c>
      <c r="D5503" s="1">
        <f t="shared" si="170"/>
        <v>131.75635711551737</v>
      </c>
      <c r="E5503" s="1">
        <f t="shared" si="171"/>
        <v>0</v>
      </c>
    </row>
    <row r="5504" spans="3:5" x14ac:dyDescent="0.2">
      <c r="C5504" s="1">
        <v>0.66857405015702298</v>
      </c>
      <c r="D5504" s="1">
        <f t="shared" si="170"/>
        <v>172.18576511326893</v>
      </c>
      <c r="E5504" s="1">
        <f t="shared" si="171"/>
        <v>12.185765113268928</v>
      </c>
    </row>
    <row r="5505" spans="3:5" x14ac:dyDescent="0.2">
      <c r="C5505" s="1">
        <v>-1.0558923004630252E-2</v>
      </c>
      <c r="D5505" s="1">
        <f t="shared" si="170"/>
        <v>155.78917955119152</v>
      </c>
      <c r="E5505" s="1">
        <f t="shared" si="171"/>
        <v>0</v>
      </c>
    </row>
    <row r="5506" spans="3:5" x14ac:dyDescent="0.2">
      <c r="C5506" s="1">
        <v>-2.8374889677955615</v>
      </c>
      <c r="D5506" s="1">
        <f t="shared" si="170"/>
        <v>102.71473040321116</v>
      </c>
      <c r="E5506" s="1">
        <f t="shared" si="171"/>
        <v>0</v>
      </c>
    </row>
    <row r="5507" spans="3:5" x14ac:dyDescent="0.2">
      <c r="C5507" s="1">
        <v>-0.3896344681314709</v>
      </c>
      <c r="D5507" s="1">
        <f t="shared" ref="D5507:D5570" si="172" xml:space="preserve"> $A$1 * EXP( ($A$3 - $A$6 - 0.5 * $A$5^2) * $A$4 + $A$5 * SQRT($A$4) * C5507 )</f>
        <v>147.32586448139634</v>
      </c>
      <c r="E5507" s="1">
        <f t="shared" ref="E5507:E5570" si="173">MAX(D5507 - $A$2, 0)</f>
        <v>0</v>
      </c>
    </row>
    <row r="5508" spans="3:5" x14ac:dyDescent="0.2">
      <c r="C5508" s="1">
        <v>-0.16623008102272521</v>
      </c>
      <c r="D5508" s="1">
        <f t="shared" si="172"/>
        <v>152.25633805732954</v>
      </c>
      <c r="E5508" s="1">
        <f t="shared" si="173"/>
        <v>0</v>
      </c>
    </row>
    <row r="5509" spans="3:5" x14ac:dyDescent="0.2">
      <c r="C5509" s="1">
        <v>1.0556886770898231</v>
      </c>
      <c r="D5509" s="1">
        <f t="shared" si="172"/>
        <v>182.29299659204452</v>
      </c>
      <c r="E5509" s="1">
        <f t="shared" si="173"/>
        <v>22.292996592044517</v>
      </c>
    </row>
    <row r="5510" spans="3:5" x14ac:dyDescent="0.2">
      <c r="C5510" s="1">
        <v>-1.3194560218182361</v>
      </c>
      <c r="D5510" s="1">
        <f t="shared" si="172"/>
        <v>128.46258474320732</v>
      </c>
      <c r="E5510" s="1">
        <f t="shared" si="173"/>
        <v>0</v>
      </c>
    </row>
    <row r="5511" spans="3:5" x14ac:dyDescent="0.2">
      <c r="C5511" s="1">
        <v>1.9353176610255878</v>
      </c>
      <c r="D5511" s="1">
        <f t="shared" si="172"/>
        <v>207.52018141875365</v>
      </c>
      <c r="E5511" s="1">
        <f t="shared" si="173"/>
        <v>47.520181418753651</v>
      </c>
    </row>
    <row r="5512" spans="3:5" x14ac:dyDescent="0.2">
      <c r="C5512" s="1">
        <v>1.3727441255473996</v>
      </c>
      <c r="D5512" s="1">
        <f t="shared" si="172"/>
        <v>191.01145199496253</v>
      </c>
      <c r="E5512" s="1">
        <f t="shared" si="173"/>
        <v>31.011451994962528</v>
      </c>
    </row>
    <row r="5513" spans="3:5" x14ac:dyDescent="0.2">
      <c r="C5513" s="1">
        <v>0.34982745749368843</v>
      </c>
      <c r="D5513" s="1">
        <f t="shared" si="172"/>
        <v>164.28563887831402</v>
      </c>
      <c r="E5513" s="1">
        <f t="shared" si="173"/>
        <v>4.2856388783140176</v>
      </c>
    </row>
    <row r="5514" spans="3:5" x14ac:dyDescent="0.2">
      <c r="C5514" s="1">
        <v>-0.42700170795707942</v>
      </c>
      <c r="D5514" s="1">
        <f t="shared" si="172"/>
        <v>146.51690814714672</v>
      </c>
      <c r="E5514" s="1">
        <f t="shared" si="173"/>
        <v>0</v>
      </c>
    </row>
    <row r="5515" spans="3:5" x14ac:dyDescent="0.2">
      <c r="C5515" s="1">
        <v>-0.24898065229257893</v>
      </c>
      <c r="D5515" s="1">
        <f t="shared" si="172"/>
        <v>150.41110396173764</v>
      </c>
      <c r="E5515" s="1">
        <f t="shared" si="173"/>
        <v>0</v>
      </c>
    </row>
    <row r="5516" spans="3:5" x14ac:dyDescent="0.2">
      <c r="C5516" s="1">
        <v>2.1952970472757802</v>
      </c>
      <c r="D5516" s="1">
        <f t="shared" si="172"/>
        <v>215.62408781526176</v>
      </c>
      <c r="E5516" s="1">
        <f t="shared" si="173"/>
        <v>55.62408781526176</v>
      </c>
    </row>
    <row r="5517" spans="3:5" x14ac:dyDescent="0.2">
      <c r="C5517" s="1">
        <v>-0.63439708557306795</v>
      </c>
      <c r="D5517" s="1">
        <f t="shared" si="172"/>
        <v>142.10711821970264</v>
      </c>
      <c r="E5517" s="1">
        <f t="shared" si="173"/>
        <v>0</v>
      </c>
    </row>
    <row r="5518" spans="3:5" x14ac:dyDescent="0.2">
      <c r="C5518" s="1">
        <v>0.87340892611103715</v>
      </c>
      <c r="D5518" s="1">
        <f t="shared" si="172"/>
        <v>177.46197182116754</v>
      </c>
      <c r="E5518" s="1">
        <f t="shared" si="173"/>
        <v>17.461971821167538</v>
      </c>
    </row>
    <row r="5519" spans="3:5" x14ac:dyDescent="0.2">
      <c r="C5519" s="1">
        <v>1.1717997343508415</v>
      </c>
      <c r="D5519" s="1">
        <f t="shared" si="172"/>
        <v>185.43867386836891</v>
      </c>
      <c r="E5519" s="1">
        <f t="shared" si="173"/>
        <v>25.438673868368909</v>
      </c>
    </row>
    <row r="5520" spans="3:5" x14ac:dyDescent="0.2">
      <c r="C5520" s="1">
        <v>-0.85196479657164947</v>
      </c>
      <c r="D5520" s="1">
        <f t="shared" si="172"/>
        <v>137.6236140710601</v>
      </c>
      <c r="E5520" s="1">
        <f t="shared" si="173"/>
        <v>0</v>
      </c>
    </row>
    <row r="5521" spans="3:5" x14ac:dyDescent="0.2">
      <c r="C5521" s="1">
        <v>-0.44457836746821655</v>
      </c>
      <c r="D5521" s="1">
        <f t="shared" si="172"/>
        <v>146.13793193328996</v>
      </c>
      <c r="E5521" s="1">
        <f t="shared" si="173"/>
        <v>0</v>
      </c>
    </row>
    <row r="5522" spans="3:5" x14ac:dyDescent="0.2">
      <c r="C5522" s="1">
        <v>-0.62501547682007741</v>
      </c>
      <c r="D5522" s="1">
        <f t="shared" si="172"/>
        <v>142.30370010899316</v>
      </c>
      <c r="E5522" s="1">
        <f t="shared" si="173"/>
        <v>0</v>
      </c>
    </row>
    <row r="5523" spans="3:5" x14ac:dyDescent="0.2">
      <c r="C5523" s="1">
        <v>-0.30882996847050814</v>
      </c>
      <c r="D5523" s="1">
        <f t="shared" si="172"/>
        <v>149.09049067749294</v>
      </c>
      <c r="E5523" s="1">
        <f t="shared" si="173"/>
        <v>0</v>
      </c>
    </row>
    <row r="5524" spans="3:5" x14ac:dyDescent="0.2">
      <c r="C5524" s="1">
        <v>-1.2706012784895806</v>
      </c>
      <c r="D5524" s="1">
        <f t="shared" si="172"/>
        <v>129.390690908903</v>
      </c>
      <c r="E5524" s="1">
        <f t="shared" si="173"/>
        <v>0</v>
      </c>
    </row>
    <row r="5525" spans="3:5" x14ac:dyDescent="0.2">
      <c r="C5525" s="1">
        <v>-0.48055728993178809</v>
      </c>
      <c r="D5525" s="1">
        <f t="shared" si="172"/>
        <v>145.36523257147289</v>
      </c>
      <c r="E5525" s="1">
        <f t="shared" si="173"/>
        <v>0</v>
      </c>
    </row>
    <row r="5526" spans="3:5" x14ac:dyDescent="0.2">
      <c r="C5526" s="1">
        <v>-0.26796660178472737</v>
      </c>
      <c r="D5526" s="1">
        <f t="shared" si="172"/>
        <v>149.99090496115056</v>
      </c>
      <c r="E5526" s="1">
        <f t="shared" si="173"/>
        <v>0</v>
      </c>
    </row>
    <row r="5527" spans="3:5" x14ac:dyDescent="0.2">
      <c r="C5527" s="1">
        <v>-0.21983619723143927</v>
      </c>
      <c r="D5527" s="1">
        <f t="shared" si="172"/>
        <v>151.05842368069838</v>
      </c>
      <c r="E5527" s="1">
        <f t="shared" si="173"/>
        <v>0</v>
      </c>
    </row>
    <row r="5528" spans="3:5" x14ac:dyDescent="0.2">
      <c r="C5528" s="1">
        <v>1.086574100532719</v>
      </c>
      <c r="D5528" s="1">
        <f t="shared" si="172"/>
        <v>183.12449665979702</v>
      </c>
      <c r="E5528" s="1">
        <f t="shared" si="173"/>
        <v>23.124496659797018</v>
      </c>
    </row>
    <row r="5529" spans="3:5" x14ac:dyDescent="0.2">
      <c r="C5529" s="1">
        <v>-0.79439979849110332</v>
      </c>
      <c r="D5529" s="1">
        <f t="shared" si="172"/>
        <v>138.79593031294851</v>
      </c>
      <c r="E5529" s="1">
        <f t="shared" si="173"/>
        <v>0</v>
      </c>
    </row>
    <row r="5530" spans="3:5" x14ac:dyDescent="0.2">
      <c r="C5530" s="1">
        <v>-2.3719903067705035</v>
      </c>
      <c r="D5530" s="1">
        <f t="shared" si="172"/>
        <v>110.00730423628993</v>
      </c>
      <c r="E5530" s="1">
        <f t="shared" si="173"/>
        <v>0</v>
      </c>
    </row>
    <row r="5531" spans="3:5" x14ac:dyDescent="0.2">
      <c r="C5531" s="1">
        <v>0.94630893942646088</v>
      </c>
      <c r="D5531" s="1">
        <f t="shared" si="172"/>
        <v>179.37851096800134</v>
      </c>
      <c r="E5531" s="1">
        <f t="shared" si="173"/>
        <v>19.378510968001336</v>
      </c>
    </row>
    <row r="5532" spans="3:5" x14ac:dyDescent="0.2">
      <c r="C5532" s="1">
        <v>-1.3878206719575015</v>
      </c>
      <c r="D5532" s="1">
        <f t="shared" si="172"/>
        <v>127.17500899341553</v>
      </c>
      <c r="E5532" s="1">
        <f t="shared" si="173"/>
        <v>0</v>
      </c>
    </row>
    <row r="5533" spans="3:5" x14ac:dyDescent="0.2">
      <c r="C5533" s="1">
        <v>-0.8957363671448032</v>
      </c>
      <c r="D5533" s="1">
        <f t="shared" si="172"/>
        <v>136.73883378426984</v>
      </c>
      <c r="E5533" s="1">
        <f t="shared" si="173"/>
        <v>0</v>
      </c>
    </row>
    <row r="5534" spans="3:5" x14ac:dyDescent="0.2">
      <c r="C5534" s="1">
        <v>-1.1715558994818505</v>
      </c>
      <c r="D5534" s="1">
        <f t="shared" si="172"/>
        <v>131.29290924847348</v>
      </c>
      <c r="E5534" s="1">
        <f t="shared" si="173"/>
        <v>0</v>
      </c>
    </row>
    <row r="5535" spans="3:5" x14ac:dyDescent="0.2">
      <c r="C5535" s="1">
        <v>1.0393822116380744</v>
      </c>
      <c r="D5535" s="1">
        <f t="shared" si="172"/>
        <v>181.85551648350568</v>
      </c>
      <c r="E5535" s="1">
        <f t="shared" si="173"/>
        <v>21.855516483505681</v>
      </c>
    </row>
    <row r="5536" spans="3:5" x14ac:dyDescent="0.2">
      <c r="C5536" s="1">
        <v>0.52414656969352458</v>
      </c>
      <c r="D5536" s="1">
        <f t="shared" si="172"/>
        <v>168.56012894626184</v>
      </c>
      <c r="E5536" s="1">
        <f t="shared" si="173"/>
        <v>8.5601289462618411</v>
      </c>
    </row>
    <row r="5537" spans="3:5" x14ac:dyDescent="0.2">
      <c r="C5537" s="1">
        <v>-0.81520569200389392</v>
      </c>
      <c r="D5537" s="1">
        <f t="shared" si="172"/>
        <v>138.37106850287617</v>
      </c>
      <c r="E5537" s="1">
        <f t="shared" si="173"/>
        <v>0</v>
      </c>
    </row>
    <row r="5538" spans="3:5" x14ac:dyDescent="0.2">
      <c r="C5538" s="1">
        <v>-2.1324109202353037</v>
      </c>
      <c r="D5538" s="1">
        <f t="shared" si="172"/>
        <v>113.96014572213953</v>
      </c>
      <c r="E5538" s="1">
        <f t="shared" si="173"/>
        <v>0</v>
      </c>
    </row>
    <row r="5539" spans="3:5" x14ac:dyDescent="0.2">
      <c r="C5539" s="1">
        <v>-1.077608094362924</v>
      </c>
      <c r="D5539" s="1">
        <f t="shared" si="172"/>
        <v>133.12306281511152</v>
      </c>
      <c r="E5539" s="1">
        <f t="shared" si="173"/>
        <v>0</v>
      </c>
    </row>
    <row r="5540" spans="3:5" x14ac:dyDescent="0.2">
      <c r="C5540" s="1">
        <v>2.0388521086003322</v>
      </c>
      <c r="D5540" s="1">
        <f t="shared" si="172"/>
        <v>210.71034032055763</v>
      </c>
      <c r="E5540" s="1">
        <f t="shared" si="173"/>
        <v>50.710340320557634</v>
      </c>
    </row>
    <row r="5541" spans="3:5" x14ac:dyDescent="0.2">
      <c r="C5541" s="1">
        <v>-0.21161446253951272</v>
      </c>
      <c r="D5541" s="1">
        <f t="shared" si="172"/>
        <v>151.24153771944739</v>
      </c>
      <c r="E5541" s="1">
        <f t="shared" si="173"/>
        <v>0</v>
      </c>
    </row>
    <row r="5542" spans="3:5" x14ac:dyDescent="0.2">
      <c r="C5542" s="1">
        <v>0.18584082547930061</v>
      </c>
      <c r="D5542" s="1">
        <f t="shared" si="172"/>
        <v>160.36351116853587</v>
      </c>
      <c r="E5542" s="1">
        <f t="shared" si="173"/>
        <v>0.36351116853586518</v>
      </c>
    </row>
    <row r="5543" spans="3:5" x14ac:dyDescent="0.2">
      <c r="C5543" s="1">
        <v>-1.6014922496974782</v>
      </c>
      <c r="D5543" s="1">
        <f t="shared" si="172"/>
        <v>123.23334284339978</v>
      </c>
      <c r="E5543" s="1">
        <f t="shared" si="173"/>
        <v>0</v>
      </c>
    </row>
    <row r="5544" spans="3:5" x14ac:dyDescent="0.2">
      <c r="C5544" s="1">
        <v>1.8196246364461433</v>
      </c>
      <c r="D5544" s="1">
        <f t="shared" si="172"/>
        <v>204.01249207251104</v>
      </c>
      <c r="E5544" s="1">
        <f t="shared" si="173"/>
        <v>44.012492072511037</v>
      </c>
    </row>
    <row r="5545" spans="3:5" x14ac:dyDescent="0.2">
      <c r="C5545" s="1">
        <v>0.8634400614003036</v>
      </c>
      <c r="D5545" s="1">
        <f t="shared" si="172"/>
        <v>177.20148712445277</v>
      </c>
      <c r="E5545" s="1">
        <f t="shared" si="173"/>
        <v>17.201487124452768</v>
      </c>
    </row>
    <row r="5546" spans="3:5" x14ac:dyDescent="0.2">
      <c r="C5546" s="1">
        <v>-0.61549961148190735</v>
      </c>
      <c r="D5546" s="1">
        <f t="shared" si="172"/>
        <v>142.50337301179167</v>
      </c>
      <c r="E5546" s="1">
        <f t="shared" si="173"/>
        <v>0</v>
      </c>
    </row>
    <row r="5547" spans="3:5" x14ac:dyDescent="0.2">
      <c r="C5547" s="1">
        <v>-1.683056332512441</v>
      </c>
      <c r="D5547" s="1">
        <f t="shared" si="172"/>
        <v>121.76113148800503</v>
      </c>
      <c r="E5547" s="1">
        <f t="shared" si="173"/>
        <v>0</v>
      </c>
    </row>
    <row r="5548" spans="3:5" x14ac:dyDescent="0.2">
      <c r="C5548" s="1">
        <v>0.40644571936357177</v>
      </c>
      <c r="D5548" s="1">
        <f t="shared" si="172"/>
        <v>165.66195794988022</v>
      </c>
      <c r="E5548" s="1">
        <f t="shared" si="173"/>
        <v>5.6619579498802182</v>
      </c>
    </row>
    <row r="5549" spans="3:5" x14ac:dyDescent="0.2">
      <c r="C5549" s="1">
        <v>-0.16305715376077565</v>
      </c>
      <c r="D5549" s="1">
        <f t="shared" si="172"/>
        <v>152.32753923282155</v>
      </c>
      <c r="E5549" s="1">
        <f t="shared" si="173"/>
        <v>0</v>
      </c>
    </row>
    <row r="5550" spans="3:5" x14ac:dyDescent="0.2">
      <c r="C5550" s="1">
        <v>-2.6417930209697089</v>
      </c>
      <c r="D5550" s="1">
        <f t="shared" si="172"/>
        <v>105.71970885414321</v>
      </c>
      <c r="E5550" s="1">
        <f t="shared" si="173"/>
        <v>0</v>
      </c>
    </row>
    <row r="5551" spans="3:5" x14ac:dyDescent="0.2">
      <c r="C5551" s="1">
        <v>1.9558573169857827</v>
      </c>
      <c r="D5551" s="1">
        <f t="shared" si="172"/>
        <v>208.14919642921052</v>
      </c>
      <c r="E5551" s="1">
        <f t="shared" si="173"/>
        <v>48.149196429210519</v>
      </c>
    </row>
    <row r="5552" spans="3:5" x14ac:dyDescent="0.2">
      <c r="C5552" s="1">
        <v>-0.86931804333785434</v>
      </c>
      <c r="D5552" s="1">
        <f t="shared" si="172"/>
        <v>137.27215989032678</v>
      </c>
      <c r="E5552" s="1">
        <f t="shared" si="173"/>
        <v>0</v>
      </c>
    </row>
    <row r="5553" spans="3:5" x14ac:dyDescent="0.2">
      <c r="C5553" s="1">
        <v>0.30311917484220252</v>
      </c>
      <c r="D5553" s="1">
        <f t="shared" si="172"/>
        <v>163.15883070210205</v>
      </c>
      <c r="E5553" s="1">
        <f t="shared" si="173"/>
        <v>3.1588307021020512</v>
      </c>
    </row>
    <row r="5554" spans="3:5" x14ac:dyDescent="0.2">
      <c r="C5554" s="1">
        <v>1.2011437816023298</v>
      </c>
      <c r="D5554" s="1">
        <f t="shared" si="172"/>
        <v>186.24221796671856</v>
      </c>
      <c r="E5554" s="1">
        <f t="shared" si="173"/>
        <v>26.242217966718556</v>
      </c>
    </row>
    <row r="5555" spans="3:5" x14ac:dyDescent="0.2">
      <c r="C5555" s="1">
        <v>2.20338146935282</v>
      </c>
      <c r="D5555" s="1">
        <f t="shared" si="172"/>
        <v>215.88110081752217</v>
      </c>
      <c r="E5555" s="1">
        <f t="shared" si="173"/>
        <v>55.881100817522167</v>
      </c>
    </row>
    <row r="5556" spans="3:5" x14ac:dyDescent="0.2">
      <c r="C5556" s="1">
        <v>-0.2691858045472505</v>
      </c>
      <c r="D5556" s="1">
        <f t="shared" si="172"/>
        <v>149.96396158626607</v>
      </c>
      <c r="E5556" s="1">
        <f t="shared" si="173"/>
        <v>0</v>
      </c>
    </row>
    <row r="5557" spans="3:5" x14ac:dyDescent="0.2">
      <c r="C5557" s="1">
        <v>0.22431580320254965</v>
      </c>
      <c r="D5557" s="1">
        <f t="shared" si="172"/>
        <v>161.27524007772487</v>
      </c>
      <c r="E5557" s="1">
        <f t="shared" si="173"/>
        <v>1.2752400777248738</v>
      </c>
    </row>
    <row r="5558" spans="3:5" x14ac:dyDescent="0.2">
      <c r="C5558" s="1">
        <v>0.61728413758630807</v>
      </c>
      <c r="D5558" s="1">
        <f t="shared" si="172"/>
        <v>170.88936436781927</v>
      </c>
      <c r="E5558" s="1">
        <f t="shared" si="173"/>
        <v>10.889364367819269</v>
      </c>
    </row>
    <row r="5559" spans="3:5" x14ac:dyDescent="0.2">
      <c r="C5559" s="1">
        <v>-0.34252587275338747</v>
      </c>
      <c r="D5559" s="1">
        <f t="shared" si="172"/>
        <v>148.35207741175114</v>
      </c>
      <c r="E5559" s="1">
        <f t="shared" si="173"/>
        <v>0</v>
      </c>
    </row>
    <row r="5560" spans="3:5" x14ac:dyDescent="0.2">
      <c r="C5560" s="1">
        <v>1.0312008602920613</v>
      </c>
      <c r="D5560" s="1">
        <f t="shared" si="172"/>
        <v>181.63641772632255</v>
      </c>
      <c r="E5560" s="1">
        <f t="shared" si="173"/>
        <v>21.636417726322549</v>
      </c>
    </row>
    <row r="5561" spans="3:5" x14ac:dyDescent="0.2">
      <c r="C5561" s="1">
        <v>-1.2407872665244386</v>
      </c>
      <c r="D5561" s="1">
        <f t="shared" si="172"/>
        <v>129.96036686659536</v>
      </c>
      <c r="E5561" s="1">
        <f t="shared" si="173"/>
        <v>0</v>
      </c>
    </row>
    <row r="5562" spans="3:5" x14ac:dyDescent="0.2">
      <c r="C5562" s="1">
        <v>2.1036833283301339</v>
      </c>
      <c r="D5562" s="1">
        <f t="shared" si="172"/>
        <v>212.73287610437526</v>
      </c>
      <c r="E5562" s="1">
        <f t="shared" si="173"/>
        <v>52.732876104375265</v>
      </c>
    </row>
    <row r="5563" spans="3:5" x14ac:dyDescent="0.2">
      <c r="C5563" s="1">
        <v>0.59778289804436091</v>
      </c>
      <c r="D5563" s="1">
        <f t="shared" si="172"/>
        <v>170.39901731800182</v>
      </c>
      <c r="E5563" s="1">
        <f t="shared" si="173"/>
        <v>10.399017318001825</v>
      </c>
    </row>
    <row r="5564" spans="3:5" x14ac:dyDescent="0.2">
      <c r="C5564" s="1">
        <v>-0.85042587569121419</v>
      </c>
      <c r="D5564" s="1">
        <f t="shared" si="172"/>
        <v>137.65482513922603</v>
      </c>
      <c r="E5564" s="1">
        <f t="shared" si="173"/>
        <v>0</v>
      </c>
    </row>
    <row r="5565" spans="3:5" x14ac:dyDescent="0.2">
      <c r="C5565" s="1">
        <v>-0.32774295673088194</v>
      </c>
      <c r="D5565" s="1">
        <f t="shared" si="172"/>
        <v>148.67557941312594</v>
      </c>
      <c r="E5565" s="1">
        <f t="shared" si="173"/>
        <v>0</v>
      </c>
    </row>
    <row r="5566" spans="3:5" x14ac:dyDescent="0.2">
      <c r="C5566" s="1">
        <v>-0.8646020536524478</v>
      </c>
      <c r="D5566" s="1">
        <f t="shared" si="172"/>
        <v>137.36758361369266</v>
      </c>
      <c r="E5566" s="1">
        <f t="shared" si="173"/>
        <v>0</v>
      </c>
    </row>
    <row r="5567" spans="3:5" x14ac:dyDescent="0.2">
      <c r="C5567" s="1">
        <v>3.163937847740473E-2</v>
      </c>
      <c r="D5567" s="1">
        <f t="shared" si="172"/>
        <v>156.76088201667048</v>
      </c>
      <c r="E5567" s="1">
        <f t="shared" si="173"/>
        <v>0</v>
      </c>
    </row>
    <row r="5568" spans="3:5" x14ac:dyDescent="0.2">
      <c r="C5568" s="1">
        <v>-0.38693674729123606</v>
      </c>
      <c r="D5568" s="1">
        <f t="shared" si="172"/>
        <v>147.38443950417127</v>
      </c>
      <c r="E5568" s="1">
        <f t="shared" si="173"/>
        <v>0</v>
      </c>
    </row>
    <row r="5569" spans="3:5" x14ac:dyDescent="0.2">
      <c r="C5569" s="1">
        <v>0.19916582152571422</v>
      </c>
      <c r="D5569" s="1">
        <f t="shared" si="172"/>
        <v>160.67868431727177</v>
      </c>
      <c r="E5569" s="1">
        <f t="shared" si="173"/>
        <v>0.67868431727177381</v>
      </c>
    </row>
    <row r="5570" spans="3:5" x14ac:dyDescent="0.2">
      <c r="C5570" s="1">
        <v>0.23015822707894984</v>
      </c>
      <c r="D5570" s="1">
        <f t="shared" si="172"/>
        <v>161.41413867220311</v>
      </c>
      <c r="E5570" s="1">
        <f t="shared" si="173"/>
        <v>1.4141386722031086</v>
      </c>
    </row>
    <row r="5571" spans="3:5" x14ac:dyDescent="0.2">
      <c r="C5571" s="1">
        <v>-1.7740318864738529</v>
      </c>
      <c r="D5571" s="1">
        <f t="shared" ref="D5571:D5634" si="174" xml:space="preserve"> $A$1 * EXP( ($A$3 - $A$6 - 0.5 * $A$5^2) * $A$4 + $A$5 * SQRT($A$4) * C5571 )</f>
        <v>120.13978489489013</v>
      </c>
      <c r="E5571" s="1">
        <f t="shared" ref="E5571:E5634" si="175">MAX(D5571 - $A$2, 0)</f>
        <v>0</v>
      </c>
    </row>
    <row r="5572" spans="3:5" x14ac:dyDescent="0.2">
      <c r="C5572" s="1">
        <v>-1.8204123402985952</v>
      </c>
      <c r="D5572" s="1">
        <f t="shared" si="174"/>
        <v>119.32152962646742</v>
      </c>
      <c r="E5572" s="1">
        <f t="shared" si="175"/>
        <v>0</v>
      </c>
    </row>
    <row r="5573" spans="3:5" x14ac:dyDescent="0.2">
      <c r="C5573" s="1">
        <v>2.6330525715983351</v>
      </c>
      <c r="D5573" s="1">
        <f t="shared" si="174"/>
        <v>229.99092091549983</v>
      </c>
      <c r="E5573" s="1">
        <f t="shared" si="175"/>
        <v>69.990920915499828</v>
      </c>
    </row>
    <row r="5574" spans="3:5" x14ac:dyDescent="0.2">
      <c r="C5574" s="1">
        <v>-0.68896363188468768</v>
      </c>
      <c r="D5574" s="1">
        <f t="shared" si="174"/>
        <v>140.96910406766983</v>
      </c>
      <c r="E5574" s="1">
        <f t="shared" si="175"/>
        <v>0</v>
      </c>
    </row>
    <row r="5575" spans="3:5" x14ac:dyDescent="0.2">
      <c r="C5575" s="1">
        <v>-0.61045079374970412</v>
      </c>
      <c r="D5575" s="1">
        <f t="shared" si="174"/>
        <v>142.60942688449322</v>
      </c>
      <c r="E5575" s="1">
        <f t="shared" si="175"/>
        <v>0</v>
      </c>
    </row>
    <row r="5576" spans="3:5" x14ac:dyDescent="0.2">
      <c r="C5576" s="1">
        <v>-0.5021387520058066</v>
      </c>
      <c r="D5576" s="1">
        <f t="shared" si="174"/>
        <v>144.90370122853847</v>
      </c>
      <c r="E5576" s="1">
        <f t="shared" si="175"/>
        <v>0</v>
      </c>
    </row>
    <row r="5577" spans="3:5" x14ac:dyDescent="0.2">
      <c r="C5577" s="1">
        <v>1.1392988526079566</v>
      </c>
      <c r="D5577" s="1">
        <f t="shared" si="174"/>
        <v>184.55273023340504</v>
      </c>
      <c r="E5577" s="1">
        <f t="shared" si="175"/>
        <v>24.552730233405043</v>
      </c>
    </row>
    <row r="5578" spans="3:5" x14ac:dyDescent="0.2">
      <c r="C5578" s="1">
        <v>-0.47860474081838617</v>
      </c>
      <c r="D5578" s="1">
        <f t="shared" si="174"/>
        <v>145.40706134501627</v>
      </c>
      <c r="E5578" s="1">
        <f t="shared" si="175"/>
        <v>0</v>
      </c>
    </row>
    <row r="5579" spans="3:5" x14ac:dyDescent="0.2">
      <c r="C5579" s="1">
        <v>-2.4818063045884631</v>
      </c>
      <c r="D5579" s="1">
        <f t="shared" si="174"/>
        <v>108.24155808217378</v>
      </c>
      <c r="E5579" s="1">
        <f t="shared" si="175"/>
        <v>0</v>
      </c>
    </row>
    <row r="5580" spans="3:5" x14ac:dyDescent="0.2">
      <c r="C5580" s="1">
        <v>-4.5376566275147662E-2</v>
      </c>
      <c r="D5580" s="1">
        <f t="shared" si="174"/>
        <v>154.99196864728265</v>
      </c>
      <c r="E5580" s="1">
        <f t="shared" si="175"/>
        <v>0</v>
      </c>
    </row>
    <row r="5581" spans="3:5" x14ac:dyDescent="0.2">
      <c r="C5581" s="1">
        <v>0.30857860605099324</v>
      </c>
      <c r="D5581" s="1">
        <f t="shared" si="174"/>
        <v>163.29013617183506</v>
      </c>
      <c r="E5581" s="1">
        <f t="shared" si="175"/>
        <v>3.2901361718350586</v>
      </c>
    </row>
    <row r="5582" spans="3:5" x14ac:dyDescent="0.2">
      <c r="C5582" s="1">
        <v>-1.2876496918405662</v>
      </c>
      <c r="D5582" s="1">
        <f t="shared" si="174"/>
        <v>129.06605858490238</v>
      </c>
      <c r="E5582" s="1">
        <f t="shared" si="175"/>
        <v>0</v>
      </c>
    </row>
    <row r="5583" spans="3:5" x14ac:dyDescent="0.2">
      <c r="C5583" s="1">
        <v>0.16446669721982068</v>
      </c>
      <c r="D5583" s="1">
        <f t="shared" si="174"/>
        <v>159.85924435572855</v>
      </c>
      <c r="E5583" s="1">
        <f t="shared" si="175"/>
        <v>0</v>
      </c>
    </row>
    <row r="5584" spans="3:5" x14ac:dyDescent="0.2">
      <c r="C5584" s="1">
        <v>1.3610682955518199</v>
      </c>
      <c r="D5584" s="1">
        <f t="shared" si="174"/>
        <v>190.68311200909636</v>
      </c>
      <c r="E5584" s="1">
        <f t="shared" si="175"/>
        <v>30.683112009096362</v>
      </c>
    </row>
    <row r="5585" spans="3:5" x14ac:dyDescent="0.2">
      <c r="C5585" s="1">
        <v>-0.42590207683799297</v>
      </c>
      <c r="D5585" s="1">
        <f t="shared" si="174"/>
        <v>146.54065029976164</v>
      </c>
      <c r="E5585" s="1">
        <f t="shared" si="175"/>
        <v>0</v>
      </c>
    </row>
    <row r="5586" spans="3:5" x14ac:dyDescent="0.2">
      <c r="C5586" s="1">
        <v>2.3200162322835802</v>
      </c>
      <c r="D5586" s="1">
        <f t="shared" si="174"/>
        <v>219.62332706967189</v>
      </c>
      <c r="E5586" s="1">
        <f t="shared" si="175"/>
        <v>59.623327069671888</v>
      </c>
    </row>
    <row r="5587" spans="3:5" x14ac:dyDescent="0.2">
      <c r="C5587" s="1">
        <v>-0.26266459603265419</v>
      </c>
      <c r="D5587" s="1">
        <f t="shared" si="174"/>
        <v>150.10813122336</v>
      </c>
      <c r="E5587" s="1">
        <f t="shared" si="175"/>
        <v>0</v>
      </c>
    </row>
    <row r="5588" spans="3:5" x14ac:dyDescent="0.2">
      <c r="C5588" s="1">
        <v>1.6633301439952113</v>
      </c>
      <c r="D5588" s="1">
        <f t="shared" si="174"/>
        <v>199.36777490397165</v>
      </c>
      <c r="E5588" s="1">
        <f t="shared" si="175"/>
        <v>39.36777490397165</v>
      </c>
    </row>
    <row r="5589" spans="3:5" x14ac:dyDescent="0.2">
      <c r="C5589" s="1">
        <v>1.2637291517931948</v>
      </c>
      <c r="D5589" s="1">
        <f t="shared" si="174"/>
        <v>187.96767902220517</v>
      </c>
      <c r="E5589" s="1">
        <f t="shared" si="175"/>
        <v>27.967679022205175</v>
      </c>
    </row>
    <row r="5590" spans="3:5" x14ac:dyDescent="0.2">
      <c r="C5590" s="1">
        <v>0.89998697091539515</v>
      </c>
      <c r="D5590" s="1">
        <f t="shared" si="174"/>
        <v>178.15832435141644</v>
      </c>
      <c r="E5590" s="1">
        <f t="shared" si="175"/>
        <v>18.158324351416439</v>
      </c>
    </row>
    <row r="5591" spans="3:5" x14ac:dyDescent="0.2">
      <c r="C5591" s="1">
        <v>-0.9934854716619661</v>
      </c>
      <c r="D5591" s="1">
        <f t="shared" si="174"/>
        <v>134.78345495047941</v>
      </c>
      <c r="E5591" s="1">
        <f t="shared" si="175"/>
        <v>0</v>
      </c>
    </row>
    <row r="5592" spans="3:5" x14ac:dyDescent="0.2">
      <c r="C5592" s="1">
        <v>0.94490812641195188</v>
      </c>
      <c r="D5592" s="1">
        <f t="shared" si="174"/>
        <v>179.34148930679112</v>
      </c>
      <c r="E5592" s="1">
        <f t="shared" si="175"/>
        <v>19.341489306791118</v>
      </c>
    </row>
    <row r="5593" spans="3:5" x14ac:dyDescent="0.2">
      <c r="C5593" s="1">
        <v>0.98335670148226106</v>
      </c>
      <c r="D5593" s="1">
        <f t="shared" si="174"/>
        <v>180.36041371910591</v>
      </c>
      <c r="E5593" s="1">
        <f t="shared" si="175"/>
        <v>20.360413719105907</v>
      </c>
    </row>
    <row r="5594" spans="3:5" x14ac:dyDescent="0.2">
      <c r="C5594" s="1">
        <v>-0.34650427593698141</v>
      </c>
      <c r="D5594" s="1">
        <f t="shared" si="174"/>
        <v>148.26513628249481</v>
      </c>
      <c r="E5594" s="1">
        <f t="shared" si="175"/>
        <v>0</v>
      </c>
    </row>
    <row r="5595" spans="3:5" x14ac:dyDescent="0.2">
      <c r="C5595" s="1">
        <v>0.11781766839257139</v>
      </c>
      <c r="D5595" s="1">
        <f t="shared" si="174"/>
        <v>158.76418226363759</v>
      </c>
      <c r="E5595" s="1">
        <f t="shared" si="175"/>
        <v>0</v>
      </c>
    </row>
    <row r="5596" spans="3:5" x14ac:dyDescent="0.2">
      <c r="C5596" s="1">
        <v>1.2726367667152598</v>
      </c>
      <c r="D5596" s="1">
        <f t="shared" si="174"/>
        <v>188.21455554862476</v>
      </c>
      <c r="E5596" s="1">
        <f t="shared" si="175"/>
        <v>28.214555548624759</v>
      </c>
    </row>
    <row r="5597" spans="3:5" x14ac:dyDescent="0.2">
      <c r="C5597" s="1">
        <v>-1.1583345047434559</v>
      </c>
      <c r="D5597" s="1">
        <f t="shared" si="174"/>
        <v>131.54893980051119</v>
      </c>
      <c r="E5597" s="1">
        <f t="shared" si="175"/>
        <v>0</v>
      </c>
    </row>
    <row r="5598" spans="3:5" x14ac:dyDescent="0.2">
      <c r="C5598" s="1">
        <v>0.21667710618892796</v>
      </c>
      <c r="D5598" s="1">
        <f t="shared" si="174"/>
        <v>161.09381691581558</v>
      </c>
      <c r="E5598" s="1">
        <f t="shared" si="175"/>
        <v>1.0938169158155802</v>
      </c>
    </row>
    <row r="5599" spans="3:5" x14ac:dyDescent="0.2">
      <c r="C5599" s="1">
        <v>0.68047067218570922</v>
      </c>
      <c r="D5599" s="1">
        <f t="shared" si="174"/>
        <v>172.4878658304215</v>
      </c>
      <c r="E5599" s="1">
        <f t="shared" si="175"/>
        <v>12.487865830421498</v>
      </c>
    </row>
    <row r="5600" spans="3:5" x14ac:dyDescent="0.2">
      <c r="C5600" s="1">
        <v>-0.59766439290820972</v>
      </c>
      <c r="D5600" s="1">
        <f t="shared" si="174"/>
        <v>142.87836717889053</v>
      </c>
      <c r="E5600" s="1">
        <f t="shared" si="175"/>
        <v>0</v>
      </c>
    </row>
    <row r="5601" spans="3:5" x14ac:dyDescent="0.2">
      <c r="C5601" s="1">
        <v>-1.0955274503167802</v>
      </c>
      <c r="D5601" s="1">
        <f t="shared" si="174"/>
        <v>132.77202604936269</v>
      </c>
      <c r="E5601" s="1">
        <f t="shared" si="175"/>
        <v>0</v>
      </c>
    </row>
    <row r="5602" spans="3:5" x14ac:dyDescent="0.2">
      <c r="C5602" s="1">
        <v>1.754662816571086</v>
      </c>
      <c r="D5602" s="1">
        <f t="shared" si="174"/>
        <v>202.06897579765797</v>
      </c>
      <c r="E5602" s="1">
        <f t="shared" si="175"/>
        <v>42.06897579765797</v>
      </c>
    </row>
    <row r="5603" spans="3:5" x14ac:dyDescent="0.2">
      <c r="C5603" s="1">
        <v>0.35155952513914146</v>
      </c>
      <c r="D5603" s="1">
        <f t="shared" si="174"/>
        <v>164.3275732376153</v>
      </c>
      <c r="E5603" s="1">
        <f t="shared" si="175"/>
        <v>4.3275732376152973</v>
      </c>
    </row>
    <row r="5604" spans="3:5" x14ac:dyDescent="0.2">
      <c r="C5604" s="1">
        <v>-0.7722039988327255</v>
      </c>
      <c r="D5604" s="1">
        <f t="shared" si="174"/>
        <v>139.25061261824592</v>
      </c>
      <c r="E5604" s="1">
        <f t="shared" si="175"/>
        <v>0</v>
      </c>
    </row>
    <row r="5605" spans="3:5" x14ac:dyDescent="0.2">
      <c r="C5605" s="1">
        <v>-1.3624398693258652</v>
      </c>
      <c r="D5605" s="1">
        <f t="shared" si="174"/>
        <v>127.65151636411673</v>
      </c>
      <c r="E5605" s="1">
        <f t="shared" si="175"/>
        <v>0</v>
      </c>
    </row>
    <row r="5606" spans="3:5" x14ac:dyDescent="0.2">
      <c r="C5606" s="1">
        <v>1.431262479207952</v>
      </c>
      <c r="D5606" s="1">
        <f t="shared" si="174"/>
        <v>192.66560387125779</v>
      </c>
      <c r="E5606" s="1">
        <f t="shared" si="175"/>
        <v>32.665603871257787</v>
      </c>
    </row>
    <row r="5607" spans="3:5" x14ac:dyDescent="0.2">
      <c r="C5607" s="1">
        <v>-0.88311853245395788</v>
      </c>
      <c r="D5607" s="1">
        <f t="shared" si="174"/>
        <v>136.99330029573875</v>
      </c>
      <c r="E5607" s="1">
        <f t="shared" si="175"/>
        <v>0</v>
      </c>
    </row>
    <row r="5608" spans="3:5" x14ac:dyDescent="0.2">
      <c r="C5608" s="1">
        <v>-0.40405953316089099</v>
      </c>
      <c r="D5608" s="1">
        <f t="shared" si="174"/>
        <v>147.01305101126306</v>
      </c>
      <c r="E5608" s="1">
        <f t="shared" si="175"/>
        <v>0</v>
      </c>
    </row>
    <row r="5609" spans="3:5" x14ac:dyDescent="0.2">
      <c r="C5609" s="1">
        <v>-5.6440592203738746E-2</v>
      </c>
      <c r="D5609" s="1">
        <f t="shared" si="174"/>
        <v>154.73949354548753</v>
      </c>
      <c r="E5609" s="1">
        <f t="shared" si="175"/>
        <v>0</v>
      </c>
    </row>
    <row r="5610" spans="3:5" x14ac:dyDescent="0.2">
      <c r="C5610" s="1">
        <v>1.2589161396233775</v>
      </c>
      <c r="D5610" s="1">
        <f t="shared" si="174"/>
        <v>187.8344201026521</v>
      </c>
      <c r="E5610" s="1">
        <f t="shared" si="175"/>
        <v>27.834420102652103</v>
      </c>
    </row>
    <row r="5611" spans="3:5" x14ac:dyDescent="0.2">
      <c r="C5611" s="1">
        <v>0.28045910731009238</v>
      </c>
      <c r="D5611" s="1">
        <f t="shared" si="174"/>
        <v>162.61495822736538</v>
      </c>
      <c r="E5611" s="1">
        <f t="shared" si="175"/>
        <v>2.6149582273653778</v>
      </c>
    </row>
    <row r="5612" spans="3:5" x14ac:dyDescent="0.2">
      <c r="C5612" s="1">
        <v>-0.69664471083008228</v>
      </c>
      <c r="D5612" s="1">
        <f t="shared" si="174"/>
        <v>140.80964450709882</v>
      </c>
      <c r="E5612" s="1">
        <f t="shared" si="175"/>
        <v>0</v>
      </c>
    </row>
    <row r="5613" spans="3:5" x14ac:dyDescent="0.2">
      <c r="C5613" s="1">
        <v>-1.654484746033057</v>
      </c>
      <c r="D5613" s="1">
        <f t="shared" si="174"/>
        <v>122.27482926572988</v>
      </c>
      <c r="E5613" s="1">
        <f t="shared" si="175"/>
        <v>0</v>
      </c>
    </row>
    <row r="5614" spans="3:5" x14ac:dyDescent="0.2">
      <c r="C5614" s="1">
        <v>0.45369418954077534</v>
      </c>
      <c r="D5614" s="1">
        <f t="shared" si="174"/>
        <v>166.81933096205501</v>
      </c>
      <c r="E5614" s="1">
        <f t="shared" si="175"/>
        <v>6.8193309620550053</v>
      </c>
    </row>
    <row r="5615" spans="3:5" x14ac:dyDescent="0.2">
      <c r="C5615" s="1">
        <v>1.511271732974544</v>
      </c>
      <c r="D5615" s="1">
        <f t="shared" si="174"/>
        <v>194.9504506983703</v>
      </c>
      <c r="E5615" s="1">
        <f t="shared" si="175"/>
        <v>34.950450698370304</v>
      </c>
    </row>
    <row r="5616" spans="3:5" x14ac:dyDescent="0.2">
      <c r="C5616" s="1">
        <v>-1.1017911681419807</v>
      </c>
      <c r="D5616" s="1">
        <f t="shared" si="174"/>
        <v>132.64953947039558</v>
      </c>
      <c r="E5616" s="1">
        <f t="shared" si="175"/>
        <v>0</v>
      </c>
    </row>
    <row r="5617" spans="3:5" x14ac:dyDescent="0.2">
      <c r="C5617" s="1">
        <v>0.599707964019912</v>
      </c>
      <c r="D5617" s="1">
        <f t="shared" si="174"/>
        <v>170.44735929878098</v>
      </c>
      <c r="E5617" s="1">
        <f t="shared" si="175"/>
        <v>10.447359298780981</v>
      </c>
    </row>
    <row r="5618" spans="3:5" x14ac:dyDescent="0.2">
      <c r="C5618" s="1">
        <v>0.5251697890242697</v>
      </c>
      <c r="D5618" s="1">
        <f t="shared" si="174"/>
        <v>168.58554490350943</v>
      </c>
      <c r="E5618" s="1">
        <f t="shared" si="175"/>
        <v>8.5855449035094296</v>
      </c>
    </row>
    <row r="5619" spans="3:5" x14ac:dyDescent="0.2">
      <c r="C5619" s="1">
        <v>1.8553080657371346</v>
      </c>
      <c r="D5619" s="1">
        <f t="shared" si="174"/>
        <v>205.08800525090209</v>
      </c>
      <c r="E5619" s="1">
        <f t="shared" si="175"/>
        <v>45.088005250902086</v>
      </c>
    </row>
    <row r="5620" spans="3:5" x14ac:dyDescent="0.2">
      <c r="C5620" s="1">
        <v>-2.915028059070619</v>
      </c>
      <c r="D5620" s="1">
        <f t="shared" si="174"/>
        <v>101.54785375410485</v>
      </c>
      <c r="E5620" s="1">
        <f t="shared" si="175"/>
        <v>0</v>
      </c>
    </row>
    <row r="5621" spans="3:5" x14ac:dyDescent="0.2">
      <c r="C5621" s="1">
        <v>0.81323831203606156</v>
      </c>
      <c r="D5621" s="1">
        <f t="shared" si="174"/>
        <v>175.89552357321972</v>
      </c>
      <c r="E5621" s="1">
        <f t="shared" si="175"/>
        <v>15.89552357321972</v>
      </c>
    </row>
    <row r="5622" spans="3:5" x14ac:dyDescent="0.2">
      <c r="C5622" s="1">
        <v>2.406378490525837</v>
      </c>
      <c r="D5622" s="1">
        <f t="shared" si="174"/>
        <v>222.43599738352742</v>
      </c>
      <c r="E5622" s="1">
        <f t="shared" si="175"/>
        <v>62.435997383527422</v>
      </c>
    </row>
    <row r="5623" spans="3:5" x14ac:dyDescent="0.2">
      <c r="C5623" s="1">
        <v>1.0687720857602854</v>
      </c>
      <c r="D5623" s="1">
        <f t="shared" si="174"/>
        <v>182.64476734133416</v>
      </c>
      <c r="E5623" s="1">
        <f t="shared" si="175"/>
        <v>22.644767341334159</v>
      </c>
    </row>
    <row r="5624" spans="3:5" x14ac:dyDescent="0.2">
      <c r="C5624" s="1">
        <v>-0.97197594026749723</v>
      </c>
      <c r="D5624" s="1">
        <f t="shared" si="174"/>
        <v>135.21131928684983</v>
      </c>
      <c r="E5624" s="1">
        <f t="shared" si="175"/>
        <v>0</v>
      </c>
    </row>
    <row r="5625" spans="3:5" x14ac:dyDescent="0.2">
      <c r="C5625" s="1">
        <v>-1.4246188606448478</v>
      </c>
      <c r="D5625" s="1">
        <f t="shared" si="174"/>
        <v>126.4873051166492</v>
      </c>
      <c r="E5625" s="1">
        <f t="shared" si="175"/>
        <v>0</v>
      </c>
    </row>
    <row r="5626" spans="3:5" x14ac:dyDescent="0.2">
      <c r="C5626" s="1">
        <v>0.31628729674696032</v>
      </c>
      <c r="D5626" s="1">
        <f t="shared" si="174"/>
        <v>163.47571882844596</v>
      </c>
      <c r="E5626" s="1">
        <f t="shared" si="175"/>
        <v>3.475718828445963</v>
      </c>
    </row>
    <row r="5627" spans="3:5" x14ac:dyDescent="0.2">
      <c r="C5627" s="1">
        <v>-0.21951908571126269</v>
      </c>
      <c r="D5627" s="1">
        <f t="shared" si="174"/>
        <v>151.06548225929248</v>
      </c>
      <c r="E5627" s="1">
        <f t="shared" si="175"/>
        <v>0</v>
      </c>
    </row>
    <row r="5628" spans="3:5" x14ac:dyDescent="0.2">
      <c r="C5628" s="1">
        <v>0.26220835187756752</v>
      </c>
      <c r="D5628" s="1">
        <f t="shared" si="174"/>
        <v>162.17823363772285</v>
      </c>
      <c r="E5628" s="1">
        <f t="shared" si="175"/>
        <v>2.1782336377228546</v>
      </c>
    </row>
    <row r="5629" spans="3:5" x14ac:dyDescent="0.2">
      <c r="C5629" s="1">
        <v>-0.48246855992222293</v>
      </c>
      <c r="D5629" s="1">
        <f t="shared" si="174"/>
        <v>145.32429975995561</v>
      </c>
      <c r="E5629" s="1">
        <f t="shared" si="175"/>
        <v>0</v>
      </c>
    </row>
    <row r="5630" spans="3:5" x14ac:dyDescent="0.2">
      <c r="C5630" s="1">
        <v>0.42559323154386325</v>
      </c>
      <c r="D5630" s="1">
        <f t="shared" si="174"/>
        <v>166.13001423870654</v>
      </c>
      <c r="E5630" s="1">
        <f t="shared" si="175"/>
        <v>6.1300142387065364</v>
      </c>
    </row>
    <row r="5631" spans="3:5" x14ac:dyDescent="0.2">
      <c r="C5631" s="1">
        <v>0.9367406858027052</v>
      </c>
      <c r="D5631" s="1">
        <f t="shared" si="174"/>
        <v>179.12578660109713</v>
      </c>
      <c r="E5631" s="1">
        <f t="shared" si="175"/>
        <v>19.125786601097133</v>
      </c>
    </row>
    <row r="5632" spans="3:5" x14ac:dyDescent="0.2">
      <c r="C5632" s="1">
        <v>-0.43763014198516087</v>
      </c>
      <c r="D5632" s="1">
        <f t="shared" si="174"/>
        <v>146.2876276382718</v>
      </c>
      <c r="E5632" s="1">
        <f t="shared" si="175"/>
        <v>0</v>
      </c>
    </row>
    <row r="5633" spans="3:5" x14ac:dyDescent="0.2">
      <c r="C5633" s="1">
        <v>1.3805284334286758</v>
      </c>
      <c r="D5633" s="1">
        <f t="shared" si="174"/>
        <v>191.2306712241093</v>
      </c>
      <c r="E5633" s="1">
        <f t="shared" si="175"/>
        <v>31.230671224109301</v>
      </c>
    </row>
    <row r="5634" spans="3:5" x14ac:dyDescent="0.2">
      <c r="C5634" s="1">
        <v>-2.3899406786292983</v>
      </c>
      <c r="D5634" s="1">
        <f t="shared" si="174"/>
        <v>109.71672077859024</v>
      </c>
      <c r="E5634" s="1">
        <f t="shared" si="175"/>
        <v>0</v>
      </c>
    </row>
    <row r="5635" spans="3:5" x14ac:dyDescent="0.2">
      <c r="C5635" s="1">
        <v>-0.38543486047099323</v>
      </c>
      <c r="D5635" s="1">
        <f t="shared" ref="D5635:D5698" si="176" xml:space="preserve"> $A$1 * EXP( ($A$3 - $A$6 - 0.5 * $A$5^2) * $A$4 + $A$5 * SQRT($A$4) * C5635 )</f>
        <v>147.41705973551601</v>
      </c>
      <c r="E5635" s="1">
        <f t="shared" ref="E5635:E5698" si="177">MAX(D5635 - $A$2, 0)</f>
        <v>0</v>
      </c>
    </row>
    <row r="5636" spans="3:5" x14ac:dyDescent="0.2">
      <c r="C5636" s="1">
        <v>0.20597969479994779</v>
      </c>
      <c r="D5636" s="1">
        <f t="shared" si="176"/>
        <v>160.84009062344398</v>
      </c>
      <c r="E5636" s="1">
        <f t="shared" si="177"/>
        <v>0.84009062344398444</v>
      </c>
    </row>
    <row r="5637" spans="3:5" x14ac:dyDescent="0.2">
      <c r="C5637" s="1">
        <v>2.169336050112102</v>
      </c>
      <c r="D5637" s="1">
        <f t="shared" si="176"/>
        <v>214.8008252176312</v>
      </c>
      <c r="E5637" s="1">
        <f t="shared" si="177"/>
        <v>54.8008252176312</v>
      </c>
    </row>
    <row r="5638" spans="3:5" x14ac:dyDescent="0.2">
      <c r="C5638" s="1">
        <v>-1.11104185755673</v>
      </c>
      <c r="D5638" s="1">
        <f t="shared" si="176"/>
        <v>132.46884950721363</v>
      </c>
      <c r="E5638" s="1">
        <f t="shared" si="177"/>
        <v>0</v>
      </c>
    </row>
    <row r="5639" spans="3:5" x14ac:dyDescent="0.2">
      <c r="C5639" s="1">
        <v>1.0485536324048486</v>
      </c>
      <c r="D5639" s="1">
        <f t="shared" si="176"/>
        <v>182.10144377463058</v>
      </c>
      <c r="E5639" s="1">
        <f t="shared" si="177"/>
        <v>22.101443774630582</v>
      </c>
    </row>
    <row r="5640" spans="3:5" x14ac:dyDescent="0.2">
      <c r="C5640" s="1">
        <v>0.91370991145960057</v>
      </c>
      <c r="D5640" s="1">
        <f t="shared" si="176"/>
        <v>178.51893836812391</v>
      </c>
      <c r="E5640" s="1">
        <f t="shared" si="177"/>
        <v>18.518938368123912</v>
      </c>
    </row>
    <row r="5641" spans="3:5" x14ac:dyDescent="0.2">
      <c r="C5641" s="1">
        <v>-2.0257965939574269</v>
      </c>
      <c r="D5641" s="1">
        <f t="shared" si="176"/>
        <v>115.76455258254828</v>
      </c>
      <c r="E5641" s="1">
        <f t="shared" si="177"/>
        <v>0</v>
      </c>
    </row>
    <row r="5642" spans="3:5" x14ac:dyDescent="0.2">
      <c r="C5642" s="1">
        <v>0.4318916473170844</v>
      </c>
      <c r="D5642" s="1">
        <f t="shared" si="176"/>
        <v>166.28426634830566</v>
      </c>
      <c r="E5642" s="1">
        <f t="shared" si="177"/>
        <v>6.284266348305664</v>
      </c>
    </row>
    <row r="5643" spans="3:5" x14ac:dyDescent="0.2">
      <c r="C5643" s="1">
        <v>0.1998690366653072</v>
      </c>
      <c r="D5643" s="1">
        <f t="shared" si="176"/>
        <v>160.69533450444487</v>
      </c>
      <c r="E5643" s="1">
        <f t="shared" si="177"/>
        <v>0.69533450444487244</v>
      </c>
    </row>
    <row r="5644" spans="3:5" x14ac:dyDescent="0.2">
      <c r="C5644" s="1">
        <v>1.9670819478958363</v>
      </c>
      <c r="D5644" s="1">
        <f t="shared" si="176"/>
        <v>208.49374951852229</v>
      </c>
      <c r="E5644" s="1">
        <f t="shared" si="177"/>
        <v>48.493749518522293</v>
      </c>
    </row>
    <row r="5645" spans="3:5" x14ac:dyDescent="0.2">
      <c r="C5645" s="1">
        <v>0.85319437339683546</v>
      </c>
      <c r="D5645" s="1">
        <f t="shared" si="176"/>
        <v>176.93416749965431</v>
      </c>
      <c r="E5645" s="1">
        <f t="shared" si="177"/>
        <v>16.934167499654308</v>
      </c>
    </row>
    <row r="5646" spans="3:5" x14ac:dyDescent="0.2">
      <c r="C5646" s="1">
        <v>-0.88208810045045805</v>
      </c>
      <c r="D5646" s="1">
        <f t="shared" si="176"/>
        <v>137.01410213700288</v>
      </c>
      <c r="E5646" s="1">
        <f t="shared" si="177"/>
        <v>0</v>
      </c>
    </row>
    <row r="5647" spans="3:5" x14ac:dyDescent="0.2">
      <c r="C5647" s="1">
        <v>-0.19798340835318953</v>
      </c>
      <c r="D5647" s="1">
        <f t="shared" si="176"/>
        <v>151.54561704248141</v>
      </c>
      <c r="E5647" s="1">
        <f t="shared" si="177"/>
        <v>0</v>
      </c>
    </row>
    <row r="5648" spans="3:5" x14ac:dyDescent="0.2">
      <c r="C5648" s="1">
        <v>-0.10010911332081236</v>
      </c>
      <c r="D5648" s="1">
        <f t="shared" si="176"/>
        <v>153.74701003808869</v>
      </c>
      <c r="E5648" s="1">
        <f t="shared" si="177"/>
        <v>0</v>
      </c>
    </row>
    <row r="5649" spans="3:5" x14ac:dyDescent="0.2">
      <c r="C5649" s="1">
        <v>0.4454174504630487</v>
      </c>
      <c r="D5649" s="1">
        <f t="shared" si="176"/>
        <v>166.61600586948694</v>
      </c>
      <c r="E5649" s="1">
        <f t="shared" si="177"/>
        <v>6.6160058694869406</v>
      </c>
    </row>
    <row r="5650" spans="3:5" x14ac:dyDescent="0.2">
      <c r="C5650" s="1">
        <v>9.2250964542078082E-2</v>
      </c>
      <c r="D5650" s="1">
        <f t="shared" si="176"/>
        <v>158.16720248594669</v>
      </c>
      <c r="E5650" s="1">
        <f t="shared" si="177"/>
        <v>0</v>
      </c>
    </row>
    <row r="5651" spans="3:5" x14ac:dyDescent="0.2">
      <c r="C5651" s="1">
        <v>-0.51799204660171427</v>
      </c>
      <c r="D5651" s="1">
        <f t="shared" si="176"/>
        <v>144.56560370059154</v>
      </c>
      <c r="E5651" s="1">
        <f t="shared" si="177"/>
        <v>0</v>
      </c>
    </row>
    <row r="5652" spans="3:5" x14ac:dyDescent="0.2">
      <c r="C5652" s="1">
        <v>-1.6206859742419364</v>
      </c>
      <c r="D5652" s="1">
        <f t="shared" si="176"/>
        <v>122.88530726920935</v>
      </c>
      <c r="E5652" s="1">
        <f t="shared" si="177"/>
        <v>0</v>
      </c>
    </row>
    <row r="5653" spans="3:5" x14ac:dyDescent="0.2">
      <c r="C5653" s="1">
        <v>-1.1617264005432468</v>
      </c>
      <c r="D5653" s="1">
        <f t="shared" si="176"/>
        <v>131.48320861429534</v>
      </c>
      <c r="E5653" s="1">
        <f t="shared" si="177"/>
        <v>0</v>
      </c>
    </row>
    <row r="5654" spans="3:5" x14ac:dyDescent="0.2">
      <c r="C5654" s="1">
        <v>1.4615507872754272</v>
      </c>
      <c r="D5654" s="1">
        <f t="shared" si="176"/>
        <v>193.52738866534355</v>
      </c>
      <c r="E5654" s="1">
        <f t="shared" si="177"/>
        <v>33.527388665343551</v>
      </c>
    </row>
    <row r="5655" spans="3:5" x14ac:dyDescent="0.2">
      <c r="C5655" s="1">
        <v>0.29979781997789628</v>
      </c>
      <c r="D5655" s="1">
        <f t="shared" si="176"/>
        <v>163.07900003911945</v>
      </c>
      <c r="E5655" s="1">
        <f t="shared" si="177"/>
        <v>3.0790000391194496</v>
      </c>
    </row>
    <row r="5656" spans="3:5" x14ac:dyDescent="0.2">
      <c r="C5656" s="1">
        <v>-0.57768753162181863</v>
      </c>
      <c r="D5656" s="1">
        <f t="shared" si="176"/>
        <v>143.2995621933768</v>
      </c>
      <c r="E5656" s="1">
        <f t="shared" si="177"/>
        <v>0</v>
      </c>
    </row>
    <row r="5657" spans="3:5" x14ac:dyDescent="0.2">
      <c r="C5657" s="1">
        <v>-0.80034604786635699</v>
      </c>
      <c r="D5657" s="1">
        <f t="shared" si="176"/>
        <v>138.67437337682398</v>
      </c>
      <c r="E5657" s="1">
        <f t="shared" si="177"/>
        <v>0</v>
      </c>
    </row>
    <row r="5658" spans="3:5" x14ac:dyDescent="0.2">
      <c r="C5658" s="1">
        <v>2.3069511539815797</v>
      </c>
      <c r="D5658" s="1">
        <f t="shared" si="176"/>
        <v>219.20092829290937</v>
      </c>
      <c r="E5658" s="1">
        <f t="shared" si="177"/>
        <v>59.200928292909367</v>
      </c>
    </row>
    <row r="5659" spans="3:5" x14ac:dyDescent="0.2">
      <c r="C5659" s="1">
        <v>-0.84122224738415574</v>
      </c>
      <c r="D5659" s="1">
        <f t="shared" si="176"/>
        <v>137.84163300937269</v>
      </c>
      <c r="E5659" s="1">
        <f t="shared" si="177"/>
        <v>0</v>
      </c>
    </row>
    <row r="5660" spans="3:5" x14ac:dyDescent="0.2">
      <c r="C5660" s="1">
        <v>-0.65996310624000842</v>
      </c>
      <c r="D5660" s="1">
        <f t="shared" si="176"/>
        <v>141.57278602984223</v>
      </c>
      <c r="E5660" s="1">
        <f t="shared" si="177"/>
        <v>0</v>
      </c>
    </row>
    <row r="5661" spans="3:5" x14ac:dyDescent="0.2">
      <c r="C5661" s="1">
        <v>0.36961532545973469</v>
      </c>
      <c r="D5661" s="1">
        <f t="shared" si="176"/>
        <v>164.76535249302421</v>
      </c>
      <c r="E5661" s="1">
        <f t="shared" si="177"/>
        <v>4.7653524930242099</v>
      </c>
    </row>
    <row r="5662" spans="3:5" x14ac:dyDescent="0.2">
      <c r="C5662" s="1">
        <v>-3.4071100321400323</v>
      </c>
      <c r="D5662" s="1">
        <f t="shared" si="176"/>
        <v>94.445398532201651</v>
      </c>
      <c r="E5662" s="1">
        <f t="shared" si="177"/>
        <v>0</v>
      </c>
    </row>
    <row r="5663" spans="3:5" x14ac:dyDescent="0.2">
      <c r="C5663" s="1">
        <v>0.57569110319353167</v>
      </c>
      <c r="D5663" s="1">
        <f t="shared" si="176"/>
        <v>169.84523184878577</v>
      </c>
      <c r="E5663" s="1">
        <f t="shared" si="177"/>
        <v>9.8452318487857724</v>
      </c>
    </row>
    <row r="5664" spans="3:5" x14ac:dyDescent="0.2">
      <c r="C5664" s="1">
        <v>0.45285517094127981</v>
      </c>
      <c r="D5664" s="1">
        <f t="shared" si="176"/>
        <v>166.7987084646216</v>
      </c>
      <c r="E5664" s="1">
        <f t="shared" si="177"/>
        <v>6.7987084646215976</v>
      </c>
    </row>
    <row r="5665" spans="3:5" x14ac:dyDescent="0.2">
      <c r="C5665" s="1">
        <v>-0.33437081104631433</v>
      </c>
      <c r="D5665" s="1">
        <f t="shared" si="176"/>
        <v>148.53045158973885</v>
      </c>
      <c r="E5665" s="1">
        <f t="shared" si="177"/>
        <v>0</v>
      </c>
    </row>
    <row r="5666" spans="3:5" x14ac:dyDescent="0.2">
      <c r="C5666" s="1">
        <v>-1.287050885328886</v>
      </c>
      <c r="D5666" s="1">
        <f t="shared" si="176"/>
        <v>129.07744711994118</v>
      </c>
      <c r="E5666" s="1">
        <f t="shared" si="177"/>
        <v>0</v>
      </c>
    </row>
    <row r="5667" spans="3:5" x14ac:dyDescent="0.2">
      <c r="C5667" s="1">
        <v>-0.55773251310653049</v>
      </c>
      <c r="D5667" s="1">
        <f t="shared" si="176"/>
        <v>143.7215362869178</v>
      </c>
      <c r="E5667" s="1">
        <f t="shared" si="177"/>
        <v>0</v>
      </c>
    </row>
    <row r="5668" spans="3:5" x14ac:dyDescent="0.2">
      <c r="C5668" s="1">
        <v>-1.4004887180467269</v>
      </c>
      <c r="D5668" s="1">
        <f t="shared" si="176"/>
        <v>126.93784089033034</v>
      </c>
      <c r="E5668" s="1">
        <f t="shared" si="177"/>
        <v>0</v>
      </c>
    </row>
    <row r="5669" spans="3:5" x14ac:dyDescent="0.2">
      <c r="C5669" s="1">
        <v>-0.67567821465854438</v>
      </c>
      <c r="D5669" s="1">
        <f t="shared" si="176"/>
        <v>141.24533635259209</v>
      </c>
      <c r="E5669" s="1">
        <f t="shared" si="177"/>
        <v>0</v>
      </c>
    </row>
    <row r="5670" spans="3:5" x14ac:dyDescent="0.2">
      <c r="C5670" s="1">
        <v>0.55760171560774829</v>
      </c>
      <c r="D5670" s="1">
        <f t="shared" si="176"/>
        <v>169.39311708165368</v>
      </c>
      <c r="E5670" s="1">
        <f t="shared" si="177"/>
        <v>9.3931170816536849</v>
      </c>
    </row>
    <row r="5671" spans="3:5" x14ac:dyDescent="0.2">
      <c r="C5671" s="1">
        <v>0.16235000684059794</v>
      </c>
      <c r="D5671" s="1">
        <f t="shared" si="176"/>
        <v>159.80939293882616</v>
      </c>
      <c r="E5671" s="1">
        <f t="shared" si="177"/>
        <v>0</v>
      </c>
    </row>
    <row r="5672" spans="3:5" x14ac:dyDescent="0.2">
      <c r="C5672" s="1">
        <v>-0.50042032504110812</v>
      </c>
      <c r="D5672" s="1">
        <f t="shared" si="176"/>
        <v>144.94039697129938</v>
      </c>
      <c r="E5672" s="1">
        <f t="shared" si="177"/>
        <v>0</v>
      </c>
    </row>
    <row r="5673" spans="3:5" x14ac:dyDescent="0.2">
      <c r="C5673" s="1">
        <v>-0.13039027140514048</v>
      </c>
      <c r="D5673" s="1">
        <f t="shared" si="176"/>
        <v>153.06253003617385</v>
      </c>
      <c r="E5673" s="1">
        <f t="shared" si="177"/>
        <v>0</v>
      </c>
    </row>
    <row r="5674" spans="3:5" x14ac:dyDescent="0.2">
      <c r="C5674" s="1">
        <v>1.417624495719499</v>
      </c>
      <c r="D5674" s="1">
        <f t="shared" si="176"/>
        <v>192.27882014606757</v>
      </c>
      <c r="E5674" s="1">
        <f t="shared" si="177"/>
        <v>32.278820146067574</v>
      </c>
    </row>
    <row r="5675" spans="3:5" x14ac:dyDescent="0.2">
      <c r="C5675" s="1">
        <v>0.12490210802239521</v>
      </c>
      <c r="D5675" s="1">
        <f t="shared" si="176"/>
        <v>158.93000148551661</v>
      </c>
      <c r="E5675" s="1">
        <f t="shared" si="177"/>
        <v>0</v>
      </c>
    </row>
    <row r="5676" spans="3:5" x14ac:dyDescent="0.2">
      <c r="C5676" s="1">
        <v>0.38972196262346326</v>
      </c>
      <c r="D5676" s="1">
        <f t="shared" si="176"/>
        <v>165.25422878498054</v>
      </c>
      <c r="E5676" s="1">
        <f t="shared" si="177"/>
        <v>5.2542287849805405</v>
      </c>
    </row>
    <row r="5677" spans="3:5" x14ac:dyDescent="0.2">
      <c r="C5677" s="1">
        <v>-1.9443789198192403</v>
      </c>
      <c r="D5677" s="1">
        <f t="shared" si="176"/>
        <v>117.16173183017754</v>
      </c>
      <c r="E5677" s="1">
        <f t="shared" si="177"/>
        <v>0</v>
      </c>
    </row>
    <row r="5678" spans="3:5" x14ac:dyDescent="0.2">
      <c r="C5678" s="1">
        <v>-0.14314487883061214</v>
      </c>
      <c r="D5678" s="1">
        <f t="shared" si="176"/>
        <v>152.77513578066655</v>
      </c>
      <c r="E5678" s="1">
        <f t="shared" si="177"/>
        <v>0</v>
      </c>
    </row>
    <row r="5679" spans="3:5" x14ac:dyDescent="0.2">
      <c r="C5679" s="1">
        <v>-0.63330893994746118</v>
      </c>
      <c r="D5679" s="1">
        <f t="shared" si="176"/>
        <v>142.12990525424578</v>
      </c>
      <c r="E5679" s="1">
        <f t="shared" si="177"/>
        <v>0</v>
      </c>
    </row>
    <row r="5680" spans="3:5" x14ac:dyDescent="0.2">
      <c r="C5680" s="1">
        <v>-0.63734719688492625</v>
      </c>
      <c r="D5680" s="1">
        <f t="shared" si="176"/>
        <v>142.04535783603225</v>
      </c>
      <c r="E5680" s="1">
        <f t="shared" si="177"/>
        <v>0</v>
      </c>
    </row>
    <row r="5681" spans="3:5" x14ac:dyDescent="0.2">
      <c r="C5681" s="1">
        <v>0.12981712159971984</v>
      </c>
      <c r="D5681" s="1">
        <f t="shared" si="176"/>
        <v>159.04514461339605</v>
      </c>
      <c r="E5681" s="1">
        <f t="shared" si="177"/>
        <v>0</v>
      </c>
    </row>
    <row r="5682" spans="3:5" x14ac:dyDescent="0.2">
      <c r="C5682" s="1">
        <v>-0.45213571330915575</v>
      </c>
      <c r="D5682" s="1">
        <f t="shared" si="176"/>
        <v>145.97528697441908</v>
      </c>
      <c r="E5682" s="1">
        <f t="shared" si="177"/>
        <v>0</v>
      </c>
    </row>
    <row r="5683" spans="3:5" x14ac:dyDescent="0.2">
      <c r="C5683" s="1">
        <v>-1.5430870605720157</v>
      </c>
      <c r="D5683" s="1">
        <f t="shared" si="176"/>
        <v>124.29846621541328</v>
      </c>
      <c r="E5683" s="1">
        <f t="shared" si="177"/>
        <v>0</v>
      </c>
    </row>
    <row r="5684" spans="3:5" x14ac:dyDescent="0.2">
      <c r="C5684" s="1">
        <v>-0.78031570992328236</v>
      </c>
      <c r="D5684" s="1">
        <f t="shared" si="176"/>
        <v>139.08427127382583</v>
      </c>
      <c r="E5684" s="1">
        <f t="shared" si="177"/>
        <v>0</v>
      </c>
    </row>
    <row r="5685" spans="3:5" x14ac:dyDescent="0.2">
      <c r="C5685" s="1">
        <v>-0.682637567787727</v>
      </c>
      <c r="D5685" s="1">
        <f t="shared" si="176"/>
        <v>141.10056905269599</v>
      </c>
      <c r="E5685" s="1">
        <f t="shared" si="177"/>
        <v>0</v>
      </c>
    </row>
    <row r="5686" spans="3:5" x14ac:dyDescent="0.2">
      <c r="C5686" s="1">
        <v>0.53411550708172006</v>
      </c>
      <c r="D5686" s="1">
        <f t="shared" si="176"/>
        <v>168.80791272685224</v>
      </c>
      <c r="E5686" s="1">
        <f t="shared" si="177"/>
        <v>8.807912726852237</v>
      </c>
    </row>
    <row r="5687" spans="3:5" x14ac:dyDescent="0.2">
      <c r="C5687" s="1">
        <v>0.86042303430039646</v>
      </c>
      <c r="D5687" s="1">
        <f t="shared" si="176"/>
        <v>177.1227281264139</v>
      </c>
      <c r="E5687" s="1">
        <f t="shared" si="177"/>
        <v>17.122728126413904</v>
      </c>
    </row>
    <row r="5688" spans="3:5" x14ac:dyDescent="0.2">
      <c r="C5688" s="1">
        <v>2.7080649013997021E-2</v>
      </c>
      <c r="D5688" s="1">
        <f t="shared" si="176"/>
        <v>156.6556165785039</v>
      </c>
      <c r="E5688" s="1">
        <f t="shared" si="177"/>
        <v>0</v>
      </c>
    </row>
    <row r="5689" spans="3:5" x14ac:dyDescent="0.2">
      <c r="C5689" s="1">
        <v>0.10496960701903366</v>
      </c>
      <c r="D5689" s="1">
        <f t="shared" si="176"/>
        <v>158.4639003025402</v>
      </c>
      <c r="E5689" s="1">
        <f t="shared" si="177"/>
        <v>0</v>
      </c>
    </row>
    <row r="5690" spans="3:5" x14ac:dyDescent="0.2">
      <c r="C5690" s="1">
        <v>0.73124991420254581</v>
      </c>
      <c r="D5690" s="1">
        <f t="shared" si="176"/>
        <v>173.78331590788264</v>
      </c>
      <c r="E5690" s="1">
        <f t="shared" si="177"/>
        <v>13.783315907882638</v>
      </c>
    </row>
    <row r="5691" spans="3:5" x14ac:dyDescent="0.2">
      <c r="C5691" s="1">
        <v>-0.8550830185860866</v>
      </c>
      <c r="D5691" s="1">
        <f t="shared" si="176"/>
        <v>137.56039467202118</v>
      </c>
      <c r="E5691" s="1">
        <f t="shared" si="177"/>
        <v>0</v>
      </c>
    </row>
    <row r="5692" spans="3:5" x14ac:dyDescent="0.2">
      <c r="C5692" s="1">
        <v>-1.9992851090515509</v>
      </c>
      <c r="D5692" s="1">
        <f t="shared" si="176"/>
        <v>116.21766748485847</v>
      </c>
      <c r="E5692" s="1">
        <f t="shared" si="177"/>
        <v>0</v>
      </c>
    </row>
    <row r="5693" spans="3:5" x14ac:dyDescent="0.2">
      <c r="C5693" s="1">
        <v>-0.26168801508794709</v>
      </c>
      <c r="D5693" s="1">
        <f t="shared" si="176"/>
        <v>150.1297332179048</v>
      </c>
      <c r="E5693" s="1">
        <f t="shared" si="177"/>
        <v>0</v>
      </c>
    </row>
    <row r="5694" spans="3:5" x14ac:dyDescent="0.2">
      <c r="C5694" s="1">
        <v>0.90645753000550622</v>
      </c>
      <c r="D5694" s="1">
        <f t="shared" si="176"/>
        <v>178.32826807110683</v>
      </c>
      <c r="E5694" s="1">
        <f t="shared" si="177"/>
        <v>18.328268071106834</v>
      </c>
    </row>
    <row r="5695" spans="3:5" x14ac:dyDescent="0.2">
      <c r="C5695" s="1">
        <v>0.30351889156678785</v>
      </c>
      <c r="D5695" s="1">
        <f t="shared" si="176"/>
        <v>163.16844075623581</v>
      </c>
      <c r="E5695" s="1">
        <f t="shared" si="177"/>
        <v>3.1684407562358103</v>
      </c>
    </row>
    <row r="5696" spans="3:5" x14ac:dyDescent="0.2">
      <c r="C5696" s="1">
        <v>-1.4289158543112064</v>
      </c>
      <c r="D5696" s="1">
        <f t="shared" si="176"/>
        <v>126.40724350810925</v>
      </c>
      <c r="E5696" s="1">
        <f t="shared" si="177"/>
        <v>0</v>
      </c>
    </row>
    <row r="5697" spans="3:5" x14ac:dyDescent="0.2">
      <c r="C5697" s="1">
        <v>-0.71269447643398021</v>
      </c>
      <c r="D5697" s="1">
        <f t="shared" si="176"/>
        <v>140.47703259493346</v>
      </c>
      <c r="E5697" s="1">
        <f t="shared" si="177"/>
        <v>0</v>
      </c>
    </row>
    <row r="5698" spans="3:5" x14ac:dyDescent="0.2">
      <c r="C5698" s="1">
        <v>0.10928792759937621</v>
      </c>
      <c r="D5698" s="1">
        <f t="shared" si="176"/>
        <v>158.56476368784649</v>
      </c>
      <c r="E5698" s="1">
        <f t="shared" si="177"/>
        <v>0</v>
      </c>
    </row>
    <row r="5699" spans="3:5" x14ac:dyDescent="0.2">
      <c r="C5699" s="1">
        <v>-1.0510020906106754</v>
      </c>
      <c r="D5699" s="1">
        <f t="shared" ref="D5699:D5762" si="178" xml:space="preserve"> $A$1 * EXP( ($A$3 - $A$6 - 0.5 * $A$5^2) * $A$4 + $A$5 * SQRT($A$4) * C5699 )</f>
        <v>133.64598211401014</v>
      </c>
      <c r="E5699" s="1">
        <f t="shared" ref="E5699:E5762" si="179">MAX(D5699 - $A$2, 0)</f>
        <v>0</v>
      </c>
    </row>
    <row r="5700" spans="3:5" x14ac:dyDescent="0.2">
      <c r="C5700" s="1">
        <v>0.99946276785737587</v>
      </c>
      <c r="D5700" s="1">
        <f t="shared" si="178"/>
        <v>180.78895857820015</v>
      </c>
      <c r="E5700" s="1">
        <f t="shared" si="179"/>
        <v>20.788958578200152</v>
      </c>
    </row>
    <row r="5701" spans="3:5" x14ac:dyDescent="0.2">
      <c r="C5701" s="1">
        <v>0.37429744026264916</v>
      </c>
      <c r="D5701" s="1">
        <f t="shared" si="178"/>
        <v>164.87906491526371</v>
      </c>
      <c r="E5701" s="1">
        <f t="shared" si="179"/>
        <v>4.8790649152637116</v>
      </c>
    </row>
    <row r="5702" spans="3:5" x14ac:dyDescent="0.2">
      <c r="C5702" s="1">
        <v>7.3761089834363677E-2</v>
      </c>
      <c r="D5702" s="1">
        <f t="shared" si="178"/>
        <v>157.73686511520333</v>
      </c>
      <c r="E5702" s="1">
        <f t="shared" si="179"/>
        <v>0</v>
      </c>
    </row>
    <row r="5703" spans="3:5" x14ac:dyDescent="0.2">
      <c r="C5703" s="1">
        <v>-0.1223382950436033</v>
      </c>
      <c r="D5703" s="1">
        <f t="shared" si="178"/>
        <v>153.24424018364016</v>
      </c>
      <c r="E5703" s="1">
        <f t="shared" si="179"/>
        <v>0</v>
      </c>
    </row>
    <row r="5704" spans="3:5" x14ac:dyDescent="0.2">
      <c r="C5704" s="1">
        <v>0.23044869937021117</v>
      </c>
      <c r="D5704" s="1">
        <f t="shared" si="178"/>
        <v>161.42104752147355</v>
      </c>
      <c r="E5704" s="1">
        <f t="shared" si="179"/>
        <v>1.4210475214735538</v>
      </c>
    </row>
    <row r="5705" spans="3:5" x14ac:dyDescent="0.2">
      <c r="C5705" s="1">
        <v>1.7663566987040131</v>
      </c>
      <c r="D5705" s="1">
        <f t="shared" si="178"/>
        <v>202.41745969188062</v>
      </c>
      <c r="E5705" s="1">
        <f t="shared" si="179"/>
        <v>42.417459691880623</v>
      </c>
    </row>
    <row r="5706" spans="3:5" x14ac:dyDescent="0.2">
      <c r="C5706" s="1">
        <v>0.59369587017194181</v>
      </c>
      <c r="D5706" s="1">
        <f t="shared" si="178"/>
        <v>170.29642990906075</v>
      </c>
      <c r="E5706" s="1">
        <f t="shared" si="179"/>
        <v>10.296429909060748</v>
      </c>
    </row>
    <row r="5707" spans="3:5" x14ac:dyDescent="0.2">
      <c r="C5707" s="1">
        <v>-1.1644794555595332</v>
      </c>
      <c r="D5707" s="1">
        <f t="shared" si="178"/>
        <v>131.42988160370373</v>
      </c>
      <c r="E5707" s="1">
        <f t="shared" si="179"/>
        <v>0</v>
      </c>
    </row>
    <row r="5708" spans="3:5" x14ac:dyDescent="0.2">
      <c r="C5708" s="1">
        <v>4.0295299474327972E-2</v>
      </c>
      <c r="D5708" s="1">
        <f t="shared" si="178"/>
        <v>156.9609502385758</v>
      </c>
      <c r="E5708" s="1">
        <f t="shared" si="179"/>
        <v>0</v>
      </c>
    </row>
    <row r="5709" spans="3:5" x14ac:dyDescent="0.2">
      <c r="C5709" s="1">
        <v>-9.6718509506294265E-2</v>
      </c>
      <c r="D5709" s="1">
        <f t="shared" si="178"/>
        <v>153.82384207687335</v>
      </c>
      <c r="E5709" s="1">
        <f t="shared" si="179"/>
        <v>0</v>
      </c>
    </row>
    <row r="5710" spans="3:5" x14ac:dyDescent="0.2">
      <c r="C5710" s="1">
        <v>-0.56106627812869592</v>
      </c>
      <c r="D5710" s="1">
        <f t="shared" si="178"/>
        <v>143.65095325465867</v>
      </c>
      <c r="E5710" s="1">
        <f t="shared" si="179"/>
        <v>0</v>
      </c>
    </row>
    <row r="5711" spans="3:5" x14ac:dyDescent="0.2">
      <c r="C5711" s="1">
        <v>1.1523255501086858</v>
      </c>
      <c r="D5711" s="1">
        <f t="shared" si="178"/>
        <v>184.90731642586437</v>
      </c>
      <c r="E5711" s="1">
        <f t="shared" si="179"/>
        <v>24.907316425864366</v>
      </c>
    </row>
    <row r="5712" spans="3:5" x14ac:dyDescent="0.2">
      <c r="C5712" s="1">
        <v>1.6143306817675895</v>
      </c>
      <c r="D5712" s="1">
        <f t="shared" si="178"/>
        <v>197.93350944172889</v>
      </c>
      <c r="E5712" s="1">
        <f t="shared" si="179"/>
        <v>37.933509441728887</v>
      </c>
    </row>
    <row r="5713" spans="3:5" x14ac:dyDescent="0.2">
      <c r="C5713" s="1">
        <v>-1.1614818395605881</v>
      </c>
      <c r="D5713" s="1">
        <f t="shared" si="178"/>
        <v>131.48794683656737</v>
      </c>
      <c r="E5713" s="1">
        <f t="shared" si="179"/>
        <v>0</v>
      </c>
    </row>
    <row r="5714" spans="3:5" x14ac:dyDescent="0.2">
      <c r="C5714" s="1">
        <v>2.1583186834695161</v>
      </c>
      <c r="D5714" s="1">
        <f t="shared" si="178"/>
        <v>214.45239852621259</v>
      </c>
      <c r="E5714" s="1">
        <f t="shared" si="179"/>
        <v>54.45239852621259</v>
      </c>
    </row>
    <row r="5715" spans="3:5" x14ac:dyDescent="0.2">
      <c r="C5715" s="1">
        <v>1.5956043742053856</v>
      </c>
      <c r="D5715" s="1">
        <f t="shared" si="178"/>
        <v>197.38810009543226</v>
      </c>
      <c r="E5715" s="1">
        <f t="shared" si="179"/>
        <v>37.388100095432264</v>
      </c>
    </row>
    <row r="5716" spans="3:5" x14ac:dyDescent="0.2">
      <c r="C5716" s="1">
        <v>-6.169983295055332E-2</v>
      </c>
      <c r="D5716" s="1">
        <f t="shared" si="178"/>
        <v>154.6196247626126</v>
      </c>
      <c r="E5716" s="1">
        <f t="shared" si="179"/>
        <v>0</v>
      </c>
    </row>
    <row r="5717" spans="3:5" x14ac:dyDescent="0.2">
      <c r="C5717" s="1">
        <v>0.6983590616734372</v>
      </c>
      <c r="D5717" s="1">
        <f t="shared" si="178"/>
        <v>172.94311842061316</v>
      </c>
      <c r="E5717" s="1">
        <f t="shared" si="179"/>
        <v>12.94311842061316</v>
      </c>
    </row>
    <row r="5718" spans="3:5" x14ac:dyDescent="0.2">
      <c r="C5718" s="1">
        <v>0.48654388047792846</v>
      </c>
      <c r="D5718" s="1">
        <f t="shared" si="178"/>
        <v>167.62876098149007</v>
      </c>
      <c r="E5718" s="1">
        <f t="shared" si="179"/>
        <v>7.6287609814900748</v>
      </c>
    </row>
    <row r="5719" spans="3:5" x14ac:dyDescent="0.2">
      <c r="C5719" s="1">
        <v>-1.4080897429096844</v>
      </c>
      <c r="D5719" s="1">
        <f t="shared" si="178"/>
        <v>126.79574869776002</v>
      </c>
      <c r="E5719" s="1">
        <f t="shared" si="179"/>
        <v>0</v>
      </c>
    </row>
    <row r="5720" spans="3:5" x14ac:dyDescent="0.2">
      <c r="C5720" s="1">
        <v>4.5735394090378523E-2</v>
      </c>
      <c r="D5720" s="1">
        <f t="shared" si="178"/>
        <v>157.08682025504356</v>
      </c>
      <c r="E5720" s="1">
        <f t="shared" si="179"/>
        <v>0</v>
      </c>
    </row>
    <row r="5721" spans="3:5" x14ac:dyDescent="0.2">
      <c r="C5721" s="1">
        <v>-0.60113307957615159</v>
      </c>
      <c r="D5721" s="1">
        <f t="shared" si="178"/>
        <v>142.80535913574207</v>
      </c>
      <c r="E5721" s="1">
        <f t="shared" si="179"/>
        <v>0</v>
      </c>
    </row>
    <row r="5722" spans="3:5" x14ac:dyDescent="0.2">
      <c r="C5722" s="1">
        <v>-0.52413930923373619</v>
      </c>
      <c r="D5722" s="1">
        <f t="shared" si="178"/>
        <v>144.43471558792936</v>
      </c>
      <c r="E5722" s="1">
        <f t="shared" si="179"/>
        <v>0</v>
      </c>
    </row>
    <row r="5723" spans="3:5" x14ac:dyDescent="0.2">
      <c r="C5723" s="1">
        <v>-0.47151208788219334</v>
      </c>
      <c r="D5723" s="1">
        <f t="shared" si="178"/>
        <v>145.55910605258657</v>
      </c>
      <c r="E5723" s="1">
        <f t="shared" si="179"/>
        <v>0</v>
      </c>
    </row>
    <row r="5724" spans="3:5" x14ac:dyDescent="0.2">
      <c r="C5724" s="1">
        <v>-1.0902907825490569</v>
      </c>
      <c r="D5724" s="1">
        <f t="shared" si="178"/>
        <v>132.87451553436784</v>
      </c>
      <c r="E5724" s="1">
        <f t="shared" si="179"/>
        <v>0</v>
      </c>
    </row>
    <row r="5725" spans="3:5" x14ac:dyDescent="0.2">
      <c r="C5725" s="1">
        <v>2.026544734320388</v>
      </c>
      <c r="D5725" s="1">
        <f t="shared" si="178"/>
        <v>210.32856516596991</v>
      </c>
      <c r="E5725" s="1">
        <f t="shared" si="179"/>
        <v>50.328565165969906</v>
      </c>
    </row>
    <row r="5726" spans="3:5" x14ac:dyDescent="0.2">
      <c r="C5726" s="1">
        <v>0.58787347543560819</v>
      </c>
      <c r="D5726" s="1">
        <f t="shared" si="178"/>
        <v>170.15039017092528</v>
      </c>
      <c r="E5726" s="1">
        <f t="shared" si="179"/>
        <v>10.150390170925277</v>
      </c>
    </row>
    <row r="5727" spans="3:5" x14ac:dyDescent="0.2">
      <c r="C5727" s="1">
        <v>6.33499095068151E-2</v>
      </c>
      <c r="D5727" s="1">
        <f t="shared" si="178"/>
        <v>157.49506849056147</v>
      </c>
      <c r="E5727" s="1">
        <f t="shared" si="179"/>
        <v>0</v>
      </c>
    </row>
    <row r="5728" spans="3:5" x14ac:dyDescent="0.2">
      <c r="C5728" s="1">
        <v>-1.0377404511647232</v>
      </c>
      <c r="D5728" s="1">
        <f t="shared" si="178"/>
        <v>133.90739540245028</v>
      </c>
      <c r="E5728" s="1">
        <f t="shared" si="179"/>
        <v>0</v>
      </c>
    </row>
    <row r="5729" spans="3:5" x14ac:dyDescent="0.2">
      <c r="C5729" s="1">
        <v>0.71622750701213289</v>
      </c>
      <c r="D5729" s="1">
        <f t="shared" si="178"/>
        <v>173.39906299235304</v>
      </c>
      <c r="E5729" s="1">
        <f t="shared" si="179"/>
        <v>13.399062992353038</v>
      </c>
    </row>
    <row r="5730" spans="3:5" x14ac:dyDescent="0.2">
      <c r="C5730" s="1">
        <v>0.12322224749515401</v>
      </c>
      <c r="D5730" s="1">
        <f t="shared" si="178"/>
        <v>158.8906668161348</v>
      </c>
      <c r="E5730" s="1">
        <f t="shared" si="179"/>
        <v>0</v>
      </c>
    </row>
    <row r="5731" spans="3:5" x14ac:dyDescent="0.2">
      <c r="C5731" s="1">
        <v>-0.5641365384499053</v>
      </c>
      <c r="D5731" s="1">
        <f t="shared" si="178"/>
        <v>143.58597985098933</v>
      </c>
      <c r="E5731" s="1">
        <f t="shared" si="179"/>
        <v>0</v>
      </c>
    </row>
    <row r="5732" spans="3:5" x14ac:dyDescent="0.2">
      <c r="C5732" s="1">
        <v>-1.2352395012130373</v>
      </c>
      <c r="D5732" s="1">
        <f t="shared" si="178"/>
        <v>130.06664812097875</v>
      </c>
      <c r="E5732" s="1">
        <f t="shared" si="179"/>
        <v>0</v>
      </c>
    </row>
    <row r="5733" spans="3:5" x14ac:dyDescent="0.2">
      <c r="C5733" s="1">
        <v>0.16141241850039309</v>
      </c>
      <c r="D5733" s="1">
        <f t="shared" si="178"/>
        <v>159.78731621420226</v>
      </c>
      <c r="E5733" s="1">
        <f t="shared" si="179"/>
        <v>0</v>
      </c>
    </row>
    <row r="5734" spans="3:5" x14ac:dyDescent="0.2">
      <c r="C5734" s="1">
        <v>0.62305329000612764</v>
      </c>
      <c r="D5734" s="1">
        <f t="shared" si="178"/>
        <v>171.03469654989411</v>
      </c>
      <c r="E5734" s="1">
        <f t="shared" si="179"/>
        <v>11.034696549894107</v>
      </c>
    </row>
    <row r="5735" spans="3:5" x14ac:dyDescent="0.2">
      <c r="C5735" s="1">
        <v>0.68453140085108266</v>
      </c>
      <c r="D5735" s="1">
        <f t="shared" si="178"/>
        <v>172.59110454686495</v>
      </c>
      <c r="E5735" s="1">
        <f t="shared" si="179"/>
        <v>12.591104546864955</v>
      </c>
    </row>
    <row r="5736" spans="3:5" x14ac:dyDescent="0.2">
      <c r="C5736" s="1">
        <v>0.59145137828857286</v>
      </c>
      <c r="D5736" s="1">
        <f t="shared" si="178"/>
        <v>170.24011778503768</v>
      </c>
      <c r="E5736" s="1">
        <f t="shared" si="179"/>
        <v>10.240117785037683</v>
      </c>
    </row>
    <row r="5737" spans="3:5" x14ac:dyDescent="0.2">
      <c r="C5737" s="1">
        <v>-1.6868947395907312</v>
      </c>
      <c r="D5737" s="1">
        <f t="shared" si="178"/>
        <v>121.69228416843951</v>
      </c>
      <c r="E5737" s="1">
        <f t="shared" si="179"/>
        <v>0</v>
      </c>
    </row>
    <row r="5738" spans="3:5" x14ac:dyDescent="0.2">
      <c r="C5738" s="1">
        <v>1.6479595253428994</v>
      </c>
      <c r="D5738" s="1">
        <f t="shared" si="178"/>
        <v>198.91674562606866</v>
      </c>
      <c r="E5738" s="1">
        <f t="shared" si="179"/>
        <v>38.916745626068661</v>
      </c>
    </row>
    <row r="5739" spans="3:5" x14ac:dyDescent="0.2">
      <c r="C5739" s="1">
        <v>-2.0456435567044878E-2</v>
      </c>
      <c r="D5739" s="1">
        <f t="shared" si="178"/>
        <v>155.56214244467159</v>
      </c>
      <c r="E5739" s="1">
        <f t="shared" si="179"/>
        <v>0</v>
      </c>
    </row>
    <row r="5740" spans="3:5" x14ac:dyDescent="0.2">
      <c r="C5740" s="1">
        <v>0.46984933771721021</v>
      </c>
      <c r="D5740" s="1">
        <f t="shared" si="178"/>
        <v>167.21691091149032</v>
      </c>
      <c r="E5740" s="1">
        <f t="shared" si="179"/>
        <v>7.2169109114903165</v>
      </c>
    </row>
    <row r="5741" spans="3:5" x14ac:dyDescent="0.2">
      <c r="C5741" s="1">
        <v>-0.84746166810604584</v>
      </c>
      <c r="D5741" s="1">
        <f t="shared" si="178"/>
        <v>137.71496259377639</v>
      </c>
      <c r="E5741" s="1">
        <f t="shared" si="179"/>
        <v>0</v>
      </c>
    </row>
    <row r="5742" spans="3:5" x14ac:dyDescent="0.2">
      <c r="C5742" s="1">
        <v>2.1614931748728063E-2</v>
      </c>
      <c r="D5742" s="1">
        <f t="shared" si="178"/>
        <v>156.52950109768159</v>
      </c>
      <c r="E5742" s="1">
        <f t="shared" si="179"/>
        <v>0</v>
      </c>
    </row>
    <row r="5743" spans="3:5" x14ac:dyDescent="0.2">
      <c r="C5743" s="1">
        <v>1.2466643273400948</v>
      </c>
      <c r="D5743" s="1">
        <f t="shared" si="178"/>
        <v>187.49562767505117</v>
      </c>
      <c r="E5743" s="1">
        <f t="shared" si="179"/>
        <v>27.495627675051168</v>
      </c>
    </row>
    <row r="5744" spans="3:5" x14ac:dyDescent="0.2">
      <c r="C5744" s="1">
        <v>1.3670332649756063</v>
      </c>
      <c r="D5744" s="1">
        <f t="shared" si="178"/>
        <v>190.85078436486819</v>
      </c>
      <c r="E5744" s="1">
        <f t="shared" si="179"/>
        <v>30.85078436486819</v>
      </c>
    </row>
    <row r="5745" spans="3:5" x14ac:dyDescent="0.2">
      <c r="C5745" s="1">
        <v>-1.5990175652507552</v>
      </c>
      <c r="D5745" s="1">
        <f t="shared" si="178"/>
        <v>123.27828742919567</v>
      </c>
      <c r="E5745" s="1">
        <f t="shared" si="179"/>
        <v>0</v>
      </c>
    </row>
    <row r="5746" spans="3:5" x14ac:dyDescent="0.2">
      <c r="C5746" s="1">
        <v>0.4011139485630858</v>
      </c>
      <c r="D5746" s="1">
        <f t="shared" si="178"/>
        <v>165.5318589930034</v>
      </c>
      <c r="E5746" s="1">
        <f t="shared" si="179"/>
        <v>5.5318589930033966</v>
      </c>
    </row>
    <row r="5747" spans="3:5" x14ac:dyDescent="0.2">
      <c r="C5747" s="1">
        <v>0.24083245507335183</v>
      </c>
      <c r="D5747" s="1">
        <f t="shared" si="178"/>
        <v>161.66821825770748</v>
      </c>
      <c r="E5747" s="1">
        <f t="shared" si="179"/>
        <v>1.6682182577074798</v>
      </c>
    </row>
    <row r="5748" spans="3:5" x14ac:dyDescent="0.2">
      <c r="C5748" s="1">
        <v>2.2937898304904043</v>
      </c>
      <c r="D5748" s="1">
        <f t="shared" si="178"/>
        <v>218.77623926313498</v>
      </c>
      <c r="E5748" s="1">
        <f t="shared" si="179"/>
        <v>58.776239263134983</v>
      </c>
    </row>
    <row r="5749" spans="3:5" x14ac:dyDescent="0.2">
      <c r="C5749" s="1">
        <v>-0.83496365683728058</v>
      </c>
      <c r="D5749" s="1">
        <f t="shared" si="178"/>
        <v>137.96880965291399</v>
      </c>
      <c r="E5749" s="1">
        <f t="shared" si="179"/>
        <v>0</v>
      </c>
    </row>
    <row r="5750" spans="3:5" x14ac:dyDescent="0.2">
      <c r="C5750" s="1">
        <v>-0.3943307932052651</v>
      </c>
      <c r="D5750" s="1">
        <f t="shared" si="178"/>
        <v>147.22394973433794</v>
      </c>
      <c r="E5750" s="1">
        <f t="shared" si="179"/>
        <v>0</v>
      </c>
    </row>
    <row r="5751" spans="3:5" x14ac:dyDescent="0.2">
      <c r="C5751" s="1">
        <v>-0.28076877994981059</v>
      </c>
      <c r="D5751" s="1">
        <f t="shared" si="178"/>
        <v>149.70822867937585</v>
      </c>
      <c r="E5751" s="1">
        <f t="shared" si="179"/>
        <v>0</v>
      </c>
    </row>
    <row r="5752" spans="3:5" x14ac:dyDescent="0.2">
      <c r="C5752" s="1">
        <v>-0.84313881921766576</v>
      </c>
      <c r="D5752" s="1">
        <f t="shared" si="178"/>
        <v>137.80271108283125</v>
      </c>
      <c r="E5752" s="1">
        <f t="shared" si="179"/>
        <v>0</v>
      </c>
    </row>
    <row r="5753" spans="3:5" x14ac:dyDescent="0.2">
      <c r="C5753" s="1">
        <v>1.6173945550460904</v>
      </c>
      <c r="D5753" s="1">
        <f t="shared" si="178"/>
        <v>198.02288902006015</v>
      </c>
      <c r="E5753" s="1">
        <f t="shared" si="179"/>
        <v>38.022889020060148</v>
      </c>
    </row>
    <row r="5754" spans="3:5" x14ac:dyDescent="0.2">
      <c r="C5754" s="1">
        <v>-0.9167371240084593</v>
      </c>
      <c r="D5754" s="1">
        <f t="shared" si="178"/>
        <v>136.31635473401718</v>
      </c>
      <c r="E5754" s="1">
        <f t="shared" si="179"/>
        <v>0</v>
      </c>
    </row>
    <row r="5755" spans="3:5" x14ac:dyDescent="0.2">
      <c r="C5755" s="1">
        <v>-2.2954392096868514E-2</v>
      </c>
      <c r="D5755" s="1">
        <f t="shared" si="178"/>
        <v>155.50489461740054</v>
      </c>
      <c r="E5755" s="1">
        <f t="shared" si="179"/>
        <v>0</v>
      </c>
    </row>
    <row r="5756" spans="3:5" x14ac:dyDescent="0.2">
      <c r="C5756" s="1">
        <v>0.37675053153616228</v>
      </c>
      <c r="D5756" s="1">
        <f t="shared" si="178"/>
        <v>164.93867336904162</v>
      </c>
      <c r="E5756" s="1">
        <f t="shared" si="179"/>
        <v>4.9386733690416236</v>
      </c>
    </row>
    <row r="5757" spans="3:5" x14ac:dyDescent="0.2">
      <c r="C5757" s="1">
        <v>0.77579230502138341</v>
      </c>
      <c r="D5757" s="1">
        <f t="shared" si="178"/>
        <v>174.92766289506937</v>
      </c>
      <c r="E5757" s="1">
        <f t="shared" si="179"/>
        <v>14.927662895069375</v>
      </c>
    </row>
    <row r="5758" spans="3:5" x14ac:dyDescent="0.2">
      <c r="C5758" s="1">
        <v>1.5593262127031828</v>
      </c>
      <c r="D5758" s="1">
        <f t="shared" si="178"/>
        <v>196.3357600080983</v>
      </c>
      <c r="E5758" s="1">
        <f t="shared" si="179"/>
        <v>36.335760008098305</v>
      </c>
    </row>
    <row r="5759" spans="3:5" x14ac:dyDescent="0.2">
      <c r="C5759" s="1">
        <v>0.21919657818607249</v>
      </c>
      <c r="D5759" s="1">
        <f t="shared" si="178"/>
        <v>161.15363316333523</v>
      </c>
      <c r="E5759" s="1">
        <f t="shared" si="179"/>
        <v>1.153633163335229</v>
      </c>
    </row>
    <row r="5760" spans="3:5" x14ac:dyDescent="0.2">
      <c r="C5760" s="1">
        <v>-0.76125861062556277</v>
      </c>
      <c r="D5760" s="1">
        <f t="shared" si="178"/>
        <v>139.47537761949823</v>
      </c>
      <c r="E5760" s="1">
        <f t="shared" si="179"/>
        <v>0</v>
      </c>
    </row>
    <row r="5761" spans="3:5" x14ac:dyDescent="0.2">
      <c r="C5761" s="1">
        <v>-0.44904389517495719</v>
      </c>
      <c r="D5761" s="1">
        <f t="shared" si="178"/>
        <v>146.04180545945181</v>
      </c>
      <c r="E5761" s="1">
        <f t="shared" si="179"/>
        <v>0</v>
      </c>
    </row>
    <row r="5762" spans="3:5" x14ac:dyDescent="0.2">
      <c r="C5762" s="1">
        <v>-0.34105199293765437</v>
      </c>
      <c r="D5762" s="1">
        <f t="shared" si="178"/>
        <v>148.38429944963093</v>
      </c>
      <c r="E5762" s="1">
        <f t="shared" si="179"/>
        <v>0</v>
      </c>
    </row>
    <row r="5763" spans="3:5" x14ac:dyDescent="0.2">
      <c r="C5763" s="1">
        <v>2.6154976561608347E-2</v>
      </c>
      <c r="D5763" s="1">
        <f t="shared" ref="D5763:D5826" si="180" xml:space="preserve"> $A$1 * EXP( ($A$3 - $A$6 - 0.5 * $A$5^2) * $A$4 + $A$5 * SQRT($A$4) * C5763 )</f>
        <v>156.63425054860059</v>
      </c>
      <c r="E5763" s="1">
        <f t="shared" ref="E5763:E5826" si="181">MAX(D5763 - $A$2, 0)</f>
        <v>0</v>
      </c>
    </row>
    <row r="5764" spans="3:5" x14ac:dyDescent="0.2">
      <c r="C5764" s="1">
        <v>-0.46651236474826568</v>
      </c>
      <c r="D5764" s="1">
        <f t="shared" si="180"/>
        <v>145.66638029581941</v>
      </c>
      <c r="E5764" s="1">
        <f t="shared" si="181"/>
        <v>0</v>
      </c>
    </row>
    <row r="5765" spans="3:5" x14ac:dyDescent="0.2">
      <c r="C5765" s="1">
        <v>-1.5432421371120346</v>
      </c>
      <c r="D5765" s="1">
        <f t="shared" si="180"/>
        <v>124.29562596226009</v>
      </c>
      <c r="E5765" s="1">
        <f t="shared" si="181"/>
        <v>0</v>
      </c>
    </row>
    <row r="5766" spans="3:5" x14ac:dyDescent="0.2">
      <c r="C5766" s="1">
        <v>2.5448228288519013</v>
      </c>
      <c r="D5766" s="1">
        <f t="shared" si="180"/>
        <v>227.020241082371</v>
      </c>
      <c r="E5766" s="1">
        <f t="shared" si="181"/>
        <v>67.020241082371001</v>
      </c>
    </row>
    <row r="5767" spans="3:5" x14ac:dyDescent="0.2">
      <c r="C5767" s="1">
        <v>0.64481627391735341</v>
      </c>
      <c r="D5767" s="1">
        <f t="shared" si="180"/>
        <v>171.58404680586409</v>
      </c>
      <c r="E5767" s="1">
        <f t="shared" si="181"/>
        <v>11.584046805864091</v>
      </c>
    </row>
    <row r="5768" spans="3:5" x14ac:dyDescent="0.2">
      <c r="C5768" s="1">
        <v>-0.91741677754940054</v>
      </c>
      <c r="D5768" s="1">
        <f t="shared" si="180"/>
        <v>136.30270375052021</v>
      </c>
      <c r="E5768" s="1">
        <f t="shared" si="181"/>
        <v>0</v>
      </c>
    </row>
    <row r="5769" spans="3:5" x14ac:dyDescent="0.2">
      <c r="C5769" s="1">
        <v>-1.0172228238394936</v>
      </c>
      <c r="D5769" s="1">
        <f t="shared" si="180"/>
        <v>134.31284651905952</v>
      </c>
      <c r="E5769" s="1">
        <f t="shared" si="181"/>
        <v>0</v>
      </c>
    </row>
    <row r="5770" spans="3:5" x14ac:dyDescent="0.2">
      <c r="C5770" s="1">
        <v>1.0242307781478956</v>
      </c>
      <c r="D5770" s="1">
        <f t="shared" si="180"/>
        <v>181.44996533209888</v>
      </c>
      <c r="E5770" s="1">
        <f t="shared" si="181"/>
        <v>21.449965332098884</v>
      </c>
    </row>
    <row r="5771" spans="3:5" x14ac:dyDescent="0.2">
      <c r="C5771" s="1">
        <v>1.4282766481038633</v>
      </c>
      <c r="D5771" s="1">
        <f t="shared" si="180"/>
        <v>192.58085692986648</v>
      </c>
      <c r="E5771" s="1">
        <f t="shared" si="181"/>
        <v>32.580856929866485</v>
      </c>
    </row>
    <row r="5772" spans="3:5" x14ac:dyDescent="0.2">
      <c r="C5772" s="1">
        <v>0.29461768173516728</v>
      </c>
      <c r="D5772" s="1">
        <f t="shared" si="180"/>
        <v>162.95457041378785</v>
      </c>
      <c r="E5772" s="1">
        <f t="shared" si="181"/>
        <v>2.9545704137878488</v>
      </c>
    </row>
    <row r="5773" spans="3:5" x14ac:dyDescent="0.2">
      <c r="C5773" s="1">
        <v>0.54902497507991477</v>
      </c>
      <c r="D5773" s="1">
        <f t="shared" si="180"/>
        <v>169.17917620381152</v>
      </c>
      <c r="E5773" s="1">
        <f t="shared" si="181"/>
        <v>9.1791762038115223</v>
      </c>
    </row>
    <row r="5774" spans="3:5" x14ac:dyDescent="0.2">
      <c r="C5774" s="1">
        <v>0.39523511774045361</v>
      </c>
      <c r="D5774" s="1">
        <f t="shared" si="180"/>
        <v>165.38852981644882</v>
      </c>
      <c r="E5774" s="1">
        <f t="shared" si="181"/>
        <v>5.3885298164488233</v>
      </c>
    </row>
    <row r="5775" spans="3:5" x14ac:dyDescent="0.2">
      <c r="C5775" s="1">
        <v>1.1254178095791587</v>
      </c>
      <c r="D5775" s="1">
        <f t="shared" si="180"/>
        <v>184.17563708291212</v>
      </c>
      <c r="E5775" s="1">
        <f t="shared" si="181"/>
        <v>24.175637082912118</v>
      </c>
    </row>
    <row r="5776" spans="3:5" x14ac:dyDescent="0.2">
      <c r="C5776" s="1">
        <v>0.5408408412387955</v>
      </c>
      <c r="D5776" s="1">
        <f t="shared" si="180"/>
        <v>168.97528056779873</v>
      </c>
      <c r="E5776" s="1">
        <f t="shared" si="181"/>
        <v>8.975280567798734</v>
      </c>
    </row>
    <row r="5777" spans="3:5" x14ac:dyDescent="0.2">
      <c r="C5777" s="1">
        <v>0.63237665839512835</v>
      </c>
      <c r="D5777" s="1">
        <f t="shared" si="180"/>
        <v>171.26982520344461</v>
      </c>
      <c r="E5777" s="1">
        <f t="shared" si="181"/>
        <v>11.269825203444611</v>
      </c>
    </row>
    <row r="5778" spans="3:5" x14ac:dyDescent="0.2">
      <c r="C5778" s="1">
        <v>-9.5620526675611342E-2</v>
      </c>
      <c r="D5778" s="1">
        <f t="shared" si="180"/>
        <v>153.84873090657121</v>
      </c>
      <c r="E5778" s="1">
        <f t="shared" si="181"/>
        <v>0</v>
      </c>
    </row>
    <row r="5779" spans="3:5" x14ac:dyDescent="0.2">
      <c r="C5779" s="1">
        <v>1.2873878396302965</v>
      </c>
      <c r="D5779" s="1">
        <f t="shared" si="180"/>
        <v>188.62409809551505</v>
      </c>
      <c r="E5779" s="1">
        <f t="shared" si="181"/>
        <v>28.624098095515052</v>
      </c>
    </row>
    <row r="5780" spans="3:5" x14ac:dyDescent="0.2">
      <c r="C5780" s="1">
        <v>-5.0840599516375332E-2</v>
      </c>
      <c r="D5780" s="1">
        <f t="shared" si="180"/>
        <v>154.86723091381378</v>
      </c>
      <c r="E5780" s="1">
        <f t="shared" si="181"/>
        <v>0</v>
      </c>
    </row>
    <row r="5781" spans="3:5" x14ac:dyDescent="0.2">
      <c r="C5781" s="1">
        <v>4.9652010267639227E-2</v>
      </c>
      <c r="D5781" s="1">
        <f t="shared" si="180"/>
        <v>157.17750332768051</v>
      </c>
      <c r="E5781" s="1">
        <f t="shared" si="181"/>
        <v>0</v>
      </c>
    </row>
    <row r="5782" spans="3:5" x14ac:dyDescent="0.2">
      <c r="C5782" s="1">
        <v>0.68805434110268504</v>
      </c>
      <c r="D5782" s="1">
        <f t="shared" si="180"/>
        <v>172.68072075276976</v>
      </c>
      <c r="E5782" s="1">
        <f t="shared" si="181"/>
        <v>12.680720752769759</v>
      </c>
    </row>
    <row r="5783" spans="3:5" x14ac:dyDescent="0.2">
      <c r="C5783" s="1">
        <v>-5.2838537217501516E-3</v>
      </c>
      <c r="D5783" s="1">
        <f t="shared" si="180"/>
        <v>155.91031866543807</v>
      </c>
      <c r="E5783" s="1">
        <f t="shared" si="181"/>
        <v>0</v>
      </c>
    </row>
    <row r="5784" spans="3:5" x14ac:dyDescent="0.2">
      <c r="C5784" s="1">
        <v>0.44872781840031722</v>
      </c>
      <c r="D5784" s="1">
        <f t="shared" si="180"/>
        <v>166.69729810214631</v>
      </c>
      <c r="E5784" s="1">
        <f t="shared" si="181"/>
        <v>6.6972981021463056</v>
      </c>
    </row>
    <row r="5785" spans="3:5" x14ac:dyDescent="0.2">
      <c r="C5785" s="1">
        <v>0.23866287334747482</v>
      </c>
      <c r="D5785" s="1">
        <f t="shared" si="180"/>
        <v>161.61654315019373</v>
      </c>
      <c r="E5785" s="1">
        <f t="shared" si="181"/>
        <v>1.6165431501937348</v>
      </c>
    </row>
    <row r="5786" spans="3:5" x14ac:dyDescent="0.2">
      <c r="C5786" s="1">
        <v>-0.31383145421774389</v>
      </c>
      <c r="D5786" s="1">
        <f t="shared" si="180"/>
        <v>148.98065609618004</v>
      </c>
      <c r="E5786" s="1">
        <f t="shared" si="181"/>
        <v>0</v>
      </c>
    </row>
    <row r="5787" spans="3:5" x14ac:dyDescent="0.2">
      <c r="C5787" s="1">
        <v>-1.4205853258133803</v>
      </c>
      <c r="D5787" s="1">
        <f t="shared" si="180"/>
        <v>126.5625040979869</v>
      </c>
      <c r="E5787" s="1">
        <f t="shared" si="181"/>
        <v>0</v>
      </c>
    </row>
    <row r="5788" spans="3:5" x14ac:dyDescent="0.2">
      <c r="C5788" s="1">
        <v>-0.22226982358087319</v>
      </c>
      <c r="D5788" s="1">
        <f t="shared" si="180"/>
        <v>151.00426462019712</v>
      </c>
      <c r="E5788" s="1">
        <f t="shared" si="181"/>
        <v>0</v>
      </c>
    </row>
    <row r="5789" spans="3:5" x14ac:dyDescent="0.2">
      <c r="C5789" s="1">
        <v>0.89260127032367464</v>
      </c>
      <c r="D5789" s="1">
        <f t="shared" si="180"/>
        <v>177.96454314241089</v>
      </c>
      <c r="E5789" s="1">
        <f t="shared" si="181"/>
        <v>17.964543142410889</v>
      </c>
    </row>
    <row r="5790" spans="3:5" x14ac:dyDescent="0.2">
      <c r="C5790" s="1">
        <v>-0.10870371369609863</v>
      </c>
      <c r="D5790" s="1">
        <f t="shared" si="180"/>
        <v>153.55242585406398</v>
      </c>
      <c r="E5790" s="1">
        <f t="shared" si="181"/>
        <v>0</v>
      </c>
    </row>
    <row r="5791" spans="3:5" x14ac:dyDescent="0.2">
      <c r="C5791" s="1">
        <v>1.6661858978469326</v>
      </c>
      <c r="D5791" s="1">
        <f t="shared" si="180"/>
        <v>199.45168558598735</v>
      </c>
      <c r="E5791" s="1">
        <f t="shared" si="181"/>
        <v>39.451685585987349</v>
      </c>
    </row>
    <row r="5792" spans="3:5" x14ac:dyDescent="0.2">
      <c r="C5792" s="1">
        <v>0.1889494709548305</v>
      </c>
      <c r="D5792" s="1">
        <f t="shared" si="180"/>
        <v>160.43698392993875</v>
      </c>
      <c r="E5792" s="1">
        <f t="shared" si="181"/>
        <v>0.43698392993874791</v>
      </c>
    </row>
    <row r="5793" spans="3:5" x14ac:dyDescent="0.2">
      <c r="C5793" s="1">
        <v>-7.5236379281518806E-3</v>
      </c>
      <c r="D5793" s="1">
        <f t="shared" si="180"/>
        <v>155.85887172956737</v>
      </c>
      <c r="E5793" s="1">
        <f t="shared" si="181"/>
        <v>0</v>
      </c>
    </row>
    <row r="5794" spans="3:5" x14ac:dyDescent="0.2">
      <c r="C5794" s="1">
        <v>-0.52319155300630116</v>
      </c>
      <c r="D5794" s="1">
        <f t="shared" si="180"/>
        <v>144.45488757600998</v>
      </c>
      <c r="E5794" s="1">
        <f t="shared" si="181"/>
        <v>0</v>
      </c>
    </row>
    <row r="5795" spans="3:5" x14ac:dyDescent="0.2">
      <c r="C5795" s="1">
        <v>0.6406553088514928</v>
      </c>
      <c r="D5795" s="1">
        <f t="shared" si="180"/>
        <v>171.47887774734318</v>
      </c>
      <c r="E5795" s="1">
        <f t="shared" si="181"/>
        <v>11.478877747343176</v>
      </c>
    </row>
    <row r="5796" spans="3:5" x14ac:dyDescent="0.2">
      <c r="C5796" s="1">
        <v>0.12410434632340454</v>
      </c>
      <c r="D5796" s="1">
        <f t="shared" si="180"/>
        <v>158.91132033223403</v>
      </c>
      <c r="E5796" s="1">
        <f t="shared" si="181"/>
        <v>0</v>
      </c>
    </row>
    <row r="5797" spans="3:5" x14ac:dyDescent="0.2">
      <c r="C5797" s="1">
        <v>1.322666619233394</v>
      </c>
      <c r="D5797" s="1">
        <f t="shared" si="180"/>
        <v>189.60718103913118</v>
      </c>
      <c r="E5797" s="1">
        <f t="shared" si="181"/>
        <v>29.607181039131177</v>
      </c>
    </row>
    <row r="5798" spans="3:5" x14ac:dyDescent="0.2">
      <c r="C5798" s="1">
        <v>0.2074256459334457</v>
      </c>
      <c r="D5798" s="1">
        <f t="shared" si="180"/>
        <v>160.87436300875422</v>
      </c>
      <c r="E5798" s="1">
        <f t="shared" si="181"/>
        <v>0.8743630087542158</v>
      </c>
    </row>
    <row r="5799" spans="3:5" x14ac:dyDescent="0.2">
      <c r="C5799" s="1">
        <v>-0.51041246440942623</v>
      </c>
      <c r="D5799" s="1">
        <f t="shared" si="180"/>
        <v>144.72715219872927</v>
      </c>
      <c r="E5799" s="1">
        <f t="shared" si="181"/>
        <v>0</v>
      </c>
    </row>
    <row r="5800" spans="3:5" x14ac:dyDescent="0.2">
      <c r="C5800" s="1">
        <v>0.85655660455578475</v>
      </c>
      <c r="D5800" s="1">
        <f t="shared" si="180"/>
        <v>177.02184678479964</v>
      </c>
      <c r="E5800" s="1">
        <f t="shared" si="181"/>
        <v>17.021846784799635</v>
      </c>
    </row>
    <row r="5801" spans="3:5" x14ac:dyDescent="0.2">
      <c r="C5801" s="1">
        <v>0.46894733168927399</v>
      </c>
      <c r="D5801" s="1">
        <f t="shared" si="180"/>
        <v>167.19468749039802</v>
      </c>
      <c r="E5801" s="1">
        <f t="shared" si="181"/>
        <v>7.1946874903980245</v>
      </c>
    </row>
    <row r="5802" spans="3:5" x14ac:dyDescent="0.2">
      <c r="C5802" s="1">
        <v>1.6622714874612157</v>
      </c>
      <c r="D5802" s="1">
        <f t="shared" si="180"/>
        <v>199.33667734419419</v>
      </c>
      <c r="E5802" s="1">
        <f t="shared" si="181"/>
        <v>39.336677344194186</v>
      </c>
    </row>
    <row r="5803" spans="3:5" x14ac:dyDescent="0.2">
      <c r="C5803" s="1">
        <v>0.46991915361586434</v>
      </c>
      <c r="D5803" s="1">
        <f t="shared" si="180"/>
        <v>167.21863114301732</v>
      </c>
      <c r="E5803" s="1">
        <f t="shared" si="181"/>
        <v>7.2186311430173191</v>
      </c>
    </row>
    <row r="5804" spans="3:5" x14ac:dyDescent="0.2">
      <c r="C5804" s="1">
        <v>0.62361143633066429</v>
      </c>
      <c r="D5804" s="1">
        <f t="shared" si="180"/>
        <v>171.04876351110067</v>
      </c>
      <c r="E5804" s="1">
        <f t="shared" si="181"/>
        <v>11.048763511100674</v>
      </c>
    </row>
    <row r="5805" spans="3:5" x14ac:dyDescent="0.2">
      <c r="C5805" s="1">
        <v>1.2853515328564904</v>
      </c>
      <c r="D5805" s="1">
        <f t="shared" si="180"/>
        <v>188.56750996207145</v>
      </c>
      <c r="E5805" s="1">
        <f t="shared" si="181"/>
        <v>28.567509962071455</v>
      </c>
    </row>
    <row r="5806" spans="3:5" x14ac:dyDescent="0.2">
      <c r="C5806" s="1">
        <v>0.35109853087333176</v>
      </c>
      <c r="D5806" s="1">
        <f t="shared" si="180"/>
        <v>164.31641125465868</v>
      </c>
      <c r="E5806" s="1">
        <f t="shared" si="181"/>
        <v>4.316411254658675</v>
      </c>
    </row>
    <row r="5807" spans="3:5" x14ac:dyDescent="0.2">
      <c r="C5807" s="1">
        <v>-5.9680186360842873E-2</v>
      </c>
      <c r="D5807" s="1">
        <f t="shared" si="180"/>
        <v>154.66564562569442</v>
      </c>
      <c r="E5807" s="1">
        <f t="shared" si="181"/>
        <v>0</v>
      </c>
    </row>
    <row r="5808" spans="3:5" x14ac:dyDescent="0.2">
      <c r="C5808" s="1">
        <v>7.2972135892055159E-2</v>
      </c>
      <c r="D5808" s="1">
        <f t="shared" si="180"/>
        <v>157.71852889767348</v>
      </c>
      <c r="E5808" s="1">
        <f t="shared" si="181"/>
        <v>0</v>
      </c>
    </row>
    <row r="5809" spans="3:5" x14ac:dyDescent="0.2">
      <c r="C5809" s="1">
        <v>0.55583313797898304</v>
      </c>
      <c r="D5809" s="1">
        <f t="shared" si="180"/>
        <v>169.34897900141775</v>
      </c>
      <c r="E5809" s="1">
        <f t="shared" si="181"/>
        <v>9.3489790014177458</v>
      </c>
    </row>
    <row r="5810" spans="3:5" x14ac:dyDescent="0.2">
      <c r="C5810" s="1">
        <v>0.68637977193202637</v>
      </c>
      <c r="D5810" s="1">
        <f t="shared" si="180"/>
        <v>172.63811742682279</v>
      </c>
      <c r="E5810" s="1">
        <f t="shared" si="181"/>
        <v>12.638117426822788</v>
      </c>
    </row>
    <row r="5811" spans="3:5" x14ac:dyDescent="0.2">
      <c r="C5811" s="1">
        <v>-1.8340530581051586</v>
      </c>
      <c r="D5811" s="1">
        <f t="shared" si="180"/>
        <v>119.08193901677106</v>
      </c>
      <c r="E5811" s="1">
        <f t="shared" si="181"/>
        <v>0</v>
      </c>
    </row>
    <row r="5812" spans="3:5" x14ac:dyDescent="0.2">
      <c r="C5812" s="1">
        <v>0.46995552484209491</v>
      </c>
      <c r="D5812" s="1">
        <f t="shared" si="180"/>
        <v>167.21952732025963</v>
      </c>
      <c r="E5812" s="1">
        <f t="shared" si="181"/>
        <v>7.2195273202596297</v>
      </c>
    </row>
    <row r="5813" spans="3:5" x14ac:dyDescent="0.2">
      <c r="C5813" s="1">
        <v>-0.95537854519263199</v>
      </c>
      <c r="D5813" s="1">
        <f t="shared" si="180"/>
        <v>135.54240031219513</v>
      </c>
      <c r="E5813" s="1">
        <f t="shared" si="181"/>
        <v>0</v>
      </c>
    </row>
    <row r="5814" spans="3:5" x14ac:dyDescent="0.2">
      <c r="C5814" s="1">
        <v>-0.3664438964143642</v>
      </c>
      <c r="D5814" s="1">
        <f t="shared" si="180"/>
        <v>147.83015734870372</v>
      </c>
      <c r="E5814" s="1">
        <f t="shared" si="181"/>
        <v>0</v>
      </c>
    </row>
    <row r="5815" spans="3:5" x14ac:dyDescent="0.2">
      <c r="C5815" s="1">
        <v>-0.55290292179028344</v>
      </c>
      <c r="D5815" s="1">
        <f t="shared" si="180"/>
        <v>143.82385072252646</v>
      </c>
      <c r="E5815" s="1">
        <f t="shared" si="181"/>
        <v>0</v>
      </c>
    </row>
    <row r="5816" spans="3:5" x14ac:dyDescent="0.2">
      <c r="C5816" s="1">
        <v>0.92036189172274929</v>
      </c>
      <c r="D5816" s="1">
        <f t="shared" si="180"/>
        <v>178.69400293195156</v>
      </c>
      <c r="E5816" s="1">
        <f t="shared" si="181"/>
        <v>18.694002931951559</v>
      </c>
    </row>
    <row r="5817" spans="3:5" x14ac:dyDescent="0.2">
      <c r="C5817" s="1">
        <v>1.7186860028966329</v>
      </c>
      <c r="D5817" s="1">
        <f t="shared" si="180"/>
        <v>201.00060539408969</v>
      </c>
      <c r="E5817" s="1">
        <f t="shared" si="181"/>
        <v>41.000605394089689</v>
      </c>
    </row>
    <row r="5818" spans="3:5" x14ac:dyDescent="0.2">
      <c r="C5818" s="1">
        <v>-0.89119715147018086</v>
      </c>
      <c r="D5818" s="1">
        <f t="shared" si="180"/>
        <v>136.83032261511195</v>
      </c>
      <c r="E5818" s="1">
        <f t="shared" si="181"/>
        <v>0</v>
      </c>
    </row>
    <row r="5819" spans="3:5" x14ac:dyDescent="0.2">
      <c r="C5819" s="1">
        <v>-0.42003099087249207</v>
      </c>
      <c r="D5819" s="1">
        <f t="shared" si="180"/>
        <v>146.66747813001703</v>
      </c>
      <c r="E5819" s="1">
        <f t="shared" si="181"/>
        <v>0</v>
      </c>
    </row>
    <row r="5820" spans="3:5" x14ac:dyDescent="0.2">
      <c r="C5820" s="1">
        <v>-1.4225501395572075</v>
      </c>
      <c r="D5820" s="1">
        <f t="shared" si="180"/>
        <v>126.52586761965856</v>
      </c>
      <c r="E5820" s="1">
        <f t="shared" si="181"/>
        <v>0</v>
      </c>
    </row>
    <row r="5821" spans="3:5" x14ac:dyDescent="0.2">
      <c r="C5821" s="1">
        <v>0.11308635242392083</v>
      </c>
      <c r="D5821" s="1">
        <f t="shared" si="180"/>
        <v>158.65353689353392</v>
      </c>
      <c r="E5821" s="1">
        <f t="shared" si="181"/>
        <v>0</v>
      </c>
    </row>
    <row r="5822" spans="3:5" x14ac:dyDescent="0.2">
      <c r="C5822" s="1">
        <v>0.72939659230295195</v>
      </c>
      <c r="D5822" s="1">
        <f t="shared" si="180"/>
        <v>173.73586442612174</v>
      </c>
      <c r="E5822" s="1">
        <f t="shared" si="181"/>
        <v>13.735864426121736</v>
      </c>
    </row>
    <row r="5823" spans="3:5" x14ac:dyDescent="0.2">
      <c r="C5823" s="1">
        <v>-0.82977269055671488</v>
      </c>
      <c r="D5823" s="1">
        <f t="shared" si="180"/>
        <v>138.07438083136643</v>
      </c>
      <c r="E5823" s="1">
        <f t="shared" si="181"/>
        <v>0</v>
      </c>
    </row>
    <row r="5824" spans="3:5" x14ac:dyDescent="0.2">
      <c r="C5824" s="1">
        <v>0.6226212054876249</v>
      </c>
      <c r="D5824" s="1">
        <f t="shared" si="180"/>
        <v>171.02380751868935</v>
      </c>
      <c r="E5824" s="1">
        <f t="shared" si="181"/>
        <v>11.023807518689352</v>
      </c>
    </row>
    <row r="5825" spans="3:5" x14ac:dyDescent="0.2">
      <c r="C5825" s="1">
        <v>-0.26807081345767547</v>
      </c>
      <c r="D5825" s="1">
        <f t="shared" si="180"/>
        <v>149.98860177999231</v>
      </c>
      <c r="E5825" s="1">
        <f t="shared" si="181"/>
        <v>0</v>
      </c>
    </row>
    <row r="5826" spans="3:5" x14ac:dyDescent="0.2">
      <c r="C5826" s="1">
        <v>-0.31859779857389348</v>
      </c>
      <c r="D5826" s="1">
        <f t="shared" si="180"/>
        <v>148.87606061060993</v>
      </c>
      <c r="E5826" s="1">
        <f t="shared" si="181"/>
        <v>0</v>
      </c>
    </row>
    <row r="5827" spans="3:5" x14ac:dyDescent="0.2">
      <c r="C5827" s="1">
        <v>0.32359188098655345</v>
      </c>
      <c r="D5827" s="1">
        <f t="shared" ref="D5827:D5890" si="182" xml:space="preserve"> $A$1 * EXP( ($A$3 - $A$6 - 0.5 * $A$5^2) * $A$4 + $A$5 * SQRT($A$4) * C5827 )</f>
        <v>163.65176745487648</v>
      </c>
      <c r="E5827" s="1">
        <f t="shared" ref="E5827:E5890" si="183">MAX(D5827 - $A$2, 0)</f>
        <v>3.6517674548764774</v>
      </c>
    </row>
    <row r="5828" spans="3:5" x14ac:dyDescent="0.2">
      <c r="C5828" s="1">
        <v>0.52273211734324421</v>
      </c>
      <c r="D5828" s="1">
        <f t="shared" si="182"/>
        <v>168.52500138015904</v>
      </c>
      <c r="E5828" s="1">
        <f t="shared" si="183"/>
        <v>8.5250013801590399</v>
      </c>
    </row>
    <row r="5829" spans="3:5" x14ac:dyDescent="0.2">
      <c r="C5829" s="1">
        <v>-0.9937667011306226</v>
      </c>
      <c r="D5829" s="1">
        <f t="shared" si="182"/>
        <v>134.77786975275072</v>
      </c>
      <c r="E5829" s="1">
        <f t="shared" si="183"/>
        <v>0</v>
      </c>
    </row>
    <row r="5830" spans="3:5" x14ac:dyDescent="0.2">
      <c r="C5830" s="1">
        <v>0.19405240193759213</v>
      </c>
      <c r="D5830" s="1">
        <f t="shared" si="182"/>
        <v>160.55766457160163</v>
      </c>
      <c r="E5830" s="1">
        <f t="shared" si="183"/>
        <v>0.55766457160163441</v>
      </c>
    </row>
    <row r="5831" spans="3:5" x14ac:dyDescent="0.2">
      <c r="C5831" s="1">
        <v>-0.22577332834819128</v>
      </c>
      <c r="D5831" s="1">
        <f t="shared" si="182"/>
        <v>150.926330081326</v>
      </c>
      <c r="E5831" s="1">
        <f t="shared" si="183"/>
        <v>0</v>
      </c>
    </row>
    <row r="5832" spans="3:5" x14ac:dyDescent="0.2">
      <c r="C5832" s="1">
        <v>1.3621819533229116</v>
      </c>
      <c r="D5832" s="1">
        <f t="shared" si="182"/>
        <v>190.71440519333493</v>
      </c>
      <c r="E5832" s="1">
        <f t="shared" si="183"/>
        <v>30.714405193334926</v>
      </c>
    </row>
    <row r="5833" spans="3:5" x14ac:dyDescent="0.2">
      <c r="C5833" s="1">
        <v>-2.2661469382210635</v>
      </c>
      <c r="D5833" s="1">
        <f t="shared" si="182"/>
        <v>111.73642907692691</v>
      </c>
      <c r="E5833" s="1">
        <f t="shared" si="183"/>
        <v>0</v>
      </c>
    </row>
    <row r="5834" spans="3:5" x14ac:dyDescent="0.2">
      <c r="C5834" s="1">
        <v>-9.4590914693441636E-2</v>
      </c>
      <c r="D5834" s="1">
        <f t="shared" si="182"/>
        <v>153.8720735798247</v>
      </c>
      <c r="E5834" s="1">
        <f t="shared" si="183"/>
        <v>0</v>
      </c>
    </row>
    <row r="5835" spans="3:5" x14ac:dyDescent="0.2">
      <c r="C5835" s="1">
        <v>-1.6017012419670658</v>
      </c>
      <c r="D5835" s="1">
        <f t="shared" si="182"/>
        <v>123.22954792969325</v>
      </c>
      <c r="E5835" s="1">
        <f t="shared" si="183"/>
        <v>0</v>
      </c>
    </row>
    <row r="5836" spans="3:5" x14ac:dyDescent="0.2">
      <c r="C5836" s="1">
        <v>0.73680251907031191</v>
      </c>
      <c r="D5836" s="1">
        <f t="shared" si="182"/>
        <v>173.925559485261</v>
      </c>
      <c r="E5836" s="1">
        <f t="shared" si="183"/>
        <v>13.925559485261005</v>
      </c>
    </row>
    <row r="5837" spans="3:5" x14ac:dyDescent="0.2">
      <c r="C5837" s="1">
        <v>0.74092364407575728</v>
      </c>
      <c r="D5837" s="1">
        <f t="shared" si="182"/>
        <v>174.03120746733086</v>
      </c>
      <c r="E5837" s="1">
        <f t="shared" si="183"/>
        <v>14.031207467330859</v>
      </c>
    </row>
    <row r="5838" spans="3:5" x14ac:dyDescent="0.2">
      <c r="C5838" s="1">
        <v>-0.63071393620313054</v>
      </c>
      <c r="D5838" s="1">
        <f t="shared" si="182"/>
        <v>142.18426239816856</v>
      </c>
      <c r="E5838" s="1">
        <f t="shared" si="183"/>
        <v>0</v>
      </c>
    </row>
    <row r="5839" spans="3:5" x14ac:dyDescent="0.2">
      <c r="C5839" s="1">
        <v>-0.23297921937937016</v>
      </c>
      <c r="D5839" s="1">
        <f t="shared" si="182"/>
        <v>150.7661633552097</v>
      </c>
      <c r="E5839" s="1">
        <f t="shared" si="183"/>
        <v>0</v>
      </c>
    </row>
    <row r="5840" spans="3:5" x14ac:dyDescent="0.2">
      <c r="C5840" s="1">
        <v>-1.2297964208252812</v>
      </c>
      <c r="D5840" s="1">
        <f t="shared" si="182"/>
        <v>130.17100834649861</v>
      </c>
      <c r="E5840" s="1">
        <f t="shared" si="183"/>
        <v>0</v>
      </c>
    </row>
    <row r="5841" spans="3:5" x14ac:dyDescent="0.2">
      <c r="C5841" s="1">
        <v>-0.60007559438927471</v>
      </c>
      <c r="D5841" s="1">
        <f t="shared" si="182"/>
        <v>142.82761286371129</v>
      </c>
      <c r="E5841" s="1">
        <f t="shared" si="183"/>
        <v>0</v>
      </c>
    </row>
    <row r="5842" spans="3:5" x14ac:dyDescent="0.2">
      <c r="C5842" s="1">
        <v>-1.7459123360568867</v>
      </c>
      <c r="D5842" s="1">
        <f t="shared" si="182"/>
        <v>120.63860667165963</v>
      </c>
      <c r="E5842" s="1">
        <f t="shared" si="183"/>
        <v>0</v>
      </c>
    </row>
    <row r="5843" spans="3:5" x14ac:dyDescent="0.2">
      <c r="C5843" s="1">
        <v>0.19373549466648313</v>
      </c>
      <c r="D5843" s="1">
        <f t="shared" si="182"/>
        <v>160.55016729996214</v>
      </c>
      <c r="E5843" s="1">
        <f t="shared" si="183"/>
        <v>0.55016729996214053</v>
      </c>
    </row>
    <row r="5844" spans="3:5" x14ac:dyDescent="0.2">
      <c r="C5844" s="1">
        <v>1.6614130815661552</v>
      </c>
      <c r="D5844" s="1">
        <f t="shared" si="182"/>
        <v>199.31146561806844</v>
      </c>
      <c r="E5844" s="1">
        <f t="shared" si="183"/>
        <v>39.311465618068439</v>
      </c>
    </row>
    <row r="5845" spans="3:5" x14ac:dyDescent="0.2">
      <c r="C5845" s="1">
        <v>-9.5649942194355728E-2</v>
      </c>
      <c r="D5845" s="1">
        <f t="shared" si="182"/>
        <v>153.84806406966382</v>
      </c>
      <c r="E5845" s="1">
        <f t="shared" si="183"/>
        <v>0</v>
      </c>
    </row>
    <row r="5846" spans="3:5" x14ac:dyDescent="0.2">
      <c r="C5846" s="1">
        <v>1.4364389708685812</v>
      </c>
      <c r="D5846" s="1">
        <f t="shared" si="182"/>
        <v>192.81261678587128</v>
      </c>
      <c r="E5846" s="1">
        <f t="shared" si="183"/>
        <v>32.812616785871285</v>
      </c>
    </row>
    <row r="5847" spans="3:5" x14ac:dyDescent="0.2">
      <c r="C5847" s="1">
        <v>0.44332377222355024</v>
      </c>
      <c r="D5847" s="1">
        <f t="shared" si="182"/>
        <v>166.56461217839538</v>
      </c>
      <c r="E5847" s="1">
        <f t="shared" si="183"/>
        <v>6.5646121783953788</v>
      </c>
    </row>
    <row r="5848" spans="3:5" x14ac:dyDescent="0.2">
      <c r="C5848" s="1">
        <v>0.6090606694503975</v>
      </c>
      <c r="D5848" s="1">
        <f t="shared" si="182"/>
        <v>170.68241834148725</v>
      </c>
      <c r="E5848" s="1">
        <f t="shared" si="183"/>
        <v>10.682418341487249</v>
      </c>
    </row>
    <row r="5849" spans="3:5" x14ac:dyDescent="0.2">
      <c r="C5849" s="1">
        <v>-0.60996344336538544</v>
      </c>
      <c r="D5849" s="1">
        <f t="shared" si="182"/>
        <v>142.61966818904696</v>
      </c>
      <c r="E5849" s="1">
        <f t="shared" si="183"/>
        <v>0</v>
      </c>
    </row>
    <row r="5850" spans="3:5" x14ac:dyDescent="0.2">
      <c r="C5850" s="1">
        <v>1.1008457072971747</v>
      </c>
      <c r="D5850" s="1">
        <f t="shared" si="182"/>
        <v>183.50999825413555</v>
      </c>
      <c r="E5850" s="1">
        <f t="shared" si="183"/>
        <v>23.509998254135553</v>
      </c>
    </row>
    <row r="5851" spans="3:5" x14ac:dyDescent="0.2">
      <c r="C5851" s="1">
        <v>-1.7616661206781545</v>
      </c>
      <c r="D5851" s="1">
        <f t="shared" si="182"/>
        <v>120.35889062230019</v>
      </c>
      <c r="E5851" s="1">
        <f t="shared" si="183"/>
        <v>0</v>
      </c>
    </row>
    <row r="5852" spans="3:5" x14ac:dyDescent="0.2">
      <c r="C5852" s="1">
        <v>1.1691335332300585</v>
      </c>
      <c r="D5852" s="1">
        <f t="shared" si="182"/>
        <v>185.36583586155251</v>
      </c>
      <c r="E5852" s="1">
        <f t="shared" si="183"/>
        <v>25.365835861552512</v>
      </c>
    </row>
    <row r="5853" spans="3:5" x14ac:dyDescent="0.2">
      <c r="C5853" s="1">
        <v>-0.290754037598346</v>
      </c>
      <c r="D5853" s="1">
        <f t="shared" si="182"/>
        <v>149.48812077856434</v>
      </c>
      <c r="E5853" s="1">
        <f t="shared" si="183"/>
        <v>0</v>
      </c>
    </row>
    <row r="5854" spans="3:5" x14ac:dyDescent="0.2">
      <c r="C5854" s="1">
        <v>-1.1199613839370348</v>
      </c>
      <c r="D5854" s="1">
        <f t="shared" si="182"/>
        <v>132.29486109081085</v>
      </c>
      <c r="E5854" s="1">
        <f t="shared" si="183"/>
        <v>0</v>
      </c>
    </row>
    <row r="5855" spans="3:5" x14ac:dyDescent="0.2">
      <c r="C5855" s="1">
        <v>-0.36204358945533782</v>
      </c>
      <c r="D5855" s="1">
        <f t="shared" si="182"/>
        <v>147.92603932020617</v>
      </c>
      <c r="E5855" s="1">
        <f t="shared" si="183"/>
        <v>0</v>
      </c>
    </row>
    <row r="5856" spans="3:5" x14ac:dyDescent="0.2">
      <c r="C5856" s="1">
        <v>-1.9304801755556833</v>
      </c>
      <c r="D5856" s="1">
        <f t="shared" si="182"/>
        <v>117.40192257886203</v>
      </c>
      <c r="E5856" s="1">
        <f t="shared" si="183"/>
        <v>0</v>
      </c>
    </row>
    <row r="5857" spans="3:5" x14ac:dyDescent="0.2">
      <c r="C5857" s="1">
        <v>0.60071698315099331</v>
      </c>
      <c r="D5857" s="1">
        <f t="shared" si="182"/>
        <v>170.4727031204242</v>
      </c>
      <c r="E5857" s="1">
        <f t="shared" si="183"/>
        <v>10.4727031204242</v>
      </c>
    </row>
    <row r="5858" spans="3:5" x14ac:dyDescent="0.2">
      <c r="C5858" s="1">
        <v>-0.70322345854240698</v>
      </c>
      <c r="D5858" s="1">
        <f t="shared" si="182"/>
        <v>140.67321280624412</v>
      </c>
      <c r="E5858" s="1">
        <f t="shared" si="183"/>
        <v>0</v>
      </c>
    </row>
    <row r="5859" spans="3:5" x14ac:dyDescent="0.2">
      <c r="C5859" s="1">
        <v>-0.56971987367396437</v>
      </c>
      <c r="D5859" s="1">
        <f t="shared" si="182"/>
        <v>143.46789960631943</v>
      </c>
      <c r="E5859" s="1">
        <f t="shared" si="183"/>
        <v>0</v>
      </c>
    </row>
    <row r="5860" spans="3:5" x14ac:dyDescent="0.2">
      <c r="C5860" s="1">
        <v>2.3881410701814936</v>
      </c>
      <c r="D5860" s="1">
        <f t="shared" si="182"/>
        <v>221.83905115293615</v>
      </c>
      <c r="E5860" s="1">
        <f t="shared" si="183"/>
        <v>61.83905115293615</v>
      </c>
    </row>
    <row r="5861" spans="3:5" x14ac:dyDescent="0.2">
      <c r="C5861" s="1">
        <v>-5.7726185729234304E-2</v>
      </c>
      <c r="D5861" s="1">
        <f t="shared" si="182"/>
        <v>154.71018367807679</v>
      </c>
      <c r="E5861" s="1">
        <f t="shared" si="183"/>
        <v>0</v>
      </c>
    </row>
    <row r="5862" spans="3:5" x14ac:dyDescent="0.2">
      <c r="C5862" s="1">
        <v>0.31803756173051984</v>
      </c>
      <c r="D5862" s="1">
        <f t="shared" si="182"/>
        <v>163.5178849060699</v>
      </c>
      <c r="E5862" s="1">
        <f t="shared" si="183"/>
        <v>3.5178849060698951</v>
      </c>
    </row>
    <row r="5863" spans="3:5" x14ac:dyDescent="0.2">
      <c r="C5863" s="1">
        <v>1.0514342162088346</v>
      </c>
      <c r="D5863" s="1">
        <f t="shared" si="182"/>
        <v>182.17875387125912</v>
      </c>
      <c r="E5863" s="1">
        <f t="shared" si="183"/>
        <v>22.178753871259119</v>
      </c>
    </row>
    <row r="5864" spans="3:5" x14ac:dyDescent="0.2">
      <c r="C5864" s="1">
        <v>-0.25602261243134045</v>
      </c>
      <c r="D5864" s="1">
        <f t="shared" si="182"/>
        <v>150.25511340726086</v>
      </c>
      <c r="E5864" s="1">
        <f t="shared" si="183"/>
        <v>0</v>
      </c>
    </row>
    <row r="5865" spans="3:5" x14ac:dyDescent="0.2">
      <c r="C5865" s="1">
        <v>-0.35997351923655324</v>
      </c>
      <c r="D5865" s="1">
        <f t="shared" si="182"/>
        <v>147.97116731990906</v>
      </c>
      <c r="E5865" s="1">
        <f t="shared" si="183"/>
        <v>0</v>
      </c>
    </row>
    <row r="5866" spans="3:5" x14ac:dyDescent="0.2">
      <c r="C5866" s="1">
        <v>1.2824335179419133</v>
      </c>
      <c r="D5866" s="1">
        <f t="shared" si="182"/>
        <v>188.4864491126327</v>
      </c>
      <c r="E5866" s="1">
        <f t="shared" si="183"/>
        <v>28.486449112632698</v>
      </c>
    </row>
    <row r="5867" spans="3:5" x14ac:dyDescent="0.2">
      <c r="C5867" s="1">
        <v>0.63455413297339536</v>
      </c>
      <c r="D5867" s="1">
        <f t="shared" si="182"/>
        <v>171.32478609407929</v>
      </c>
      <c r="E5867" s="1">
        <f t="shared" si="183"/>
        <v>11.324786094079286</v>
      </c>
    </row>
    <row r="5868" spans="3:5" x14ac:dyDescent="0.2">
      <c r="C5868" s="1">
        <v>-0.67971780750223665</v>
      </c>
      <c r="D5868" s="1">
        <f t="shared" si="182"/>
        <v>141.16128734217034</v>
      </c>
      <c r="E5868" s="1">
        <f t="shared" si="183"/>
        <v>0</v>
      </c>
    </row>
    <row r="5869" spans="3:5" x14ac:dyDescent="0.2">
      <c r="C5869" s="1">
        <v>0.50262086776122139</v>
      </c>
      <c r="D5869" s="1">
        <f t="shared" si="182"/>
        <v>168.02633487104345</v>
      </c>
      <c r="E5869" s="1">
        <f t="shared" si="183"/>
        <v>8.0263348710434457</v>
      </c>
    </row>
    <row r="5870" spans="3:5" x14ac:dyDescent="0.2">
      <c r="C5870" s="1">
        <v>-0.5574104080502299</v>
      </c>
      <c r="D5870" s="1">
        <f t="shared" si="182"/>
        <v>143.72835778622982</v>
      </c>
      <c r="E5870" s="1">
        <f t="shared" si="183"/>
        <v>0</v>
      </c>
    </row>
    <row r="5871" spans="3:5" x14ac:dyDescent="0.2">
      <c r="C5871" s="1">
        <v>0.64905297870045697</v>
      </c>
      <c r="D5871" s="1">
        <f t="shared" si="182"/>
        <v>171.69119647074623</v>
      </c>
      <c r="E5871" s="1">
        <f t="shared" si="183"/>
        <v>11.691196470746235</v>
      </c>
    </row>
    <row r="5872" spans="3:5" x14ac:dyDescent="0.2">
      <c r="C5872" s="1">
        <v>-0.10195819235414705</v>
      </c>
      <c r="D5872" s="1">
        <f t="shared" si="182"/>
        <v>153.70512555789091</v>
      </c>
      <c r="E5872" s="1">
        <f t="shared" si="183"/>
        <v>0</v>
      </c>
    </row>
    <row r="5873" spans="3:5" x14ac:dyDescent="0.2">
      <c r="C5873" s="1">
        <v>0.92767733338522851</v>
      </c>
      <c r="D5873" s="1">
        <f t="shared" si="182"/>
        <v>178.88672646992865</v>
      </c>
      <c r="E5873" s="1">
        <f t="shared" si="183"/>
        <v>18.886726469928647</v>
      </c>
    </row>
    <row r="5874" spans="3:5" x14ac:dyDescent="0.2">
      <c r="C5874" s="1">
        <v>0.12218390395086415</v>
      </c>
      <c r="D5874" s="1">
        <f t="shared" si="182"/>
        <v>158.86635841626347</v>
      </c>
      <c r="E5874" s="1">
        <f t="shared" si="183"/>
        <v>0</v>
      </c>
    </row>
    <row r="5875" spans="3:5" x14ac:dyDescent="0.2">
      <c r="C5875" s="1">
        <v>-0.53652517625087315</v>
      </c>
      <c r="D5875" s="1">
        <f t="shared" si="182"/>
        <v>144.17135432409327</v>
      </c>
      <c r="E5875" s="1">
        <f t="shared" si="183"/>
        <v>0</v>
      </c>
    </row>
    <row r="5876" spans="3:5" x14ac:dyDescent="0.2">
      <c r="C5876" s="1">
        <v>-1.4564546312970517</v>
      </c>
      <c r="D5876" s="1">
        <f t="shared" si="182"/>
        <v>125.89534260030403</v>
      </c>
      <c r="E5876" s="1">
        <f t="shared" si="183"/>
        <v>0</v>
      </c>
    </row>
    <row r="5877" spans="3:5" x14ac:dyDescent="0.2">
      <c r="C5877" s="1">
        <v>0.10935841065849487</v>
      </c>
      <c r="D5877" s="1">
        <f t="shared" si="182"/>
        <v>158.56641049909658</v>
      </c>
      <c r="E5877" s="1">
        <f t="shared" si="183"/>
        <v>0</v>
      </c>
    </row>
    <row r="5878" spans="3:5" x14ac:dyDescent="0.2">
      <c r="C5878" s="1">
        <v>-0.2253622122878961</v>
      </c>
      <c r="D5878" s="1">
        <f t="shared" si="182"/>
        <v>150.93547316615926</v>
      </c>
      <c r="E5878" s="1">
        <f t="shared" si="183"/>
        <v>0</v>
      </c>
    </row>
    <row r="5879" spans="3:5" x14ac:dyDescent="0.2">
      <c r="C5879" s="1">
        <v>0.31339579329125067</v>
      </c>
      <c r="D5879" s="1">
        <f t="shared" si="182"/>
        <v>163.40608270340687</v>
      </c>
      <c r="E5879" s="1">
        <f t="shared" si="183"/>
        <v>3.4060827034068666</v>
      </c>
    </row>
    <row r="5880" spans="3:5" x14ac:dyDescent="0.2">
      <c r="C5880" s="1">
        <v>0.43396849663651899</v>
      </c>
      <c r="D5880" s="1">
        <f t="shared" si="182"/>
        <v>166.33516106969654</v>
      </c>
      <c r="E5880" s="1">
        <f t="shared" si="183"/>
        <v>6.3351610696965395</v>
      </c>
    </row>
    <row r="5881" spans="3:5" x14ac:dyDescent="0.2">
      <c r="C5881" s="1">
        <v>-1.3746639046558027</v>
      </c>
      <c r="D5881" s="1">
        <f t="shared" si="182"/>
        <v>127.42179592100742</v>
      </c>
      <c r="E5881" s="1">
        <f t="shared" si="183"/>
        <v>0</v>
      </c>
    </row>
    <row r="5882" spans="3:5" x14ac:dyDescent="0.2">
      <c r="C5882" s="1">
        <v>-0.6169021543637021</v>
      </c>
      <c r="D5882" s="1">
        <f t="shared" si="182"/>
        <v>142.47392563883756</v>
      </c>
      <c r="E5882" s="1">
        <f t="shared" si="183"/>
        <v>0</v>
      </c>
    </row>
    <row r="5883" spans="3:5" x14ac:dyDescent="0.2">
      <c r="C5883" s="1">
        <v>0.77465440296881227</v>
      </c>
      <c r="D5883" s="1">
        <f t="shared" si="182"/>
        <v>174.89833525576847</v>
      </c>
      <c r="E5883" s="1">
        <f t="shared" si="183"/>
        <v>14.898335255768473</v>
      </c>
    </row>
    <row r="5884" spans="3:5" x14ac:dyDescent="0.2">
      <c r="C5884" s="1">
        <v>-0.75081336522174746</v>
      </c>
      <c r="D5884" s="1">
        <f t="shared" si="182"/>
        <v>139.69021041991738</v>
      </c>
      <c r="E5884" s="1">
        <f t="shared" si="183"/>
        <v>0</v>
      </c>
    </row>
    <row r="5885" spans="3:5" x14ac:dyDescent="0.2">
      <c r="C5885" s="1">
        <v>0.43602087999073824</v>
      </c>
      <c r="D5885" s="1">
        <f t="shared" si="182"/>
        <v>166.38547153777921</v>
      </c>
      <c r="E5885" s="1">
        <f t="shared" si="183"/>
        <v>6.3854715377792104</v>
      </c>
    </row>
    <row r="5886" spans="3:5" x14ac:dyDescent="0.2">
      <c r="C5886" s="1">
        <v>0.41283525690070344</v>
      </c>
      <c r="D5886" s="1">
        <f t="shared" si="182"/>
        <v>165.81800185697205</v>
      </c>
      <c r="E5886" s="1">
        <f t="shared" si="183"/>
        <v>5.818001856972046</v>
      </c>
    </row>
    <row r="5887" spans="3:5" x14ac:dyDescent="0.2">
      <c r="C5887" s="1">
        <v>1.2566942131892327</v>
      </c>
      <c r="D5887" s="1">
        <f t="shared" si="182"/>
        <v>187.77293301797096</v>
      </c>
      <c r="E5887" s="1">
        <f t="shared" si="183"/>
        <v>27.772933017970956</v>
      </c>
    </row>
    <row r="5888" spans="3:5" x14ac:dyDescent="0.2">
      <c r="C5888" s="1">
        <v>-0.29565779022405503</v>
      </c>
      <c r="D5888" s="1">
        <f t="shared" si="182"/>
        <v>149.38014446848234</v>
      </c>
      <c r="E5888" s="1">
        <f t="shared" si="183"/>
        <v>0</v>
      </c>
    </row>
    <row r="5889" spans="3:5" x14ac:dyDescent="0.2">
      <c r="C5889" s="1">
        <v>-0.30442018683129629</v>
      </c>
      <c r="D5889" s="1">
        <f t="shared" si="182"/>
        <v>149.18739837499774</v>
      </c>
      <c r="E5889" s="1">
        <f t="shared" si="183"/>
        <v>0</v>
      </c>
    </row>
    <row r="5890" spans="3:5" x14ac:dyDescent="0.2">
      <c r="C5890" s="1">
        <v>0.11981212562658616</v>
      </c>
      <c r="D5890" s="1">
        <f t="shared" si="182"/>
        <v>158.81084725791976</v>
      </c>
      <c r="E5890" s="1">
        <f t="shared" si="183"/>
        <v>0</v>
      </c>
    </row>
    <row r="5891" spans="3:5" x14ac:dyDescent="0.2">
      <c r="C5891" s="1">
        <v>-0.21163073832811199</v>
      </c>
      <c r="D5891" s="1">
        <f t="shared" ref="D5891:D5954" si="184" xml:space="preserve"> $A$1 * EXP( ($A$3 - $A$6 - 0.5 * $A$5^2) * $A$4 + $A$5 * SQRT($A$4) * C5891 )</f>
        <v>151.24117500676257</v>
      </c>
      <c r="E5891" s="1">
        <f t="shared" ref="E5891:E5954" si="185">MAX(D5891 - $A$2, 0)</f>
        <v>0</v>
      </c>
    </row>
    <row r="5892" spans="3:5" x14ac:dyDescent="0.2">
      <c r="C5892" s="1">
        <v>0.61522767967563574</v>
      </c>
      <c r="D5892" s="1">
        <f t="shared" si="184"/>
        <v>170.83758947580552</v>
      </c>
      <c r="E5892" s="1">
        <f t="shared" si="185"/>
        <v>10.837589475805515</v>
      </c>
    </row>
    <row r="5893" spans="3:5" x14ac:dyDescent="0.2">
      <c r="C5893" s="1">
        <v>-0.78624566564536746</v>
      </c>
      <c r="D5893" s="1">
        <f t="shared" si="184"/>
        <v>138.96279544098647</v>
      </c>
      <c r="E5893" s="1">
        <f t="shared" si="185"/>
        <v>0</v>
      </c>
    </row>
    <row r="5894" spans="3:5" x14ac:dyDescent="0.2">
      <c r="C5894" s="1">
        <v>-1.8979091450872454</v>
      </c>
      <c r="D5894" s="1">
        <f t="shared" si="184"/>
        <v>117.96672874389289</v>
      </c>
      <c r="E5894" s="1">
        <f t="shared" si="185"/>
        <v>0</v>
      </c>
    </row>
    <row r="5895" spans="3:5" x14ac:dyDescent="0.2">
      <c r="C5895" s="1">
        <v>0.38855137303755927</v>
      </c>
      <c r="D5895" s="1">
        <f t="shared" si="184"/>
        <v>165.22572714016758</v>
      </c>
      <c r="E5895" s="1">
        <f t="shared" si="185"/>
        <v>5.225727140167578</v>
      </c>
    </row>
    <row r="5896" spans="3:5" x14ac:dyDescent="0.2">
      <c r="C5896" s="1">
        <v>0.31613609738906923</v>
      </c>
      <c r="D5896" s="1">
        <f t="shared" si="184"/>
        <v>163.47207675663256</v>
      </c>
      <c r="E5896" s="1">
        <f t="shared" si="185"/>
        <v>3.4720767566325605</v>
      </c>
    </row>
    <row r="5897" spans="3:5" x14ac:dyDescent="0.2">
      <c r="C5897" s="1">
        <v>2.0528335685147874</v>
      </c>
      <c r="D5897" s="1">
        <f t="shared" si="184"/>
        <v>211.14488651131123</v>
      </c>
      <c r="E5897" s="1">
        <f t="shared" si="185"/>
        <v>51.144886511311228</v>
      </c>
    </row>
    <row r="5898" spans="3:5" x14ac:dyDescent="0.2">
      <c r="C5898" s="1">
        <v>1.3919236496173446</v>
      </c>
      <c r="D5898" s="1">
        <f t="shared" si="184"/>
        <v>191.55203351767557</v>
      </c>
      <c r="E5898" s="1">
        <f t="shared" si="185"/>
        <v>31.552033517675568</v>
      </c>
    </row>
    <row r="5899" spans="3:5" x14ac:dyDescent="0.2">
      <c r="C5899" s="1">
        <v>0.8843041043271529</v>
      </c>
      <c r="D5899" s="1">
        <f t="shared" si="184"/>
        <v>177.74709888200437</v>
      </c>
      <c r="E5899" s="1">
        <f t="shared" si="185"/>
        <v>17.747098882004366</v>
      </c>
    </row>
    <row r="5900" spans="3:5" x14ac:dyDescent="0.2">
      <c r="C5900" s="1">
        <v>-0.17396572671378763</v>
      </c>
      <c r="D5900" s="1">
        <f t="shared" si="184"/>
        <v>152.08288793950331</v>
      </c>
      <c r="E5900" s="1">
        <f t="shared" si="185"/>
        <v>0</v>
      </c>
    </row>
    <row r="5901" spans="3:5" x14ac:dyDescent="0.2">
      <c r="C5901" s="1">
        <v>0.65002245323071428</v>
      </c>
      <c r="D5901" s="1">
        <f t="shared" si="184"/>
        <v>171.71572466582199</v>
      </c>
      <c r="E5901" s="1">
        <f t="shared" si="185"/>
        <v>11.715724665821995</v>
      </c>
    </row>
    <row r="5902" spans="3:5" x14ac:dyDescent="0.2">
      <c r="C5902" s="1">
        <v>0.26988818675699916</v>
      </c>
      <c r="D5902" s="1">
        <f t="shared" si="184"/>
        <v>162.36186224522598</v>
      </c>
      <c r="E5902" s="1">
        <f t="shared" si="185"/>
        <v>2.3618622452259785</v>
      </c>
    </row>
    <row r="5903" spans="3:5" x14ac:dyDescent="0.2">
      <c r="C5903" s="1">
        <v>-1.7378538181674765</v>
      </c>
      <c r="D5903" s="1">
        <f t="shared" si="184"/>
        <v>120.78194076321084</v>
      </c>
      <c r="E5903" s="1">
        <f t="shared" si="185"/>
        <v>0</v>
      </c>
    </row>
    <row r="5904" spans="3:5" x14ac:dyDescent="0.2">
      <c r="C5904" s="1">
        <v>0.85855582041921286</v>
      </c>
      <c r="D5904" s="1">
        <f t="shared" si="184"/>
        <v>177.07400235122861</v>
      </c>
      <c r="E5904" s="1">
        <f t="shared" si="185"/>
        <v>17.074002351228614</v>
      </c>
    </row>
    <row r="5905" spans="3:5" x14ac:dyDescent="0.2">
      <c r="C5905" s="1">
        <v>-4.0800485044401704E-3</v>
      </c>
      <c r="D5905" s="1">
        <f t="shared" si="184"/>
        <v>155.93797659962783</v>
      </c>
      <c r="E5905" s="1">
        <f t="shared" si="185"/>
        <v>0</v>
      </c>
    </row>
    <row r="5906" spans="3:5" x14ac:dyDescent="0.2">
      <c r="C5906" s="1">
        <v>3.1610587617007089</v>
      </c>
      <c r="D5906" s="1">
        <f t="shared" si="184"/>
        <v>248.59909681263363</v>
      </c>
      <c r="E5906" s="1">
        <f t="shared" si="185"/>
        <v>88.599096812633633</v>
      </c>
    </row>
    <row r="5907" spans="3:5" x14ac:dyDescent="0.2">
      <c r="C5907" s="1">
        <v>0.69958080748926577</v>
      </c>
      <c r="D5907" s="1">
        <f t="shared" si="184"/>
        <v>172.97425517770273</v>
      </c>
      <c r="E5907" s="1">
        <f t="shared" si="185"/>
        <v>12.97425517770273</v>
      </c>
    </row>
    <row r="5908" spans="3:5" x14ac:dyDescent="0.2">
      <c r="C5908" s="1">
        <v>-0.21503961586322703</v>
      </c>
      <c r="D5908" s="1">
        <f t="shared" si="184"/>
        <v>151.16522592732522</v>
      </c>
      <c r="E5908" s="1">
        <f t="shared" si="185"/>
        <v>0</v>
      </c>
    </row>
    <row r="5909" spans="3:5" x14ac:dyDescent="0.2">
      <c r="C5909" s="1">
        <v>-0.95893891919945973</v>
      </c>
      <c r="D5909" s="1">
        <f t="shared" si="184"/>
        <v>135.47131055692765</v>
      </c>
      <c r="E5909" s="1">
        <f t="shared" si="185"/>
        <v>0</v>
      </c>
    </row>
    <row r="5910" spans="3:5" x14ac:dyDescent="0.2">
      <c r="C5910" s="1">
        <v>2.4451611965355746</v>
      </c>
      <c r="D5910" s="1">
        <f t="shared" si="184"/>
        <v>223.7107761686319</v>
      </c>
      <c r="E5910" s="1">
        <f t="shared" si="185"/>
        <v>63.710776168631895</v>
      </c>
    </row>
    <row r="5911" spans="3:5" x14ac:dyDescent="0.2">
      <c r="C5911" s="1">
        <v>-0.93077618370952819</v>
      </c>
      <c r="D5911" s="1">
        <f t="shared" si="184"/>
        <v>136.03465463496752</v>
      </c>
      <c r="E5911" s="1">
        <f t="shared" si="185"/>
        <v>0</v>
      </c>
    </row>
    <row r="5912" spans="3:5" x14ac:dyDescent="0.2">
      <c r="C5912" s="1">
        <v>-0.9989530128505969</v>
      </c>
      <c r="D5912" s="1">
        <f t="shared" si="184"/>
        <v>134.67491144158498</v>
      </c>
      <c r="E5912" s="1">
        <f t="shared" si="185"/>
        <v>0</v>
      </c>
    </row>
    <row r="5913" spans="3:5" x14ac:dyDescent="0.2">
      <c r="C5913" s="1">
        <v>0.47283548910839668</v>
      </c>
      <c r="D5913" s="1">
        <f t="shared" si="184"/>
        <v>167.29050411504659</v>
      </c>
      <c r="E5913" s="1">
        <f t="shared" si="185"/>
        <v>7.2905041150465877</v>
      </c>
    </row>
    <row r="5914" spans="3:5" x14ac:dyDescent="0.2">
      <c r="C5914" s="1">
        <v>-7.5525003422939399E-2</v>
      </c>
      <c r="D5914" s="1">
        <f t="shared" si="184"/>
        <v>154.30496372801275</v>
      </c>
      <c r="E5914" s="1">
        <f t="shared" si="185"/>
        <v>0</v>
      </c>
    </row>
    <row r="5915" spans="3:5" x14ac:dyDescent="0.2">
      <c r="C5915" s="1">
        <v>0.55609960664522562</v>
      </c>
      <c r="D5915" s="1">
        <f t="shared" si="184"/>
        <v>169.35562847702363</v>
      </c>
      <c r="E5915" s="1">
        <f t="shared" si="185"/>
        <v>9.3556284770236289</v>
      </c>
    </row>
    <row r="5916" spans="3:5" x14ac:dyDescent="0.2">
      <c r="C5916" s="1">
        <v>0.12936861786137643</v>
      </c>
      <c r="D5916" s="1">
        <f t="shared" si="184"/>
        <v>159.03463414012023</v>
      </c>
      <c r="E5916" s="1">
        <f t="shared" si="185"/>
        <v>0</v>
      </c>
    </row>
    <row r="5917" spans="3:5" x14ac:dyDescent="0.2">
      <c r="C5917" s="1">
        <v>0.37704299089356336</v>
      </c>
      <c r="D5917" s="1">
        <f t="shared" si="184"/>
        <v>164.94578137063502</v>
      </c>
      <c r="E5917" s="1">
        <f t="shared" si="185"/>
        <v>4.945781370635018</v>
      </c>
    </row>
    <row r="5918" spans="3:5" x14ac:dyDescent="0.2">
      <c r="C5918" s="1">
        <v>0.68397183342192047</v>
      </c>
      <c r="D5918" s="1">
        <f t="shared" si="184"/>
        <v>172.57687460677403</v>
      </c>
      <c r="E5918" s="1">
        <f t="shared" si="185"/>
        <v>12.576874606774027</v>
      </c>
    </row>
    <row r="5919" spans="3:5" x14ac:dyDescent="0.2">
      <c r="C5919" s="1">
        <v>-0.82374006220358642</v>
      </c>
      <c r="D5919" s="1">
        <f t="shared" si="184"/>
        <v>138.19717079017775</v>
      </c>
      <c r="E5919" s="1">
        <f t="shared" si="185"/>
        <v>0</v>
      </c>
    </row>
    <row r="5920" spans="3:5" x14ac:dyDescent="0.2">
      <c r="C5920" s="1">
        <v>-0.91293784481471085</v>
      </c>
      <c r="D5920" s="1">
        <f t="shared" si="184"/>
        <v>136.39268923719592</v>
      </c>
      <c r="E5920" s="1">
        <f t="shared" si="185"/>
        <v>0</v>
      </c>
    </row>
    <row r="5921" spans="3:5" x14ac:dyDescent="0.2">
      <c r="C5921" s="1">
        <v>1.6954033047690253</v>
      </c>
      <c r="D5921" s="1">
        <f t="shared" si="184"/>
        <v>200.31221300874938</v>
      </c>
      <c r="E5921" s="1">
        <f t="shared" si="185"/>
        <v>40.312213008749382</v>
      </c>
    </row>
    <row r="5922" spans="3:5" x14ac:dyDescent="0.2">
      <c r="C5922" s="1">
        <v>1.2084433470461655</v>
      </c>
      <c r="D5922" s="1">
        <f t="shared" si="184"/>
        <v>186.44264618431907</v>
      </c>
      <c r="E5922" s="1">
        <f t="shared" si="185"/>
        <v>26.442646184319074</v>
      </c>
    </row>
    <row r="5923" spans="3:5" x14ac:dyDescent="0.2">
      <c r="C5923" s="1">
        <v>0.84446641069483763</v>
      </c>
      <c r="D5923" s="1">
        <f t="shared" si="184"/>
        <v>176.70676486437887</v>
      </c>
      <c r="E5923" s="1">
        <f t="shared" si="185"/>
        <v>16.706764864378869</v>
      </c>
    </row>
    <row r="5924" spans="3:5" x14ac:dyDescent="0.2">
      <c r="C5924" s="1">
        <v>1.7448185460980492</v>
      </c>
      <c r="D5924" s="1">
        <f t="shared" si="184"/>
        <v>201.77607647163424</v>
      </c>
      <c r="E5924" s="1">
        <f t="shared" si="185"/>
        <v>41.776076471634241</v>
      </c>
    </row>
    <row r="5925" spans="3:5" x14ac:dyDescent="0.2">
      <c r="C5925" s="1">
        <v>-0.83092613129981252</v>
      </c>
      <c r="D5925" s="1">
        <f t="shared" si="184"/>
        <v>138.05091577364678</v>
      </c>
      <c r="E5925" s="1">
        <f t="shared" si="185"/>
        <v>0</v>
      </c>
    </row>
    <row r="5926" spans="3:5" x14ac:dyDescent="0.2">
      <c r="C5926" s="1">
        <v>1.7797409236063093</v>
      </c>
      <c r="D5926" s="1">
        <f t="shared" si="184"/>
        <v>202.8170543343237</v>
      </c>
      <c r="E5926" s="1">
        <f t="shared" si="185"/>
        <v>42.8170543343237</v>
      </c>
    </row>
    <row r="5927" spans="3:5" x14ac:dyDescent="0.2">
      <c r="C5927" s="1">
        <v>-1.1613888376388128</v>
      </c>
      <c r="D5927" s="1">
        <f t="shared" si="184"/>
        <v>131.48974873780162</v>
      </c>
      <c r="E5927" s="1">
        <f t="shared" si="185"/>
        <v>0</v>
      </c>
    </row>
    <row r="5928" spans="3:5" x14ac:dyDescent="0.2">
      <c r="C5928" s="1">
        <v>1.6039606424474164</v>
      </c>
      <c r="D5928" s="1">
        <f t="shared" si="184"/>
        <v>197.63129298880082</v>
      </c>
      <c r="E5928" s="1">
        <f t="shared" si="185"/>
        <v>37.631292988800823</v>
      </c>
    </row>
    <row r="5929" spans="3:5" x14ac:dyDescent="0.2">
      <c r="C5929" s="1">
        <v>-0.57425183978912409</v>
      </c>
      <c r="D5929" s="1">
        <f t="shared" si="184"/>
        <v>143.37212584698204</v>
      </c>
      <c r="E5929" s="1">
        <f t="shared" si="185"/>
        <v>0</v>
      </c>
    </row>
    <row r="5930" spans="3:5" x14ac:dyDescent="0.2">
      <c r="C5930" s="1">
        <v>0.89925061699352182</v>
      </c>
      <c r="D5930" s="1">
        <f t="shared" si="184"/>
        <v>178.13899491003619</v>
      </c>
      <c r="E5930" s="1">
        <f t="shared" si="185"/>
        <v>18.138994910036189</v>
      </c>
    </row>
    <row r="5931" spans="3:5" x14ac:dyDescent="0.2">
      <c r="C5931" s="1">
        <v>-0.11369078200591368</v>
      </c>
      <c r="D5931" s="1">
        <f t="shared" si="184"/>
        <v>153.43963014482082</v>
      </c>
      <c r="E5931" s="1">
        <f t="shared" si="185"/>
        <v>0</v>
      </c>
    </row>
    <row r="5932" spans="3:5" x14ac:dyDescent="0.2">
      <c r="C5932" s="1">
        <v>1.0878279808592413</v>
      </c>
      <c r="D5932" s="1">
        <f t="shared" si="184"/>
        <v>183.15833373316735</v>
      </c>
      <c r="E5932" s="1">
        <f t="shared" si="185"/>
        <v>23.158333733167353</v>
      </c>
    </row>
    <row r="5933" spans="3:5" x14ac:dyDescent="0.2">
      <c r="C5933" s="1">
        <v>0.78823054757958777</v>
      </c>
      <c r="D5933" s="1">
        <f t="shared" si="184"/>
        <v>175.24855992580362</v>
      </c>
      <c r="E5933" s="1">
        <f t="shared" si="185"/>
        <v>15.248559925803619</v>
      </c>
    </row>
    <row r="5934" spans="3:5" x14ac:dyDescent="0.2">
      <c r="C5934" s="1">
        <v>0.38946918014293536</v>
      </c>
      <c r="D5934" s="1">
        <f t="shared" si="184"/>
        <v>165.24807359297427</v>
      </c>
      <c r="E5934" s="1">
        <f t="shared" si="185"/>
        <v>5.248073592974265</v>
      </c>
    </row>
    <row r="5935" spans="3:5" x14ac:dyDescent="0.2">
      <c r="C5935" s="1">
        <v>0.36047057324780896</v>
      </c>
      <c r="D5935" s="1">
        <f t="shared" si="184"/>
        <v>164.54348411641382</v>
      </c>
      <c r="E5935" s="1">
        <f t="shared" si="185"/>
        <v>4.543484116413822</v>
      </c>
    </row>
    <row r="5936" spans="3:5" x14ac:dyDescent="0.2">
      <c r="C5936" s="1">
        <v>-0.38794689315452219</v>
      </c>
      <c r="D5936" s="1">
        <f t="shared" si="184"/>
        <v>147.3625037008693</v>
      </c>
      <c r="E5936" s="1">
        <f t="shared" si="185"/>
        <v>0</v>
      </c>
    </row>
    <row r="5937" spans="3:5" x14ac:dyDescent="0.2">
      <c r="C5937" s="1">
        <v>1.8749497602716266E-2</v>
      </c>
      <c r="D5937" s="1">
        <f t="shared" si="184"/>
        <v>156.46342489266206</v>
      </c>
      <c r="E5937" s="1">
        <f t="shared" si="185"/>
        <v>0</v>
      </c>
    </row>
    <row r="5938" spans="3:5" x14ac:dyDescent="0.2">
      <c r="C5938" s="1">
        <v>-0.23197422868899914</v>
      </c>
      <c r="D5938" s="1">
        <f t="shared" si="184"/>
        <v>150.78849127271209</v>
      </c>
      <c r="E5938" s="1">
        <f t="shared" si="185"/>
        <v>0</v>
      </c>
    </row>
    <row r="5939" spans="3:5" x14ac:dyDescent="0.2">
      <c r="C5939" s="1">
        <v>1.4268584934365713</v>
      </c>
      <c r="D5939" s="1">
        <f t="shared" si="184"/>
        <v>192.54061845808675</v>
      </c>
      <c r="E5939" s="1">
        <f t="shared" si="185"/>
        <v>32.540618458086755</v>
      </c>
    </row>
    <row r="5940" spans="3:5" x14ac:dyDescent="0.2">
      <c r="C5940" s="1">
        <v>-1.1324313202926442</v>
      </c>
      <c r="D5940" s="1">
        <f t="shared" si="184"/>
        <v>132.05199973417069</v>
      </c>
      <c r="E5940" s="1">
        <f t="shared" si="185"/>
        <v>0</v>
      </c>
    </row>
    <row r="5941" spans="3:5" x14ac:dyDescent="0.2">
      <c r="C5941" s="1">
        <v>-0.10066235130504479</v>
      </c>
      <c r="D5941" s="1">
        <f t="shared" si="184"/>
        <v>153.73447715156408</v>
      </c>
      <c r="E5941" s="1">
        <f t="shared" si="185"/>
        <v>0</v>
      </c>
    </row>
    <row r="5942" spans="3:5" x14ac:dyDescent="0.2">
      <c r="C5942" s="1">
        <v>1.4275510462299061</v>
      </c>
      <c r="D5942" s="1">
        <f t="shared" si="184"/>
        <v>192.56026777908551</v>
      </c>
      <c r="E5942" s="1">
        <f t="shared" si="185"/>
        <v>32.560267779085507</v>
      </c>
    </row>
    <row r="5943" spans="3:5" x14ac:dyDescent="0.2">
      <c r="C5943" s="1">
        <v>0.51865839233429767</v>
      </c>
      <c r="D5943" s="1">
        <f t="shared" si="184"/>
        <v>168.42387234826836</v>
      </c>
      <c r="E5943" s="1">
        <f t="shared" si="185"/>
        <v>8.4238723482683611</v>
      </c>
    </row>
    <row r="5944" spans="3:5" x14ac:dyDescent="0.2">
      <c r="C5944" s="1">
        <v>0.89894548023735987</v>
      </c>
      <c r="D5944" s="1">
        <f t="shared" si="184"/>
        <v>178.13098562223692</v>
      </c>
      <c r="E5944" s="1">
        <f t="shared" si="185"/>
        <v>18.130985622236921</v>
      </c>
    </row>
    <row r="5945" spans="3:5" x14ac:dyDescent="0.2">
      <c r="C5945" s="1">
        <v>0.22658305026011452</v>
      </c>
      <c r="D5945" s="1">
        <f t="shared" si="184"/>
        <v>161.32912772595836</v>
      </c>
      <c r="E5945" s="1">
        <f t="shared" si="185"/>
        <v>1.329127725958358</v>
      </c>
    </row>
    <row r="5946" spans="3:5" x14ac:dyDescent="0.2">
      <c r="C5946" s="1">
        <v>-0.25612629232535472</v>
      </c>
      <c r="D5946" s="1">
        <f t="shared" si="184"/>
        <v>150.25281794251083</v>
      </c>
      <c r="E5946" s="1">
        <f t="shared" si="185"/>
        <v>0</v>
      </c>
    </row>
    <row r="5947" spans="3:5" x14ac:dyDescent="0.2">
      <c r="C5947" s="1">
        <v>-0.39777052262386886</v>
      </c>
      <c r="D5947" s="1">
        <f t="shared" si="184"/>
        <v>147.14934904670181</v>
      </c>
      <c r="E5947" s="1">
        <f t="shared" si="185"/>
        <v>0</v>
      </c>
    </row>
    <row r="5948" spans="3:5" x14ac:dyDescent="0.2">
      <c r="C5948" s="1">
        <v>-0.21961755189011453</v>
      </c>
      <c r="D5948" s="1">
        <f t="shared" si="184"/>
        <v>151.0632904674018</v>
      </c>
      <c r="E5948" s="1">
        <f t="shared" si="185"/>
        <v>0</v>
      </c>
    </row>
    <row r="5949" spans="3:5" x14ac:dyDescent="0.2">
      <c r="C5949" s="1">
        <v>0.33302324262798044</v>
      </c>
      <c r="D5949" s="1">
        <f t="shared" si="184"/>
        <v>163.87935424215809</v>
      </c>
      <c r="E5949" s="1">
        <f t="shared" si="185"/>
        <v>3.8793542421580867</v>
      </c>
    </row>
    <row r="5950" spans="3:5" x14ac:dyDescent="0.2">
      <c r="C5950" s="1">
        <v>-0.80191679386268988</v>
      </c>
      <c r="D5950" s="1">
        <f t="shared" si="184"/>
        <v>138.64228098720787</v>
      </c>
      <c r="E5950" s="1">
        <f t="shared" si="185"/>
        <v>0</v>
      </c>
    </row>
    <row r="5951" spans="3:5" x14ac:dyDescent="0.2">
      <c r="C5951" s="1">
        <v>-2.2716035299673658</v>
      </c>
      <c r="D5951" s="1">
        <f t="shared" si="184"/>
        <v>111.64662587764757</v>
      </c>
      <c r="E5951" s="1">
        <f t="shared" si="185"/>
        <v>0</v>
      </c>
    </row>
    <row r="5952" spans="3:5" x14ac:dyDescent="0.2">
      <c r="C5952" s="1">
        <v>1.838068852982311</v>
      </c>
      <c r="D5952" s="1">
        <f t="shared" si="184"/>
        <v>204.56770222638488</v>
      </c>
      <c r="E5952" s="1">
        <f t="shared" si="185"/>
        <v>44.567702226384881</v>
      </c>
    </row>
    <row r="5953" spans="3:5" x14ac:dyDescent="0.2">
      <c r="C5953" s="1">
        <v>0.71796082019939034</v>
      </c>
      <c r="D5953" s="1">
        <f t="shared" si="184"/>
        <v>173.4433554102786</v>
      </c>
      <c r="E5953" s="1">
        <f t="shared" si="185"/>
        <v>13.443355410278599</v>
      </c>
    </row>
    <row r="5954" spans="3:5" x14ac:dyDescent="0.2">
      <c r="C5954" s="1">
        <v>0.54611888574482437</v>
      </c>
      <c r="D5954" s="1">
        <f t="shared" si="184"/>
        <v>169.10674711444679</v>
      </c>
      <c r="E5954" s="1">
        <f t="shared" si="185"/>
        <v>9.1067471144467902</v>
      </c>
    </row>
    <row r="5955" spans="3:5" x14ac:dyDescent="0.2">
      <c r="C5955" s="1">
        <v>0.3446094409121474</v>
      </c>
      <c r="D5955" s="1">
        <f t="shared" ref="D5955:D6018" si="186" xml:space="preserve"> $A$1 * EXP( ($A$3 - $A$6 - 0.5 * $A$5^2) * $A$4 + $A$5 * SQRT($A$4) * C5955 )</f>
        <v>164.15937234768873</v>
      </c>
      <c r="E5955" s="1">
        <f t="shared" ref="E5955:E6018" si="187">MAX(D5955 - $A$2, 0)</f>
        <v>4.1593723476887305</v>
      </c>
    </row>
    <row r="5956" spans="3:5" x14ac:dyDescent="0.2">
      <c r="C5956" s="1">
        <v>5.3375655455360528E-2</v>
      </c>
      <c r="D5956" s="1">
        <f t="shared" si="186"/>
        <v>157.26376700501544</v>
      </c>
      <c r="E5956" s="1">
        <f t="shared" si="187"/>
        <v>0</v>
      </c>
    </row>
    <row r="5957" spans="3:5" x14ac:dyDescent="0.2">
      <c r="C5957" s="1">
        <v>0.94907330459792916</v>
      </c>
      <c r="D5957" s="1">
        <f t="shared" si="186"/>
        <v>179.4515919578094</v>
      </c>
      <c r="E5957" s="1">
        <f t="shared" si="187"/>
        <v>19.451591957809399</v>
      </c>
    </row>
    <row r="5958" spans="3:5" x14ac:dyDescent="0.2">
      <c r="C5958" s="1">
        <v>-1.1320587481634166</v>
      </c>
      <c r="D5958" s="1">
        <f t="shared" si="186"/>
        <v>132.05924939030197</v>
      </c>
      <c r="E5958" s="1">
        <f t="shared" si="187"/>
        <v>0</v>
      </c>
    </row>
    <row r="5959" spans="3:5" x14ac:dyDescent="0.2">
      <c r="C5959" s="1">
        <v>-0.70075426169339328</v>
      </c>
      <c r="D5959" s="1">
        <f t="shared" si="186"/>
        <v>140.72440411926237</v>
      </c>
      <c r="E5959" s="1">
        <f t="shared" si="187"/>
        <v>0</v>
      </c>
    </row>
    <row r="5960" spans="3:5" x14ac:dyDescent="0.2">
      <c r="C5960" s="1">
        <v>1.2233814780014105</v>
      </c>
      <c r="D5960" s="1">
        <f t="shared" si="186"/>
        <v>186.85348334447289</v>
      </c>
      <c r="E5960" s="1">
        <f t="shared" si="187"/>
        <v>26.853483344472892</v>
      </c>
    </row>
    <row r="5961" spans="3:5" x14ac:dyDescent="0.2">
      <c r="C5961" s="1">
        <v>1.3564765029817141</v>
      </c>
      <c r="D5961" s="1">
        <f t="shared" si="186"/>
        <v>190.55413933080632</v>
      </c>
      <c r="E5961" s="1">
        <f t="shared" si="187"/>
        <v>30.554139330806322</v>
      </c>
    </row>
    <row r="5962" spans="3:5" x14ac:dyDescent="0.2">
      <c r="C5962" s="1">
        <v>0.63099453283655182</v>
      </c>
      <c r="D5962" s="1">
        <f t="shared" si="186"/>
        <v>171.23494859302764</v>
      </c>
      <c r="E5962" s="1">
        <f t="shared" si="187"/>
        <v>11.234948593027639</v>
      </c>
    </row>
    <row r="5963" spans="3:5" x14ac:dyDescent="0.2">
      <c r="C5963" s="1">
        <v>1.0870482322385986</v>
      </c>
      <c r="D5963" s="1">
        <f t="shared" si="186"/>
        <v>183.13729078961589</v>
      </c>
      <c r="E5963" s="1">
        <f t="shared" si="187"/>
        <v>23.137290789615889</v>
      </c>
    </row>
    <row r="5964" spans="3:5" x14ac:dyDescent="0.2">
      <c r="C5964" s="1">
        <v>-1.236442067068549</v>
      </c>
      <c r="D5964" s="1">
        <f t="shared" si="186"/>
        <v>130.04360260268558</v>
      </c>
      <c r="E5964" s="1">
        <f t="shared" si="187"/>
        <v>0</v>
      </c>
    </row>
    <row r="5965" spans="3:5" x14ac:dyDescent="0.2">
      <c r="C5965" s="1">
        <v>-0.15077497286820052</v>
      </c>
      <c r="D5965" s="1">
        <f t="shared" si="186"/>
        <v>152.60346807830152</v>
      </c>
      <c r="E5965" s="1">
        <f t="shared" si="187"/>
        <v>0</v>
      </c>
    </row>
    <row r="5966" spans="3:5" x14ac:dyDescent="0.2">
      <c r="C5966" s="1">
        <v>-9.2490205565595271E-2</v>
      </c>
      <c r="D5966" s="1">
        <f t="shared" si="186"/>
        <v>153.91971043536765</v>
      </c>
      <c r="E5966" s="1">
        <f t="shared" si="187"/>
        <v>0</v>
      </c>
    </row>
    <row r="5967" spans="3:5" x14ac:dyDescent="0.2">
      <c r="C5967" s="1">
        <v>0.71871658105757208</v>
      </c>
      <c r="D5967" s="1">
        <f t="shared" si="186"/>
        <v>173.4626713741516</v>
      </c>
      <c r="E5967" s="1">
        <f t="shared" si="187"/>
        <v>13.462671374151597</v>
      </c>
    </row>
    <row r="5968" spans="3:5" x14ac:dyDescent="0.2">
      <c r="C5968" s="1">
        <v>-0.40948484852361239</v>
      </c>
      <c r="D5968" s="1">
        <f t="shared" si="186"/>
        <v>146.89557276936966</v>
      </c>
      <c r="E5968" s="1">
        <f t="shared" si="187"/>
        <v>0</v>
      </c>
    </row>
    <row r="5969" spans="3:5" x14ac:dyDescent="0.2">
      <c r="C5969" s="1">
        <v>1.7502114946843517</v>
      </c>
      <c r="D5969" s="1">
        <f t="shared" si="186"/>
        <v>201.93648175203623</v>
      </c>
      <c r="E5969" s="1">
        <f t="shared" si="187"/>
        <v>41.936481752036229</v>
      </c>
    </row>
    <row r="5970" spans="3:5" x14ac:dyDescent="0.2">
      <c r="C5970" s="1">
        <v>-0.50835598446179153</v>
      </c>
      <c r="D5970" s="1">
        <f t="shared" si="186"/>
        <v>144.77101440147422</v>
      </c>
      <c r="E5970" s="1">
        <f t="shared" si="187"/>
        <v>0</v>
      </c>
    </row>
    <row r="5971" spans="3:5" x14ac:dyDescent="0.2">
      <c r="C5971" s="1">
        <v>-1.3282339771829605</v>
      </c>
      <c r="D5971" s="1">
        <f t="shared" si="186"/>
        <v>128.29653457131255</v>
      </c>
      <c r="E5971" s="1">
        <f t="shared" si="187"/>
        <v>0</v>
      </c>
    </row>
    <row r="5972" spans="3:5" x14ac:dyDescent="0.2">
      <c r="C5972" s="1">
        <v>0.83987371127130961</v>
      </c>
      <c r="D5972" s="1">
        <f t="shared" si="186"/>
        <v>176.58722179661834</v>
      </c>
      <c r="E5972" s="1">
        <f t="shared" si="187"/>
        <v>16.587221796618337</v>
      </c>
    </row>
    <row r="5973" spans="3:5" x14ac:dyDescent="0.2">
      <c r="C5973" s="1">
        <v>1.0238403176045645</v>
      </c>
      <c r="D5973" s="1">
        <f t="shared" si="186"/>
        <v>181.43952602459146</v>
      </c>
      <c r="E5973" s="1">
        <f t="shared" si="187"/>
        <v>21.439526024591459</v>
      </c>
    </row>
    <row r="5974" spans="3:5" x14ac:dyDescent="0.2">
      <c r="C5974" s="1">
        <v>-1.2009646432581382</v>
      </c>
      <c r="D5974" s="1">
        <f t="shared" si="186"/>
        <v>130.72519833354963</v>
      </c>
      <c r="E5974" s="1">
        <f t="shared" si="187"/>
        <v>0</v>
      </c>
    </row>
    <row r="5975" spans="3:5" x14ac:dyDescent="0.2">
      <c r="C5975" s="1">
        <v>-0.37717255011123024</v>
      </c>
      <c r="D5975" s="1">
        <f t="shared" si="186"/>
        <v>147.59664214016672</v>
      </c>
      <c r="E5975" s="1">
        <f t="shared" si="187"/>
        <v>0</v>
      </c>
    </row>
    <row r="5976" spans="3:5" x14ac:dyDescent="0.2">
      <c r="C5976" s="1">
        <v>1.3524740359073575</v>
      </c>
      <c r="D5976" s="1">
        <f t="shared" si="186"/>
        <v>190.44179058304803</v>
      </c>
      <c r="E5976" s="1">
        <f t="shared" si="187"/>
        <v>30.441790583048032</v>
      </c>
    </row>
    <row r="5977" spans="3:5" x14ac:dyDescent="0.2">
      <c r="C5977" s="1">
        <v>1.6348852065363415</v>
      </c>
      <c r="D5977" s="1">
        <f t="shared" si="186"/>
        <v>198.5339012347751</v>
      </c>
      <c r="E5977" s="1">
        <f t="shared" si="187"/>
        <v>38.533901234775101</v>
      </c>
    </row>
    <row r="5978" spans="3:5" x14ac:dyDescent="0.2">
      <c r="C5978" s="1">
        <v>0.95742133812509289</v>
      </c>
      <c r="D5978" s="1">
        <f t="shared" si="186"/>
        <v>179.67246808388757</v>
      </c>
      <c r="E5978" s="1">
        <f t="shared" si="187"/>
        <v>19.672468083887566</v>
      </c>
    </row>
    <row r="5979" spans="3:5" x14ac:dyDescent="0.2">
      <c r="C5979" s="1">
        <v>-0.80631867363116738</v>
      </c>
      <c r="D5979" s="1">
        <f t="shared" si="186"/>
        <v>138.55238440645115</v>
      </c>
      <c r="E5979" s="1">
        <f t="shared" si="187"/>
        <v>0</v>
      </c>
    </row>
    <row r="5980" spans="3:5" x14ac:dyDescent="0.2">
      <c r="C5980" s="1">
        <v>-5.6354243250184025E-2</v>
      </c>
      <c r="D5980" s="1">
        <f t="shared" si="186"/>
        <v>154.74146238879163</v>
      </c>
      <c r="E5980" s="1">
        <f t="shared" si="187"/>
        <v>0</v>
      </c>
    </row>
    <row r="5981" spans="3:5" x14ac:dyDescent="0.2">
      <c r="C5981" s="1">
        <v>0.67901555169399919</v>
      </c>
      <c r="D5981" s="1">
        <f t="shared" si="186"/>
        <v>172.45088632593141</v>
      </c>
      <c r="E5981" s="1">
        <f t="shared" si="187"/>
        <v>12.450886325931407</v>
      </c>
    </row>
    <row r="5982" spans="3:5" x14ac:dyDescent="0.2">
      <c r="C5982" s="1">
        <v>-0.10557589681621238</v>
      </c>
      <c r="D5982" s="1">
        <f t="shared" si="186"/>
        <v>153.62321199307979</v>
      </c>
      <c r="E5982" s="1">
        <f t="shared" si="187"/>
        <v>0</v>
      </c>
    </row>
    <row r="5983" spans="3:5" x14ac:dyDescent="0.2">
      <c r="C5983" s="1">
        <v>-1.5974966541500424</v>
      </c>
      <c r="D5983" s="1">
        <f t="shared" si="186"/>
        <v>123.3059179599546</v>
      </c>
      <c r="E5983" s="1">
        <f t="shared" si="187"/>
        <v>0</v>
      </c>
    </row>
    <row r="5984" spans="3:5" x14ac:dyDescent="0.2">
      <c r="C5984" s="1">
        <v>-0.51076616530332664</v>
      </c>
      <c r="D5984" s="1">
        <f t="shared" si="186"/>
        <v>144.7196095306453</v>
      </c>
      <c r="E5984" s="1">
        <f t="shared" si="187"/>
        <v>0</v>
      </c>
    </row>
    <row r="5985" spans="3:5" x14ac:dyDescent="0.2">
      <c r="C5985" s="1">
        <v>0.26537679000738557</v>
      </c>
      <c r="D5985" s="1">
        <f t="shared" si="186"/>
        <v>162.25396736311467</v>
      </c>
      <c r="E5985" s="1">
        <f t="shared" si="187"/>
        <v>2.2539673631146684</v>
      </c>
    </row>
    <row r="5986" spans="3:5" x14ac:dyDescent="0.2">
      <c r="C5986" s="1">
        <v>-5.9802706911911238E-2</v>
      </c>
      <c r="D5986" s="1">
        <f t="shared" si="186"/>
        <v>154.66285340963734</v>
      </c>
      <c r="E5986" s="1">
        <f t="shared" si="187"/>
        <v>0</v>
      </c>
    </row>
    <row r="5987" spans="3:5" x14ac:dyDescent="0.2">
      <c r="C5987" s="1">
        <v>-0.32847835369437584</v>
      </c>
      <c r="D5987" s="1">
        <f t="shared" si="186"/>
        <v>148.65946968978514</v>
      </c>
      <c r="E5987" s="1">
        <f t="shared" si="187"/>
        <v>0</v>
      </c>
    </row>
    <row r="5988" spans="3:5" x14ac:dyDescent="0.2">
      <c r="C5988" s="1">
        <v>-0.37697062717953456</v>
      </c>
      <c r="D5988" s="1">
        <f t="shared" si="186"/>
        <v>147.60103369916285</v>
      </c>
      <c r="E5988" s="1">
        <f t="shared" si="187"/>
        <v>0</v>
      </c>
    </row>
    <row r="5989" spans="3:5" x14ac:dyDescent="0.2">
      <c r="C5989" s="1">
        <v>0.29000022978646828</v>
      </c>
      <c r="D5989" s="1">
        <f t="shared" si="186"/>
        <v>162.84373684029799</v>
      </c>
      <c r="E5989" s="1">
        <f t="shared" si="187"/>
        <v>2.8437368402979928</v>
      </c>
    </row>
    <row r="5990" spans="3:5" x14ac:dyDescent="0.2">
      <c r="C5990" s="1">
        <v>-1.7563454850504232</v>
      </c>
      <c r="D5990" s="1">
        <f t="shared" si="186"/>
        <v>120.4532884690759</v>
      </c>
      <c r="E5990" s="1">
        <f t="shared" si="187"/>
        <v>0</v>
      </c>
    </row>
    <row r="5991" spans="3:5" x14ac:dyDescent="0.2">
      <c r="C5991" s="1">
        <v>1.1570487223044343</v>
      </c>
      <c r="D5991" s="1">
        <f t="shared" si="186"/>
        <v>185.03604920632034</v>
      </c>
      <c r="E5991" s="1">
        <f t="shared" si="187"/>
        <v>25.036049206320342</v>
      </c>
    </row>
    <row r="5992" spans="3:5" x14ac:dyDescent="0.2">
      <c r="C5992" s="1">
        <v>-2.7226498124553751E-2</v>
      </c>
      <c r="D5992" s="1">
        <f t="shared" si="186"/>
        <v>155.40703589527081</v>
      </c>
      <c r="E5992" s="1">
        <f t="shared" si="187"/>
        <v>0</v>
      </c>
    </row>
    <row r="5993" spans="3:5" x14ac:dyDescent="0.2">
      <c r="C5993" s="1">
        <v>-0.38477235865478915</v>
      </c>
      <c r="D5993" s="1">
        <f t="shared" si="186"/>
        <v>147.43145123863837</v>
      </c>
      <c r="E5993" s="1">
        <f t="shared" si="187"/>
        <v>0</v>
      </c>
    </row>
    <row r="5994" spans="3:5" x14ac:dyDescent="0.2">
      <c r="C5994" s="1">
        <v>-0.98340936830637959</v>
      </c>
      <c r="D5994" s="1">
        <f t="shared" si="186"/>
        <v>134.98371844022324</v>
      </c>
      <c r="E5994" s="1">
        <f t="shared" si="187"/>
        <v>0</v>
      </c>
    </row>
    <row r="5995" spans="3:5" x14ac:dyDescent="0.2">
      <c r="C5995" s="1">
        <v>0.19539928218281402</v>
      </c>
      <c r="D5995" s="1">
        <f t="shared" si="186"/>
        <v>160.58953245812808</v>
      </c>
      <c r="E5995" s="1">
        <f t="shared" si="187"/>
        <v>0.58953245812807609</v>
      </c>
    </row>
    <row r="5996" spans="3:5" x14ac:dyDescent="0.2">
      <c r="C5996" s="1">
        <v>0.37837361515238427</v>
      </c>
      <c r="D5996" s="1">
        <f t="shared" si="186"/>
        <v>164.97812504574128</v>
      </c>
      <c r="E5996" s="1">
        <f t="shared" si="187"/>
        <v>4.9781250457412796</v>
      </c>
    </row>
    <row r="5997" spans="3:5" x14ac:dyDescent="0.2">
      <c r="C5997" s="1">
        <v>0.39279346054263065</v>
      </c>
      <c r="D5997" s="1">
        <f t="shared" si="186"/>
        <v>165.32903733354965</v>
      </c>
      <c r="E5997" s="1">
        <f t="shared" si="187"/>
        <v>5.3290373335496497</v>
      </c>
    </row>
    <row r="5998" spans="3:5" x14ac:dyDescent="0.2">
      <c r="C5998" s="1">
        <v>-1.1515058428117053</v>
      </c>
      <c r="D5998" s="1">
        <f t="shared" si="186"/>
        <v>131.68137139792304</v>
      </c>
      <c r="E5998" s="1">
        <f t="shared" si="187"/>
        <v>0</v>
      </c>
    </row>
    <row r="5999" spans="3:5" x14ac:dyDescent="0.2">
      <c r="C5999" s="1">
        <v>-0.25224985085712481</v>
      </c>
      <c r="D5999" s="1">
        <f t="shared" si="186"/>
        <v>150.33866591363977</v>
      </c>
      <c r="E5999" s="1">
        <f t="shared" si="187"/>
        <v>0</v>
      </c>
    </row>
    <row r="6000" spans="3:5" x14ac:dyDescent="0.2">
      <c r="C6000" s="1">
        <v>7.8157638921701716E-2</v>
      </c>
      <c r="D6000" s="1">
        <f t="shared" si="186"/>
        <v>157.83908513350042</v>
      </c>
      <c r="E6000" s="1">
        <f t="shared" si="187"/>
        <v>0</v>
      </c>
    </row>
    <row r="6001" spans="3:5" x14ac:dyDescent="0.2">
      <c r="C6001" s="1">
        <v>0.16252984816671898</v>
      </c>
      <c r="D6001" s="1">
        <f t="shared" si="186"/>
        <v>159.81362788302818</v>
      </c>
      <c r="E6001" s="1">
        <f t="shared" si="187"/>
        <v>0</v>
      </c>
    </row>
    <row r="6002" spans="3:5" x14ac:dyDescent="0.2">
      <c r="C6002" s="1">
        <v>-0.65811387828631684</v>
      </c>
      <c r="D6002" s="1">
        <f t="shared" si="186"/>
        <v>141.61136756809915</v>
      </c>
      <c r="E6002" s="1">
        <f t="shared" si="187"/>
        <v>0</v>
      </c>
    </row>
    <row r="6003" spans="3:5" x14ac:dyDescent="0.2">
      <c r="C6003" s="1">
        <v>-0.67346788689819914</v>
      </c>
      <c r="D6003" s="1">
        <f t="shared" si="186"/>
        <v>141.29134629191606</v>
      </c>
      <c r="E6003" s="1">
        <f t="shared" si="187"/>
        <v>0</v>
      </c>
    </row>
    <row r="6004" spans="3:5" x14ac:dyDescent="0.2">
      <c r="C6004" s="1">
        <v>0.22509599230852356</v>
      </c>
      <c r="D6004" s="1">
        <f t="shared" si="186"/>
        <v>161.29378148453711</v>
      </c>
      <c r="E6004" s="1">
        <f t="shared" si="187"/>
        <v>1.2937814845371065</v>
      </c>
    </row>
    <row r="6005" spans="3:5" x14ac:dyDescent="0.2">
      <c r="C6005" s="1">
        <v>0.4135350410806809</v>
      </c>
      <c r="D6005" s="1">
        <f t="shared" si="186"/>
        <v>165.83510076312834</v>
      </c>
      <c r="E6005" s="1">
        <f t="shared" si="187"/>
        <v>5.835100763128338</v>
      </c>
    </row>
    <row r="6006" spans="3:5" x14ac:dyDescent="0.2">
      <c r="C6006" s="1">
        <v>-6.9081902856544294E-2</v>
      </c>
      <c r="D6006" s="1">
        <f t="shared" si="186"/>
        <v>154.45152901439738</v>
      </c>
      <c r="E6006" s="1">
        <f t="shared" si="187"/>
        <v>0</v>
      </c>
    </row>
    <row r="6007" spans="3:5" x14ac:dyDescent="0.2">
      <c r="C6007" s="1">
        <v>1.3581837467203639</v>
      </c>
      <c r="D6007" s="1">
        <f t="shared" si="186"/>
        <v>190.60208161071981</v>
      </c>
      <c r="E6007" s="1">
        <f t="shared" si="187"/>
        <v>30.602081610719807</v>
      </c>
    </row>
    <row r="6008" spans="3:5" x14ac:dyDescent="0.2">
      <c r="C6008" s="1">
        <v>-0.95692948466645922</v>
      </c>
      <c r="D6008" s="1">
        <f t="shared" si="186"/>
        <v>135.5114282203736</v>
      </c>
      <c r="E6008" s="1">
        <f t="shared" si="187"/>
        <v>0</v>
      </c>
    </row>
    <row r="6009" spans="3:5" x14ac:dyDescent="0.2">
      <c r="C6009" s="1">
        <v>0.19385610406178663</v>
      </c>
      <c r="D6009" s="1">
        <f t="shared" si="186"/>
        <v>160.55302058987991</v>
      </c>
      <c r="E6009" s="1">
        <f t="shared" si="187"/>
        <v>0.55302058987990677</v>
      </c>
    </row>
    <row r="6010" spans="3:5" x14ac:dyDescent="0.2">
      <c r="C6010" s="1">
        <v>0.17423302261921222</v>
      </c>
      <c r="D6010" s="1">
        <f t="shared" si="186"/>
        <v>160.08945829342585</v>
      </c>
      <c r="E6010" s="1">
        <f t="shared" si="187"/>
        <v>8.9458293425849433E-2</v>
      </c>
    </row>
    <row r="6011" spans="3:5" x14ac:dyDescent="0.2">
      <c r="C6011" s="1">
        <v>-1.3985029220556497</v>
      </c>
      <c r="D6011" s="1">
        <f t="shared" si="186"/>
        <v>126.97498923079442</v>
      </c>
      <c r="E6011" s="1">
        <f t="shared" si="187"/>
        <v>0</v>
      </c>
    </row>
    <row r="6012" spans="3:5" x14ac:dyDescent="0.2">
      <c r="C6012" s="1">
        <v>0.34307350325685559</v>
      </c>
      <c r="D6012" s="1">
        <f t="shared" si="186"/>
        <v>164.12222393453862</v>
      </c>
      <c r="E6012" s="1">
        <f t="shared" si="187"/>
        <v>4.1222239345386242</v>
      </c>
    </row>
    <row r="6013" spans="3:5" x14ac:dyDescent="0.2">
      <c r="C6013" s="1">
        <v>-2.2994968057909504</v>
      </c>
      <c r="D6013" s="1">
        <f t="shared" si="186"/>
        <v>111.18869167834924</v>
      </c>
      <c r="E6013" s="1">
        <f t="shared" si="187"/>
        <v>0</v>
      </c>
    </row>
    <row r="6014" spans="3:5" x14ac:dyDescent="0.2">
      <c r="C6014" s="1">
        <v>0.13607073695901922</v>
      </c>
      <c r="D6014" s="1">
        <f t="shared" si="186"/>
        <v>159.19176752224806</v>
      </c>
      <c r="E6014" s="1">
        <f t="shared" si="187"/>
        <v>0</v>
      </c>
    </row>
    <row r="6015" spans="3:5" x14ac:dyDescent="0.2">
      <c r="C6015" s="1">
        <v>-1.2445317755573295</v>
      </c>
      <c r="D6015" s="1">
        <f t="shared" si="186"/>
        <v>129.88868056992996</v>
      </c>
      <c r="E6015" s="1">
        <f t="shared" si="187"/>
        <v>0</v>
      </c>
    </row>
    <row r="6016" spans="3:5" x14ac:dyDescent="0.2">
      <c r="C6016" s="1">
        <v>0.58482689457794601</v>
      </c>
      <c r="D6016" s="1">
        <f t="shared" si="186"/>
        <v>170.07402447361071</v>
      </c>
      <c r="E6016" s="1">
        <f t="shared" si="187"/>
        <v>10.074024473610706</v>
      </c>
    </row>
    <row r="6017" spans="3:5" x14ac:dyDescent="0.2">
      <c r="C6017" s="1">
        <v>0.40039058312575765</v>
      </c>
      <c r="D6017" s="1">
        <f t="shared" si="186"/>
        <v>165.51421624050397</v>
      </c>
      <c r="E6017" s="1">
        <f t="shared" si="187"/>
        <v>5.5142162405039699</v>
      </c>
    </row>
    <row r="6018" spans="3:5" x14ac:dyDescent="0.2">
      <c r="C6018" s="1">
        <v>0.35852425084619771</v>
      </c>
      <c r="D6018" s="1">
        <f t="shared" si="186"/>
        <v>164.49630135702037</v>
      </c>
      <c r="E6018" s="1">
        <f t="shared" si="187"/>
        <v>4.4963013570203714</v>
      </c>
    </row>
    <row r="6019" spans="3:5" x14ac:dyDescent="0.2">
      <c r="C6019" s="1">
        <v>-0.36837880662449607</v>
      </c>
      <c r="D6019" s="1">
        <f t="shared" ref="D6019:D6082" si="188" xml:space="preserve"> $A$1 * EXP( ($A$3 - $A$6 - 0.5 * $A$5^2) * $A$4 + $A$5 * SQRT($A$4) * C6019 )</f>
        <v>147.78801564527032</v>
      </c>
      <c r="E6019" s="1">
        <f t="shared" ref="E6019:E6082" si="189">MAX(D6019 - $A$2, 0)</f>
        <v>0</v>
      </c>
    </row>
    <row r="6020" spans="3:5" x14ac:dyDescent="0.2">
      <c r="C6020" s="1">
        <v>0.20069756049122697</v>
      </c>
      <c r="D6020" s="1">
        <f t="shared" si="188"/>
        <v>160.71495386824805</v>
      </c>
      <c r="E6020" s="1">
        <f t="shared" si="189"/>
        <v>0.71495386824804541</v>
      </c>
    </row>
    <row r="6021" spans="3:5" x14ac:dyDescent="0.2">
      <c r="C6021" s="1">
        <v>2.0252001996901536</v>
      </c>
      <c r="D6021" s="1">
        <f t="shared" si="188"/>
        <v>210.28689959170515</v>
      </c>
      <c r="E6021" s="1">
        <f t="shared" si="189"/>
        <v>50.286899591705151</v>
      </c>
    </row>
    <row r="6022" spans="3:5" x14ac:dyDescent="0.2">
      <c r="C6022" s="1">
        <v>-0.80484609164447385</v>
      </c>
      <c r="D6022" s="1">
        <f t="shared" si="188"/>
        <v>138.5824514513794</v>
      </c>
      <c r="E6022" s="1">
        <f t="shared" si="189"/>
        <v>0</v>
      </c>
    </row>
    <row r="6023" spans="3:5" x14ac:dyDescent="0.2">
      <c r="C6023" s="1">
        <v>1.0482366649538131</v>
      </c>
      <c r="D6023" s="1">
        <f t="shared" si="188"/>
        <v>182.09293889728414</v>
      </c>
      <c r="E6023" s="1">
        <f t="shared" si="189"/>
        <v>22.092938897284142</v>
      </c>
    </row>
    <row r="6024" spans="3:5" x14ac:dyDescent="0.2">
      <c r="C6024" s="1">
        <v>-0.74135300563055628</v>
      </c>
      <c r="D6024" s="1">
        <f t="shared" si="188"/>
        <v>139.88507212170188</v>
      </c>
      <c r="E6024" s="1">
        <f t="shared" si="189"/>
        <v>0</v>
      </c>
    </row>
    <row r="6025" spans="3:5" x14ac:dyDescent="0.2">
      <c r="C6025" s="1">
        <v>-0.6706633802734171</v>
      </c>
      <c r="D6025" s="1">
        <f t="shared" si="188"/>
        <v>141.34974616612104</v>
      </c>
      <c r="E6025" s="1">
        <f t="shared" si="189"/>
        <v>0</v>
      </c>
    </row>
    <row r="6026" spans="3:5" x14ac:dyDescent="0.2">
      <c r="C6026" s="1">
        <v>0.46972345005513277</v>
      </c>
      <c r="D6026" s="1">
        <f t="shared" si="188"/>
        <v>167.21380914230929</v>
      </c>
      <c r="E6026" s="1">
        <f t="shared" si="189"/>
        <v>7.2138091423092874</v>
      </c>
    </row>
    <row r="6027" spans="3:5" x14ac:dyDescent="0.2">
      <c r="C6027" s="1">
        <v>-0.88252589843290641</v>
      </c>
      <c r="D6027" s="1">
        <f t="shared" si="188"/>
        <v>137.0052637063834</v>
      </c>
      <c r="E6027" s="1">
        <f t="shared" si="189"/>
        <v>0</v>
      </c>
    </row>
    <row r="6028" spans="3:5" x14ac:dyDescent="0.2">
      <c r="C6028" s="1">
        <v>0.55902803448500715</v>
      </c>
      <c r="D6028" s="1">
        <f t="shared" si="188"/>
        <v>169.42872185030984</v>
      </c>
      <c r="E6028" s="1">
        <f t="shared" si="189"/>
        <v>9.4287218503098416</v>
      </c>
    </row>
    <row r="6029" spans="3:5" x14ac:dyDescent="0.2">
      <c r="C6029" s="1">
        <v>-1.6221978169393136</v>
      </c>
      <c r="D6029" s="1">
        <f t="shared" si="188"/>
        <v>122.85793515562843</v>
      </c>
      <c r="E6029" s="1">
        <f t="shared" si="189"/>
        <v>0</v>
      </c>
    </row>
    <row r="6030" spans="3:5" x14ac:dyDescent="0.2">
      <c r="C6030" s="1">
        <v>0.78258226442408363</v>
      </c>
      <c r="D6030" s="1">
        <f t="shared" si="188"/>
        <v>175.10276569301982</v>
      </c>
      <c r="E6030" s="1">
        <f t="shared" si="189"/>
        <v>15.102765693019819</v>
      </c>
    </row>
    <row r="6031" spans="3:5" x14ac:dyDescent="0.2">
      <c r="C6031" s="1">
        <v>0.20224063692733502</v>
      </c>
      <c r="D6031" s="1">
        <f t="shared" si="188"/>
        <v>160.75150015366961</v>
      </c>
      <c r="E6031" s="1">
        <f t="shared" si="189"/>
        <v>0.75150015366961043</v>
      </c>
    </row>
    <row r="6032" spans="3:5" x14ac:dyDescent="0.2">
      <c r="C6032" s="1">
        <v>-0.3102170108610367</v>
      </c>
      <c r="D6032" s="1">
        <f t="shared" si="188"/>
        <v>149.06002257285715</v>
      </c>
      <c r="E6032" s="1">
        <f t="shared" si="189"/>
        <v>0</v>
      </c>
    </row>
    <row r="6033" spans="3:5" x14ac:dyDescent="0.2">
      <c r="C6033" s="1">
        <v>0.94229898513362176</v>
      </c>
      <c r="D6033" s="1">
        <f t="shared" si="188"/>
        <v>179.27255347396974</v>
      </c>
      <c r="E6033" s="1">
        <f t="shared" si="189"/>
        <v>19.272553473969737</v>
      </c>
    </row>
    <row r="6034" spans="3:5" x14ac:dyDescent="0.2">
      <c r="C6034" s="1">
        <v>0.66544123186469806</v>
      </c>
      <c r="D6034" s="1">
        <f t="shared" si="188"/>
        <v>172.1062989299007</v>
      </c>
      <c r="E6034" s="1">
        <f t="shared" si="189"/>
        <v>12.106298929900703</v>
      </c>
    </row>
    <row r="6035" spans="3:5" x14ac:dyDescent="0.2">
      <c r="C6035" s="1">
        <v>0.46653152887588423</v>
      </c>
      <c r="D6035" s="1">
        <f t="shared" si="188"/>
        <v>167.13518203249905</v>
      </c>
      <c r="E6035" s="1">
        <f t="shared" si="189"/>
        <v>7.1351820324990456</v>
      </c>
    </row>
    <row r="6036" spans="3:5" x14ac:dyDescent="0.2">
      <c r="C6036" s="1">
        <v>0.16586381464968325</v>
      </c>
      <c r="D6036" s="1">
        <f t="shared" si="188"/>
        <v>159.89215720724863</v>
      </c>
      <c r="E6036" s="1">
        <f t="shared" si="189"/>
        <v>0</v>
      </c>
    </row>
    <row r="6037" spans="3:5" x14ac:dyDescent="0.2">
      <c r="C6037" s="1">
        <v>0.29598559159942267</v>
      </c>
      <c r="D6037" s="1">
        <f t="shared" si="188"/>
        <v>162.98741909485045</v>
      </c>
      <c r="E6037" s="1">
        <f t="shared" si="189"/>
        <v>2.987419094850452</v>
      </c>
    </row>
    <row r="6038" spans="3:5" x14ac:dyDescent="0.2">
      <c r="C6038" s="1">
        <v>0.33059379662879729</v>
      </c>
      <c r="D6038" s="1">
        <f t="shared" si="188"/>
        <v>163.82069939566543</v>
      </c>
      <c r="E6038" s="1">
        <f t="shared" si="189"/>
        <v>3.8206993956654287</v>
      </c>
    </row>
    <row r="6039" spans="3:5" x14ac:dyDescent="0.2">
      <c r="C6039" s="1">
        <v>-1.5202323010638172</v>
      </c>
      <c r="D6039" s="1">
        <f t="shared" si="188"/>
        <v>124.71776542766025</v>
      </c>
      <c r="E6039" s="1">
        <f t="shared" si="189"/>
        <v>0</v>
      </c>
    </row>
    <row r="6040" spans="3:5" x14ac:dyDescent="0.2">
      <c r="C6040" s="1">
        <v>-0.36437302692413287</v>
      </c>
      <c r="D6040" s="1">
        <f t="shared" si="188"/>
        <v>147.8752735132235</v>
      </c>
      <c r="E6040" s="1">
        <f t="shared" si="189"/>
        <v>0</v>
      </c>
    </row>
    <row r="6041" spans="3:5" x14ac:dyDescent="0.2">
      <c r="C6041" s="1">
        <v>0.90878536049421066</v>
      </c>
      <c r="D6041" s="1">
        <f t="shared" si="188"/>
        <v>178.38944619700035</v>
      </c>
      <c r="E6041" s="1">
        <f t="shared" si="189"/>
        <v>18.389446197000353</v>
      </c>
    </row>
    <row r="6042" spans="3:5" x14ac:dyDescent="0.2">
      <c r="C6042" s="1">
        <v>-0.19450842570076188</v>
      </c>
      <c r="D6042" s="1">
        <f t="shared" si="188"/>
        <v>151.62323413206906</v>
      </c>
      <c r="E6042" s="1">
        <f t="shared" si="189"/>
        <v>0</v>
      </c>
    </row>
    <row r="6043" spans="3:5" x14ac:dyDescent="0.2">
      <c r="C6043" s="1">
        <v>0.57296153561087537</v>
      </c>
      <c r="D6043" s="1">
        <f t="shared" si="188"/>
        <v>169.77693352942404</v>
      </c>
      <c r="E6043" s="1">
        <f t="shared" si="189"/>
        <v>9.776933529424042</v>
      </c>
    </row>
    <row r="6044" spans="3:5" x14ac:dyDescent="0.2">
      <c r="C6044" s="1">
        <v>-0.53457733398411034</v>
      </c>
      <c r="D6044" s="1">
        <f t="shared" si="188"/>
        <v>144.21273954042763</v>
      </c>
      <c r="E6044" s="1">
        <f t="shared" si="189"/>
        <v>0</v>
      </c>
    </row>
    <row r="6045" spans="3:5" x14ac:dyDescent="0.2">
      <c r="C6045" s="1">
        <v>0.31451643488029973</v>
      </c>
      <c r="D6045" s="1">
        <f t="shared" si="188"/>
        <v>163.4330676120567</v>
      </c>
      <c r="E6045" s="1">
        <f t="shared" si="189"/>
        <v>3.4330676120567034</v>
      </c>
    </row>
    <row r="6046" spans="3:5" x14ac:dyDescent="0.2">
      <c r="C6046" s="1">
        <v>-0.27729023448652401</v>
      </c>
      <c r="D6046" s="1">
        <f t="shared" si="188"/>
        <v>149.78498334824519</v>
      </c>
      <c r="E6046" s="1">
        <f t="shared" si="189"/>
        <v>0</v>
      </c>
    </row>
    <row r="6047" spans="3:5" x14ac:dyDescent="0.2">
      <c r="C6047" s="1">
        <v>1.7245046246081965</v>
      </c>
      <c r="D6047" s="1">
        <f t="shared" si="188"/>
        <v>201.17301196677522</v>
      </c>
      <c r="E6047" s="1">
        <f t="shared" si="189"/>
        <v>41.173011966775221</v>
      </c>
    </row>
    <row r="6048" spans="3:5" x14ac:dyDescent="0.2">
      <c r="C6048" s="1">
        <v>-0.31822782153758949</v>
      </c>
      <c r="D6048" s="1">
        <f t="shared" si="188"/>
        <v>148.88417697647876</v>
      </c>
      <c r="E6048" s="1">
        <f t="shared" si="189"/>
        <v>0</v>
      </c>
    </row>
    <row r="6049" spans="3:5" x14ac:dyDescent="0.2">
      <c r="C6049" s="1">
        <v>-2.6936546156428713</v>
      </c>
      <c r="D6049" s="1">
        <f t="shared" si="188"/>
        <v>104.91489837067016</v>
      </c>
      <c r="E6049" s="1">
        <f t="shared" si="189"/>
        <v>0</v>
      </c>
    </row>
    <row r="6050" spans="3:5" x14ac:dyDescent="0.2">
      <c r="C6050" s="1">
        <v>1.2685352874138849</v>
      </c>
      <c r="D6050" s="1">
        <f t="shared" si="188"/>
        <v>188.10084188708575</v>
      </c>
      <c r="E6050" s="1">
        <f t="shared" si="189"/>
        <v>28.10084188708575</v>
      </c>
    </row>
    <row r="6051" spans="3:5" x14ac:dyDescent="0.2">
      <c r="C6051" s="1">
        <v>1.8417417888574981</v>
      </c>
      <c r="D6051" s="1">
        <f t="shared" si="188"/>
        <v>204.67844568437761</v>
      </c>
      <c r="E6051" s="1">
        <f t="shared" si="189"/>
        <v>44.678445684377607</v>
      </c>
    </row>
    <row r="6052" spans="3:5" x14ac:dyDescent="0.2">
      <c r="C6052" s="1">
        <v>-0.47380653297713476</v>
      </c>
      <c r="D6052" s="1">
        <f t="shared" si="188"/>
        <v>145.50990280404474</v>
      </c>
      <c r="E6052" s="1">
        <f t="shared" si="189"/>
        <v>0</v>
      </c>
    </row>
    <row r="6053" spans="3:5" x14ac:dyDescent="0.2">
      <c r="C6053" s="1">
        <v>0.58124318170063682</v>
      </c>
      <c r="D6053" s="1">
        <f t="shared" si="188"/>
        <v>169.98423887670182</v>
      </c>
      <c r="E6053" s="1">
        <f t="shared" si="189"/>
        <v>9.9842388767018235</v>
      </c>
    </row>
    <row r="6054" spans="3:5" x14ac:dyDescent="0.2">
      <c r="C6054" s="1">
        <v>0.49868550506139647</v>
      </c>
      <c r="D6054" s="1">
        <f t="shared" si="188"/>
        <v>167.92892872798706</v>
      </c>
      <c r="E6054" s="1">
        <f t="shared" si="189"/>
        <v>7.9289287279870564</v>
      </c>
    </row>
    <row r="6055" spans="3:5" x14ac:dyDescent="0.2">
      <c r="C6055" s="1">
        <v>0.42424825065050603</v>
      </c>
      <c r="D6055" s="1">
        <f t="shared" si="188"/>
        <v>166.09709336723878</v>
      </c>
      <c r="E6055" s="1">
        <f t="shared" si="189"/>
        <v>6.0970933672387844</v>
      </c>
    </row>
    <row r="6056" spans="3:5" x14ac:dyDescent="0.2">
      <c r="C6056" s="1">
        <v>-0.44544554317579005</v>
      </c>
      <c r="D6056" s="1">
        <f t="shared" si="188"/>
        <v>146.11925986383025</v>
      </c>
      <c r="E6056" s="1">
        <f t="shared" si="189"/>
        <v>0</v>
      </c>
    </row>
    <row r="6057" spans="3:5" x14ac:dyDescent="0.2">
      <c r="C6057" s="1">
        <v>-2.8455615572485193</v>
      </c>
      <c r="D6057" s="1">
        <f t="shared" si="188"/>
        <v>102.59262427329172</v>
      </c>
      <c r="E6057" s="1">
        <f t="shared" si="189"/>
        <v>0</v>
      </c>
    </row>
    <row r="6058" spans="3:5" x14ac:dyDescent="0.2">
      <c r="C6058" s="1">
        <v>-3.7557858928167168E-2</v>
      </c>
      <c r="D6058" s="1">
        <f t="shared" si="188"/>
        <v>155.17063570643768</v>
      </c>
      <c r="E6058" s="1">
        <f t="shared" si="189"/>
        <v>0</v>
      </c>
    </row>
    <row r="6059" spans="3:5" x14ac:dyDescent="0.2">
      <c r="C6059" s="1">
        <v>-0.9118753075261371</v>
      </c>
      <c r="D6059" s="1">
        <f t="shared" si="188"/>
        <v>136.4140452125373</v>
      </c>
      <c r="E6059" s="1">
        <f t="shared" si="189"/>
        <v>0</v>
      </c>
    </row>
    <row r="6060" spans="3:5" x14ac:dyDescent="0.2">
      <c r="C6060" s="1">
        <v>0.70137523902332088</v>
      </c>
      <c r="D6060" s="1">
        <f t="shared" si="188"/>
        <v>173.01999725875302</v>
      </c>
      <c r="E6060" s="1">
        <f t="shared" si="189"/>
        <v>13.019997258753023</v>
      </c>
    </row>
    <row r="6061" spans="3:5" x14ac:dyDescent="0.2">
      <c r="C6061" s="1">
        <v>0.2591902182700338</v>
      </c>
      <c r="D6061" s="1">
        <f t="shared" si="188"/>
        <v>162.10612544663744</v>
      </c>
      <c r="E6061" s="1">
        <f t="shared" si="189"/>
        <v>2.1061254466374351</v>
      </c>
    </row>
    <row r="6062" spans="3:5" x14ac:dyDescent="0.2">
      <c r="C6062" s="1">
        <v>0.57552422976419815</v>
      </c>
      <c r="D6062" s="1">
        <f t="shared" si="188"/>
        <v>169.84105560972529</v>
      </c>
      <c r="E6062" s="1">
        <f t="shared" si="189"/>
        <v>9.8410556097252879</v>
      </c>
    </row>
    <row r="6063" spans="3:5" x14ac:dyDescent="0.2">
      <c r="C6063" s="1">
        <v>-0.74160863303689861</v>
      </c>
      <c r="D6063" s="1">
        <f t="shared" si="188"/>
        <v>139.879803212122</v>
      </c>
      <c r="E6063" s="1">
        <f t="shared" si="189"/>
        <v>0</v>
      </c>
    </row>
    <row r="6064" spans="3:5" x14ac:dyDescent="0.2">
      <c r="C6064" s="1">
        <v>2.440926138151886E-2</v>
      </c>
      <c r="D6064" s="1">
        <f t="shared" si="188"/>
        <v>156.59396452468741</v>
      </c>
      <c r="E6064" s="1">
        <f t="shared" si="189"/>
        <v>0</v>
      </c>
    </row>
    <row r="6065" spans="3:5" x14ac:dyDescent="0.2">
      <c r="C6065" s="1">
        <v>0.67916660967775244</v>
      </c>
      <c r="D6065" s="1">
        <f t="shared" si="188"/>
        <v>172.4547248484082</v>
      </c>
      <c r="E6065" s="1">
        <f t="shared" si="189"/>
        <v>12.454724848408205</v>
      </c>
    </row>
    <row r="6066" spans="3:5" x14ac:dyDescent="0.2">
      <c r="C6066" s="1">
        <v>-0.69105081500577248</v>
      </c>
      <c r="D6066" s="1">
        <f t="shared" si="188"/>
        <v>140.92575618865033</v>
      </c>
      <c r="E6066" s="1">
        <f t="shared" si="189"/>
        <v>0</v>
      </c>
    </row>
    <row r="6067" spans="3:5" x14ac:dyDescent="0.2">
      <c r="C6067" s="1">
        <v>0.45350424580733556</v>
      </c>
      <c r="D6067" s="1">
        <f t="shared" si="188"/>
        <v>166.81466205307191</v>
      </c>
      <c r="E6067" s="1">
        <f t="shared" si="189"/>
        <v>6.8146620530719133</v>
      </c>
    </row>
    <row r="6068" spans="3:5" x14ac:dyDescent="0.2">
      <c r="C6068" s="1">
        <v>-0.1223201744930639</v>
      </c>
      <c r="D6068" s="1">
        <f t="shared" si="188"/>
        <v>153.24464935598078</v>
      </c>
      <c r="E6068" s="1">
        <f t="shared" si="189"/>
        <v>0</v>
      </c>
    </row>
    <row r="6069" spans="3:5" x14ac:dyDescent="0.2">
      <c r="C6069" s="1">
        <v>0.49222762590191921</v>
      </c>
      <c r="D6069" s="1">
        <f t="shared" si="188"/>
        <v>167.76920885440506</v>
      </c>
      <c r="E6069" s="1">
        <f t="shared" si="189"/>
        <v>7.7692088544050648</v>
      </c>
    </row>
    <row r="6070" spans="3:5" x14ac:dyDescent="0.2">
      <c r="C6070" s="1">
        <v>-0.42407379491594682</v>
      </c>
      <c r="D6070" s="1">
        <f t="shared" si="188"/>
        <v>146.58013327939818</v>
      </c>
      <c r="E6070" s="1">
        <f t="shared" si="189"/>
        <v>0</v>
      </c>
    </row>
    <row r="6071" spans="3:5" x14ac:dyDescent="0.2">
      <c r="C6071" s="1">
        <v>0.55856580617602825</v>
      </c>
      <c r="D6071" s="1">
        <f t="shared" si="188"/>
        <v>169.41718256463361</v>
      </c>
      <c r="E6071" s="1">
        <f t="shared" si="189"/>
        <v>9.417182564633606</v>
      </c>
    </row>
    <row r="6072" spans="3:5" x14ac:dyDescent="0.2">
      <c r="C6072" s="1">
        <v>-1.0348933708616075</v>
      </c>
      <c r="D6072" s="1">
        <f t="shared" si="188"/>
        <v>133.96358365424544</v>
      </c>
      <c r="E6072" s="1">
        <f t="shared" si="189"/>
        <v>0</v>
      </c>
    </row>
    <row r="6073" spans="3:5" x14ac:dyDescent="0.2">
      <c r="C6073" s="1">
        <v>-0.32272381875274853</v>
      </c>
      <c r="D6073" s="1">
        <f t="shared" si="188"/>
        <v>148.78557607868152</v>
      </c>
      <c r="E6073" s="1">
        <f t="shared" si="189"/>
        <v>0</v>
      </c>
    </row>
    <row r="6074" spans="3:5" x14ac:dyDescent="0.2">
      <c r="C6074" s="1">
        <v>0.12016449427804891</v>
      </c>
      <c r="D6074" s="1">
        <f t="shared" si="188"/>
        <v>158.81909317269617</v>
      </c>
      <c r="E6074" s="1">
        <f t="shared" si="189"/>
        <v>0</v>
      </c>
    </row>
    <row r="6075" spans="3:5" x14ac:dyDescent="0.2">
      <c r="C6075" s="1">
        <v>-1.9034028931520606</v>
      </c>
      <c r="D6075" s="1">
        <f t="shared" si="188"/>
        <v>117.8712728725299</v>
      </c>
      <c r="E6075" s="1">
        <f t="shared" si="189"/>
        <v>0</v>
      </c>
    </row>
    <row r="6076" spans="3:5" x14ac:dyDescent="0.2">
      <c r="C6076" s="1">
        <v>0.72846340582679781</v>
      </c>
      <c r="D6076" s="1">
        <f t="shared" si="188"/>
        <v>173.71197651373922</v>
      </c>
      <c r="E6076" s="1">
        <f t="shared" si="189"/>
        <v>13.711976513739216</v>
      </c>
    </row>
    <row r="6077" spans="3:5" x14ac:dyDescent="0.2">
      <c r="C6077" s="1">
        <v>0.95698879583649832</v>
      </c>
      <c r="D6077" s="1">
        <f t="shared" si="188"/>
        <v>179.66101700497038</v>
      </c>
      <c r="E6077" s="1">
        <f t="shared" si="189"/>
        <v>19.661017004970375</v>
      </c>
    </row>
    <row r="6078" spans="3:5" x14ac:dyDescent="0.2">
      <c r="C6078" s="1">
        <v>-2.6985218398655921</v>
      </c>
      <c r="D6078" s="1">
        <f t="shared" si="188"/>
        <v>104.83968190325943</v>
      </c>
      <c r="E6078" s="1">
        <f t="shared" si="189"/>
        <v>0</v>
      </c>
    </row>
    <row r="6079" spans="3:5" x14ac:dyDescent="0.2">
      <c r="C6079" s="1">
        <v>-0.42890803075031514</v>
      </c>
      <c r="D6079" s="1">
        <f t="shared" si="188"/>
        <v>146.47575781625557</v>
      </c>
      <c r="E6079" s="1">
        <f t="shared" si="189"/>
        <v>0</v>
      </c>
    </row>
    <row r="6080" spans="3:5" x14ac:dyDescent="0.2">
      <c r="C6080" s="1">
        <v>-0.76275562581111356</v>
      </c>
      <c r="D6080" s="1">
        <f t="shared" si="188"/>
        <v>139.4446148101965</v>
      </c>
      <c r="E6080" s="1">
        <f t="shared" si="189"/>
        <v>0</v>
      </c>
    </row>
    <row r="6081" spans="3:5" x14ac:dyDescent="0.2">
      <c r="C6081" s="1">
        <v>-0.42849862821842388</v>
      </c>
      <c r="D6081" s="1">
        <f t="shared" si="188"/>
        <v>146.4845943007048</v>
      </c>
      <c r="E6081" s="1">
        <f t="shared" si="189"/>
        <v>0</v>
      </c>
    </row>
    <row r="6082" spans="3:5" x14ac:dyDescent="0.2">
      <c r="C6082" s="1">
        <v>2.8764480963772598</v>
      </c>
      <c r="D6082" s="1">
        <f t="shared" si="188"/>
        <v>238.3890885025842</v>
      </c>
      <c r="E6082" s="1">
        <f t="shared" si="189"/>
        <v>78.389088502584201</v>
      </c>
    </row>
    <row r="6083" spans="3:5" x14ac:dyDescent="0.2">
      <c r="C6083" s="1">
        <v>-0.11345248160512325</v>
      </c>
      <c r="D6083" s="1">
        <f t="shared" ref="D6083:D6146" si="190" xml:space="preserve"> $A$1 * EXP( ($A$3 - $A$6 - 0.5 * $A$5^2) * $A$4 + $A$5 * SQRT($A$4) * C6083 )</f>
        <v>153.44501805169645</v>
      </c>
      <c r="E6083" s="1">
        <f t="shared" ref="E6083:E6146" si="191">MAX(D6083 - $A$2, 0)</f>
        <v>0</v>
      </c>
    </row>
    <row r="6084" spans="3:5" x14ac:dyDescent="0.2">
      <c r="C6084" s="1">
        <v>-0.48910443376604984</v>
      </c>
      <c r="D6084" s="1">
        <f t="shared" si="190"/>
        <v>145.18227168792228</v>
      </c>
      <c r="E6084" s="1">
        <f t="shared" si="191"/>
        <v>0</v>
      </c>
    </row>
    <row r="6085" spans="3:5" x14ac:dyDescent="0.2">
      <c r="C6085" s="1">
        <v>1.5805707833834506</v>
      </c>
      <c r="D6085" s="1">
        <f t="shared" si="190"/>
        <v>196.95132999863364</v>
      </c>
      <c r="E6085" s="1">
        <f t="shared" si="191"/>
        <v>36.951329998633639</v>
      </c>
    </row>
    <row r="6086" spans="3:5" x14ac:dyDescent="0.2">
      <c r="C6086" s="1">
        <v>0.47175080144784953</v>
      </c>
      <c r="D6086" s="1">
        <f t="shared" si="190"/>
        <v>167.26376842339394</v>
      </c>
      <c r="E6086" s="1">
        <f t="shared" si="191"/>
        <v>7.263768423393941</v>
      </c>
    </row>
    <row r="6087" spans="3:5" x14ac:dyDescent="0.2">
      <c r="C6087" s="1">
        <v>-0.40724216385700607</v>
      </c>
      <c r="D6087" s="1">
        <f t="shared" si="190"/>
        <v>146.9441238411188</v>
      </c>
      <c r="E6087" s="1">
        <f t="shared" si="191"/>
        <v>0</v>
      </c>
    </row>
    <row r="6088" spans="3:5" x14ac:dyDescent="0.2">
      <c r="C6088" s="1">
        <v>0.23745403973027404</v>
      </c>
      <c r="D6088" s="1">
        <f t="shared" si="190"/>
        <v>161.58775831120548</v>
      </c>
      <c r="E6088" s="1">
        <f t="shared" si="191"/>
        <v>1.5877583112054765</v>
      </c>
    </row>
    <row r="6089" spans="3:5" x14ac:dyDescent="0.2">
      <c r="C6089" s="1">
        <v>-0.57314425666976665</v>
      </c>
      <c r="D6089" s="1">
        <f t="shared" si="190"/>
        <v>143.39552642755351</v>
      </c>
      <c r="E6089" s="1">
        <f t="shared" si="191"/>
        <v>0</v>
      </c>
    </row>
    <row r="6090" spans="3:5" x14ac:dyDescent="0.2">
      <c r="C6090" s="1">
        <v>-0.24406140612236854</v>
      </c>
      <c r="D6090" s="1">
        <f t="shared" si="190"/>
        <v>150.5201691125132</v>
      </c>
      <c r="E6090" s="1">
        <f t="shared" si="191"/>
        <v>0</v>
      </c>
    </row>
    <row r="6091" spans="3:5" x14ac:dyDescent="0.2">
      <c r="C6091" s="1">
        <v>7.0276279226161295E-2</v>
      </c>
      <c r="D6091" s="1">
        <f t="shared" si="190"/>
        <v>157.65589010187307</v>
      </c>
      <c r="E6091" s="1">
        <f t="shared" si="191"/>
        <v>0</v>
      </c>
    </row>
    <row r="6092" spans="3:5" x14ac:dyDescent="0.2">
      <c r="C6092" s="1">
        <v>-2.4143915092548975</v>
      </c>
      <c r="D6092" s="1">
        <f t="shared" si="190"/>
        <v>109.32214132538257</v>
      </c>
      <c r="E6092" s="1">
        <f t="shared" si="191"/>
        <v>0</v>
      </c>
    </row>
    <row r="6093" spans="3:5" x14ac:dyDescent="0.2">
      <c r="C6093" s="1">
        <v>-1.3099167516260652</v>
      </c>
      <c r="D6093" s="1">
        <f t="shared" si="190"/>
        <v>128.64328018890964</v>
      </c>
      <c r="E6093" s="1">
        <f t="shared" si="191"/>
        <v>0</v>
      </c>
    </row>
    <row r="6094" spans="3:5" x14ac:dyDescent="0.2">
      <c r="C6094" s="1">
        <v>-1.0398651311721425</v>
      </c>
      <c r="D6094" s="1">
        <f t="shared" si="190"/>
        <v>133.86547936174455</v>
      </c>
      <c r="E6094" s="1">
        <f t="shared" si="191"/>
        <v>0</v>
      </c>
    </row>
    <row r="6095" spans="3:5" x14ac:dyDescent="0.2">
      <c r="C6095" s="1">
        <v>0.69488124841858934</v>
      </c>
      <c r="D6095" s="1">
        <f t="shared" si="190"/>
        <v>172.85451542392892</v>
      </c>
      <c r="E6095" s="1">
        <f t="shared" si="191"/>
        <v>12.854515423928916</v>
      </c>
    </row>
    <row r="6096" spans="3:5" x14ac:dyDescent="0.2">
      <c r="C6096" s="1">
        <v>3.5963253981159279E-2</v>
      </c>
      <c r="D6096" s="1">
        <f t="shared" si="190"/>
        <v>156.86078981220075</v>
      </c>
      <c r="E6096" s="1">
        <f t="shared" si="191"/>
        <v>0</v>
      </c>
    </row>
    <row r="6097" spans="3:5" x14ac:dyDescent="0.2">
      <c r="C6097" s="1">
        <v>1.0171279533156812</v>
      </c>
      <c r="D6097" s="1">
        <f t="shared" si="190"/>
        <v>181.26015891670144</v>
      </c>
      <c r="E6097" s="1">
        <f t="shared" si="191"/>
        <v>21.260158916701442</v>
      </c>
    </row>
    <row r="6098" spans="3:5" x14ac:dyDescent="0.2">
      <c r="C6098" s="1">
        <v>2.341204054980345</v>
      </c>
      <c r="D6098" s="1">
        <f t="shared" si="190"/>
        <v>220.31006818936933</v>
      </c>
      <c r="E6098" s="1">
        <f t="shared" si="191"/>
        <v>60.310068189369332</v>
      </c>
    </row>
    <row r="6099" spans="3:5" x14ac:dyDescent="0.2">
      <c r="C6099" s="1">
        <v>0.19692209953571596</v>
      </c>
      <c r="D6099" s="1">
        <f t="shared" si="190"/>
        <v>160.62557072665123</v>
      </c>
      <c r="E6099" s="1">
        <f t="shared" si="191"/>
        <v>0.62557072665123314</v>
      </c>
    </row>
    <row r="6100" spans="3:5" x14ac:dyDescent="0.2">
      <c r="C6100" s="1">
        <v>0.13239938258791392</v>
      </c>
      <c r="D6100" s="1">
        <f t="shared" si="190"/>
        <v>159.10567219417464</v>
      </c>
      <c r="E6100" s="1">
        <f t="shared" si="191"/>
        <v>0</v>
      </c>
    </row>
    <row r="6101" spans="3:5" x14ac:dyDescent="0.2">
      <c r="C6101" s="1">
        <v>-1.6206105395363715</v>
      </c>
      <c r="D6101" s="1">
        <f t="shared" si="190"/>
        <v>122.88667318433147</v>
      </c>
      <c r="E6101" s="1">
        <f t="shared" si="191"/>
        <v>0</v>
      </c>
    </row>
    <row r="6102" spans="3:5" x14ac:dyDescent="0.2">
      <c r="C6102" s="1">
        <v>-2.0792487678748444</v>
      </c>
      <c r="D6102" s="1">
        <f t="shared" si="190"/>
        <v>114.85635165134767</v>
      </c>
      <c r="E6102" s="1">
        <f t="shared" si="191"/>
        <v>0</v>
      </c>
    </row>
    <row r="6103" spans="3:5" x14ac:dyDescent="0.2">
      <c r="C6103" s="1">
        <v>-1.791090395796384</v>
      </c>
      <c r="D6103" s="1">
        <f t="shared" si="190"/>
        <v>119.838184179994</v>
      </c>
      <c r="E6103" s="1">
        <f t="shared" si="191"/>
        <v>0</v>
      </c>
    </row>
    <row r="6104" spans="3:5" x14ac:dyDescent="0.2">
      <c r="C6104" s="1">
        <v>0.64493688166483043</v>
      </c>
      <c r="D6104" s="1">
        <f t="shared" si="190"/>
        <v>171.5870961476997</v>
      </c>
      <c r="E6104" s="1">
        <f t="shared" si="191"/>
        <v>11.587096147699697</v>
      </c>
    </row>
    <row r="6105" spans="3:5" x14ac:dyDescent="0.2">
      <c r="C6105" s="1">
        <v>1.0586237580061089</v>
      </c>
      <c r="D6105" s="1">
        <f t="shared" si="190"/>
        <v>182.37185247865432</v>
      </c>
      <c r="E6105" s="1">
        <f t="shared" si="191"/>
        <v>22.371852478654318</v>
      </c>
    </row>
    <row r="6106" spans="3:5" x14ac:dyDescent="0.2">
      <c r="C6106" s="1">
        <v>1.8994611729012949</v>
      </c>
      <c r="D6106" s="1">
        <f t="shared" si="190"/>
        <v>206.42664954094815</v>
      </c>
      <c r="E6106" s="1">
        <f t="shared" si="191"/>
        <v>46.426649540948148</v>
      </c>
    </row>
    <row r="6107" spans="3:5" x14ac:dyDescent="0.2">
      <c r="C6107" s="1">
        <v>0.92369361531425831</v>
      </c>
      <c r="D6107" s="1">
        <f t="shared" si="190"/>
        <v>178.78175062152019</v>
      </c>
      <c r="E6107" s="1">
        <f t="shared" si="191"/>
        <v>18.781750621520189</v>
      </c>
    </row>
    <row r="6108" spans="3:5" x14ac:dyDescent="0.2">
      <c r="C6108" s="1">
        <v>0.31539935121014145</v>
      </c>
      <c r="D6108" s="1">
        <f t="shared" si="190"/>
        <v>163.4543312648685</v>
      </c>
      <c r="E6108" s="1">
        <f t="shared" si="191"/>
        <v>3.4543312648685003</v>
      </c>
    </row>
    <row r="6109" spans="3:5" x14ac:dyDescent="0.2">
      <c r="C6109" s="1">
        <v>0.62030211546768699</v>
      </c>
      <c r="D6109" s="1">
        <f t="shared" si="190"/>
        <v>170.96537560404946</v>
      </c>
      <c r="E6109" s="1">
        <f t="shared" si="191"/>
        <v>10.965375604049456</v>
      </c>
    </row>
    <row r="6110" spans="3:5" x14ac:dyDescent="0.2">
      <c r="C6110" s="1">
        <v>0.81019248247067577</v>
      </c>
      <c r="D6110" s="1">
        <f t="shared" si="190"/>
        <v>175.81659884908592</v>
      </c>
      <c r="E6110" s="1">
        <f t="shared" si="191"/>
        <v>15.816598849085921</v>
      </c>
    </row>
    <row r="6111" spans="3:5" x14ac:dyDescent="0.2">
      <c r="C6111" s="1">
        <v>-0.11071598800218062</v>
      </c>
      <c r="D6111" s="1">
        <f t="shared" si="190"/>
        <v>153.50690298562466</v>
      </c>
      <c r="E6111" s="1">
        <f t="shared" si="191"/>
        <v>0</v>
      </c>
    </row>
    <row r="6112" spans="3:5" x14ac:dyDescent="0.2">
      <c r="C6112" s="1">
        <v>-1.4710496968744884</v>
      </c>
      <c r="D6112" s="1">
        <f t="shared" si="190"/>
        <v>125.62488515252416</v>
      </c>
      <c r="E6112" s="1">
        <f t="shared" si="191"/>
        <v>0</v>
      </c>
    </row>
    <row r="6113" spans="3:5" x14ac:dyDescent="0.2">
      <c r="C6113" s="1">
        <v>1.0949632674037459</v>
      </c>
      <c r="D6113" s="1">
        <f t="shared" si="190"/>
        <v>183.35100482918369</v>
      </c>
      <c r="E6113" s="1">
        <f t="shared" si="191"/>
        <v>23.351004829183694</v>
      </c>
    </row>
    <row r="6114" spans="3:5" x14ac:dyDescent="0.2">
      <c r="C6114" s="1">
        <v>0.1962769935489555</v>
      </c>
      <c r="D6114" s="1">
        <f t="shared" si="190"/>
        <v>160.610302969087</v>
      </c>
      <c r="E6114" s="1">
        <f t="shared" si="191"/>
        <v>0.61030296908700166</v>
      </c>
    </row>
    <row r="6115" spans="3:5" x14ac:dyDescent="0.2">
      <c r="C6115" s="1">
        <v>1.205563099702188</v>
      </c>
      <c r="D6115" s="1">
        <f t="shared" si="190"/>
        <v>186.36353588489808</v>
      </c>
      <c r="E6115" s="1">
        <f t="shared" si="191"/>
        <v>26.363535884898084</v>
      </c>
    </row>
    <row r="6116" spans="3:5" x14ac:dyDescent="0.2">
      <c r="C6116" s="1">
        <v>-0.40240765828002084</v>
      </c>
      <c r="D6116" s="1">
        <f t="shared" si="190"/>
        <v>147.04883889646797</v>
      </c>
      <c r="E6116" s="1">
        <f t="shared" si="191"/>
        <v>0</v>
      </c>
    </row>
    <row r="6117" spans="3:5" x14ac:dyDescent="0.2">
      <c r="C6117" s="1">
        <v>9.687025803797894E-2</v>
      </c>
      <c r="D6117" s="1">
        <f t="shared" si="190"/>
        <v>158.27489609729571</v>
      </c>
      <c r="E6117" s="1">
        <f t="shared" si="191"/>
        <v>0</v>
      </c>
    </row>
    <row r="6118" spans="3:5" x14ac:dyDescent="0.2">
      <c r="C6118" s="1">
        <v>0.42193272486436717</v>
      </c>
      <c r="D6118" s="1">
        <f t="shared" si="190"/>
        <v>166.04043191419416</v>
      </c>
      <c r="E6118" s="1">
        <f t="shared" si="191"/>
        <v>6.0404319141941585</v>
      </c>
    </row>
    <row r="6119" spans="3:5" x14ac:dyDescent="0.2">
      <c r="C6119" s="1">
        <v>-0.42881245723124239</v>
      </c>
      <c r="D6119" s="1">
        <f t="shared" si="190"/>
        <v>146.47782061343585</v>
      </c>
      <c r="E6119" s="1">
        <f t="shared" si="191"/>
        <v>0</v>
      </c>
    </row>
    <row r="6120" spans="3:5" x14ac:dyDescent="0.2">
      <c r="C6120" s="1">
        <v>-0.47885948048019172</v>
      </c>
      <c r="D6120" s="1">
        <f t="shared" si="190"/>
        <v>145.40160346411136</v>
      </c>
      <c r="E6120" s="1">
        <f t="shared" si="191"/>
        <v>0</v>
      </c>
    </row>
    <row r="6121" spans="3:5" x14ac:dyDescent="0.2">
      <c r="C6121" s="1">
        <v>-0.63746886757325949</v>
      </c>
      <c r="D6121" s="1">
        <f t="shared" si="190"/>
        <v>142.04281124469543</v>
      </c>
      <c r="E6121" s="1">
        <f t="shared" si="191"/>
        <v>0</v>
      </c>
    </row>
    <row r="6122" spans="3:5" x14ac:dyDescent="0.2">
      <c r="C6122" s="1">
        <v>2.146598774356584E-2</v>
      </c>
      <c r="D6122" s="1">
        <f t="shared" si="190"/>
        <v>156.52606579820258</v>
      </c>
      <c r="E6122" s="1">
        <f t="shared" si="191"/>
        <v>0</v>
      </c>
    </row>
    <row r="6123" spans="3:5" x14ac:dyDescent="0.2">
      <c r="C6123" s="1">
        <v>4.6820371620108402E-2</v>
      </c>
      <c r="D6123" s="1">
        <f t="shared" si="190"/>
        <v>157.11193595863489</v>
      </c>
      <c r="E6123" s="1">
        <f t="shared" si="191"/>
        <v>0</v>
      </c>
    </row>
    <row r="6124" spans="3:5" x14ac:dyDescent="0.2">
      <c r="C6124" s="1">
        <v>-1.5163653255546795E-2</v>
      </c>
      <c r="D6124" s="1">
        <f t="shared" si="190"/>
        <v>155.68351135431624</v>
      </c>
      <c r="E6124" s="1">
        <f t="shared" si="191"/>
        <v>0</v>
      </c>
    </row>
    <row r="6125" spans="3:5" x14ac:dyDescent="0.2">
      <c r="C6125" s="1">
        <v>0.68504617875538742</v>
      </c>
      <c r="D6125" s="1">
        <f t="shared" si="190"/>
        <v>172.6041965143223</v>
      </c>
      <c r="E6125" s="1">
        <f t="shared" si="191"/>
        <v>12.604196514322297</v>
      </c>
    </row>
    <row r="6126" spans="3:5" x14ac:dyDescent="0.2">
      <c r="C6126" s="1">
        <v>-1.3102742130913396</v>
      </c>
      <c r="D6126" s="1">
        <f t="shared" si="190"/>
        <v>128.636504475332</v>
      </c>
      <c r="E6126" s="1">
        <f t="shared" si="191"/>
        <v>0</v>
      </c>
    </row>
    <row r="6127" spans="3:5" x14ac:dyDescent="0.2">
      <c r="C6127" s="1">
        <v>1.1769199810974176</v>
      </c>
      <c r="D6127" s="1">
        <f t="shared" si="190"/>
        <v>185.57863427138076</v>
      </c>
      <c r="E6127" s="1">
        <f t="shared" si="191"/>
        <v>25.578634271380764</v>
      </c>
    </row>
    <row r="6128" spans="3:5" x14ac:dyDescent="0.2">
      <c r="C6128" s="1">
        <v>-0.2696478032187391</v>
      </c>
      <c r="D6128" s="1">
        <f t="shared" si="190"/>
        <v>149.95375306144186</v>
      </c>
      <c r="E6128" s="1">
        <f t="shared" si="191"/>
        <v>0</v>
      </c>
    </row>
    <row r="6129" spans="3:5" x14ac:dyDescent="0.2">
      <c r="C6129" s="1">
        <v>1.2132540604801931</v>
      </c>
      <c r="D6129" s="1">
        <f t="shared" si="190"/>
        <v>186.57485451501387</v>
      </c>
      <c r="E6129" s="1">
        <f t="shared" si="191"/>
        <v>26.574854515013868</v>
      </c>
    </row>
    <row r="6130" spans="3:5" x14ac:dyDescent="0.2">
      <c r="C6130" s="1">
        <v>-0.11124255878200197</v>
      </c>
      <c r="D6130" s="1">
        <f t="shared" si="190"/>
        <v>153.49499281570641</v>
      </c>
      <c r="E6130" s="1">
        <f t="shared" si="191"/>
        <v>0</v>
      </c>
    </row>
    <row r="6131" spans="3:5" x14ac:dyDescent="0.2">
      <c r="C6131" s="1">
        <v>-0.33088518291359265</v>
      </c>
      <c r="D6131" s="1">
        <f t="shared" si="190"/>
        <v>148.60675750870453</v>
      </c>
      <c r="E6131" s="1">
        <f t="shared" si="191"/>
        <v>0</v>
      </c>
    </row>
    <row r="6132" spans="3:5" x14ac:dyDescent="0.2">
      <c r="C6132" s="1">
        <v>-2.1697735232663558</v>
      </c>
      <c r="D6132" s="1">
        <f t="shared" si="190"/>
        <v>113.33447572132251</v>
      </c>
      <c r="E6132" s="1">
        <f t="shared" si="191"/>
        <v>0</v>
      </c>
    </row>
    <row r="6133" spans="3:5" x14ac:dyDescent="0.2">
      <c r="C6133" s="1">
        <v>0.71050624202191304</v>
      </c>
      <c r="D6133" s="1">
        <f t="shared" si="190"/>
        <v>173.25294425813206</v>
      </c>
      <c r="E6133" s="1">
        <f t="shared" si="191"/>
        <v>13.252944258132061</v>
      </c>
    </row>
    <row r="6134" spans="3:5" x14ac:dyDescent="0.2">
      <c r="C6134" s="1">
        <v>-1.6484241161062057</v>
      </c>
      <c r="D6134" s="1">
        <f t="shared" si="190"/>
        <v>122.38407359574522</v>
      </c>
      <c r="E6134" s="1">
        <f t="shared" si="191"/>
        <v>0</v>
      </c>
    </row>
    <row r="6135" spans="3:5" x14ac:dyDescent="0.2">
      <c r="C6135" s="1">
        <v>-0.19519636945673227</v>
      </c>
      <c r="D6135" s="1">
        <f t="shared" si="190"/>
        <v>151.60786508935507</v>
      </c>
      <c r="E6135" s="1">
        <f t="shared" si="191"/>
        <v>0</v>
      </c>
    </row>
    <row r="6136" spans="3:5" x14ac:dyDescent="0.2">
      <c r="C6136" s="1">
        <v>-0.77559076953904105</v>
      </c>
      <c r="D6136" s="1">
        <f t="shared" si="190"/>
        <v>139.18113823683413</v>
      </c>
      <c r="E6136" s="1">
        <f t="shared" si="191"/>
        <v>0</v>
      </c>
    </row>
    <row r="6137" spans="3:5" x14ac:dyDescent="0.2">
      <c r="C6137" s="1">
        <v>-0.30355649879011493</v>
      </c>
      <c r="D6137" s="1">
        <f t="shared" si="190"/>
        <v>149.20638583283139</v>
      </c>
      <c r="E6137" s="1">
        <f t="shared" si="191"/>
        <v>0</v>
      </c>
    </row>
    <row r="6138" spans="3:5" x14ac:dyDescent="0.2">
      <c r="C6138" s="1">
        <v>-1.3874807370709226</v>
      </c>
      <c r="D6138" s="1">
        <f t="shared" si="190"/>
        <v>127.18137927355568</v>
      </c>
      <c r="E6138" s="1">
        <f t="shared" si="191"/>
        <v>0</v>
      </c>
    </row>
    <row r="6139" spans="3:5" x14ac:dyDescent="0.2">
      <c r="C6139" s="1">
        <v>-2.2810438160573824E-2</v>
      </c>
      <c r="D6139" s="1">
        <f t="shared" si="190"/>
        <v>155.50819316195265</v>
      </c>
      <c r="E6139" s="1">
        <f t="shared" si="191"/>
        <v>0</v>
      </c>
    </row>
    <row r="6140" spans="3:5" x14ac:dyDescent="0.2">
      <c r="C6140" s="1">
        <v>0.98900105684419426</v>
      </c>
      <c r="D6140" s="1">
        <f t="shared" si="190"/>
        <v>180.51048110748857</v>
      </c>
      <c r="E6140" s="1">
        <f t="shared" si="191"/>
        <v>20.510481107488573</v>
      </c>
    </row>
    <row r="6141" spans="3:5" x14ac:dyDescent="0.2">
      <c r="C6141" s="1">
        <v>1.8337462890711482</v>
      </c>
      <c r="D6141" s="1">
        <f t="shared" si="190"/>
        <v>204.43744844795197</v>
      </c>
      <c r="E6141" s="1">
        <f t="shared" si="191"/>
        <v>44.437448447951965</v>
      </c>
    </row>
    <row r="6142" spans="3:5" x14ac:dyDescent="0.2">
      <c r="C6142" s="1">
        <v>1.7097155892707829</v>
      </c>
      <c r="D6142" s="1">
        <f t="shared" si="190"/>
        <v>200.73510022363908</v>
      </c>
      <c r="E6142" s="1">
        <f t="shared" si="191"/>
        <v>40.73510022363908</v>
      </c>
    </row>
    <row r="6143" spans="3:5" x14ac:dyDescent="0.2">
      <c r="C6143" s="1">
        <v>-0.13367855044439342</v>
      </c>
      <c r="D6143" s="1">
        <f t="shared" si="190"/>
        <v>152.98838493154841</v>
      </c>
      <c r="E6143" s="1">
        <f t="shared" si="191"/>
        <v>0</v>
      </c>
    </row>
    <row r="6144" spans="3:5" x14ac:dyDescent="0.2">
      <c r="C6144" s="1">
        <v>1.327368123463802</v>
      </c>
      <c r="D6144" s="1">
        <f t="shared" si="190"/>
        <v>189.73858007962417</v>
      </c>
      <c r="E6144" s="1">
        <f t="shared" si="191"/>
        <v>29.738580079624171</v>
      </c>
    </row>
    <row r="6145" spans="3:5" x14ac:dyDescent="0.2">
      <c r="C6145" s="1">
        <v>-1.3861783460153574</v>
      </c>
      <c r="D6145" s="1">
        <f t="shared" si="190"/>
        <v>127.20578865355957</v>
      </c>
      <c r="E6145" s="1">
        <f t="shared" si="191"/>
        <v>0</v>
      </c>
    </row>
    <row r="6146" spans="3:5" x14ac:dyDescent="0.2">
      <c r="C6146" s="1">
        <v>-0.7908251127392405</v>
      </c>
      <c r="D6146" s="1">
        <f t="shared" si="190"/>
        <v>138.86905754322328</v>
      </c>
      <c r="E6146" s="1">
        <f t="shared" si="191"/>
        <v>0</v>
      </c>
    </row>
    <row r="6147" spans="3:5" x14ac:dyDescent="0.2">
      <c r="C6147" s="1">
        <v>0.26923493573885759</v>
      </c>
      <c r="D6147" s="1">
        <f t="shared" ref="D6147:D6210" si="192" xml:space="preserve"> $A$1 * EXP( ($A$3 - $A$6 - 0.5 * $A$5^2) * $A$4 + $A$5 * SQRT($A$4) * C6147 )</f>
        <v>162.34623460668368</v>
      </c>
      <c r="E6147" s="1">
        <f t="shared" ref="E6147:E6210" si="193">MAX(D6147 - $A$2, 0)</f>
        <v>2.3462346066836801</v>
      </c>
    </row>
    <row r="6148" spans="3:5" x14ac:dyDescent="0.2">
      <c r="C6148" s="1">
        <v>-0.34635648401517471</v>
      </c>
      <c r="D6148" s="1">
        <f t="shared" si="192"/>
        <v>148.26836510823421</v>
      </c>
      <c r="E6148" s="1">
        <f t="shared" si="193"/>
        <v>0</v>
      </c>
    </row>
    <row r="6149" spans="3:5" x14ac:dyDescent="0.2">
      <c r="C6149" s="1">
        <v>-0.47168698511787699</v>
      </c>
      <c r="D6149" s="1">
        <f t="shared" si="192"/>
        <v>145.55535488152708</v>
      </c>
      <c r="E6149" s="1">
        <f t="shared" si="193"/>
        <v>0</v>
      </c>
    </row>
    <row r="6150" spans="3:5" x14ac:dyDescent="0.2">
      <c r="C6150" s="1">
        <v>-0.44213878968093073</v>
      </c>
      <c r="D6150" s="1">
        <f t="shared" si="192"/>
        <v>146.19047383992489</v>
      </c>
      <c r="E6150" s="1">
        <f t="shared" si="193"/>
        <v>0</v>
      </c>
    </row>
    <row r="6151" spans="3:5" x14ac:dyDescent="0.2">
      <c r="C6151" s="1">
        <v>1.487452869264547</v>
      </c>
      <c r="D6151" s="1">
        <f t="shared" si="192"/>
        <v>194.26743053865133</v>
      </c>
      <c r="E6151" s="1">
        <f t="shared" si="193"/>
        <v>34.267430538651325</v>
      </c>
    </row>
    <row r="6152" spans="3:5" x14ac:dyDescent="0.2">
      <c r="C6152" s="1">
        <v>-1.1990674255016145</v>
      </c>
      <c r="D6152" s="1">
        <f t="shared" si="192"/>
        <v>130.76174832976102</v>
      </c>
      <c r="E6152" s="1">
        <f t="shared" si="193"/>
        <v>0</v>
      </c>
    </row>
    <row r="6153" spans="3:5" x14ac:dyDescent="0.2">
      <c r="C6153" s="1">
        <v>0.54958291179462238</v>
      </c>
      <c r="D6153" s="1">
        <f t="shared" si="192"/>
        <v>169.19308532974176</v>
      </c>
      <c r="E6153" s="1">
        <f t="shared" si="193"/>
        <v>9.1930853297417627</v>
      </c>
    </row>
    <row r="6154" spans="3:5" x14ac:dyDescent="0.2">
      <c r="C6154" s="1">
        <v>-1.9525611340396933</v>
      </c>
      <c r="D6154" s="1">
        <f t="shared" si="192"/>
        <v>117.02056099262407</v>
      </c>
      <c r="E6154" s="1">
        <f t="shared" si="193"/>
        <v>0</v>
      </c>
    </row>
    <row r="6155" spans="3:5" x14ac:dyDescent="0.2">
      <c r="C6155" s="1">
        <v>-0.22813302819420478</v>
      </c>
      <c r="D6155" s="1">
        <f t="shared" si="192"/>
        <v>150.8738618510454</v>
      </c>
      <c r="E6155" s="1">
        <f t="shared" si="193"/>
        <v>0</v>
      </c>
    </row>
    <row r="6156" spans="3:5" x14ac:dyDescent="0.2">
      <c r="C6156" s="1">
        <v>-0.45712501155508706</v>
      </c>
      <c r="D6156" s="1">
        <f t="shared" si="192"/>
        <v>145.8680093093345</v>
      </c>
      <c r="E6156" s="1">
        <f t="shared" si="193"/>
        <v>0</v>
      </c>
    </row>
    <row r="6157" spans="3:5" x14ac:dyDescent="0.2">
      <c r="C6157" s="1">
        <v>5.9576359483305232E-2</v>
      </c>
      <c r="D6157" s="1">
        <f t="shared" si="192"/>
        <v>157.40752044081739</v>
      </c>
      <c r="E6157" s="1">
        <f t="shared" si="193"/>
        <v>0</v>
      </c>
    </row>
    <row r="6158" spans="3:5" x14ac:dyDescent="0.2">
      <c r="C6158" s="1">
        <v>0.76327370449308329</v>
      </c>
      <c r="D6158" s="1">
        <f t="shared" si="192"/>
        <v>174.60528598853818</v>
      </c>
      <c r="E6158" s="1">
        <f t="shared" si="193"/>
        <v>14.605285988538185</v>
      </c>
    </row>
    <row r="6159" spans="3:5" x14ac:dyDescent="0.2">
      <c r="C6159" s="1">
        <v>2.176194124248378</v>
      </c>
      <c r="D6159" s="1">
        <f t="shared" si="192"/>
        <v>215.01799915995042</v>
      </c>
      <c r="E6159" s="1">
        <f t="shared" si="193"/>
        <v>55.017999159950421</v>
      </c>
    </row>
    <row r="6160" spans="3:5" x14ac:dyDescent="0.2">
      <c r="C6160" s="1">
        <v>1.3255122946842648</v>
      </c>
      <c r="D6160" s="1">
        <f t="shared" si="192"/>
        <v>189.68670194966634</v>
      </c>
      <c r="E6160" s="1">
        <f t="shared" si="193"/>
        <v>29.686701949666343</v>
      </c>
    </row>
    <row r="6161" spans="3:5" x14ac:dyDescent="0.2">
      <c r="C6161" s="1">
        <v>1.6846551220282342</v>
      </c>
      <c r="D6161" s="1">
        <f t="shared" si="192"/>
        <v>199.99522068139339</v>
      </c>
      <c r="E6161" s="1">
        <f t="shared" si="193"/>
        <v>39.995220681393391</v>
      </c>
    </row>
    <row r="6162" spans="3:5" x14ac:dyDescent="0.2">
      <c r="C6162" s="1">
        <v>-0.23819643347376468</v>
      </c>
      <c r="D6162" s="1">
        <f t="shared" si="192"/>
        <v>150.65030542660494</v>
      </c>
      <c r="E6162" s="1">
        <f t="shared" si="193"/>
        <v>0</v>
      </c>
    </row>
    <row r="6163" spans="3:5" x14ac:dyDescent="0.2">
      <c r="C6163" s="1">
        <v>3.607485514998493E-2</v>
      </c>
      <c r="D6163" s="1">
        <f t="shared" si="192"/>
        <v>156.86336932003704</v>
      </c>
      <c r="E6163" s="1">
        <f t="shared" si="193"/>
        <v>0</v>
      </c>
    </row>
    <row r="6164" spans="3:5" x14ac:dyDescent="0.2">
      <c r="C6164" s="1">
        <v>1.7429708545547675</v>
      </c>
      <c r="D6164" s="1">
        <f t="shared" si="192"/>
        <v>201.72114892953491</v>
      </c>
      <c r="E6164" s="1">
        <f t="shared" si="193"/>
        <v>41.721148929534905</v>
      </c>
    </row>
    <row r="6165" spans="3:5" x14ac:dyDescent="0.2">
      <c r="C6165" s="1">
        <v>1.3139155519176506</v>
      </c>
      <c r="D6165" s="1">
        <f t="shared" si="192"/>
        <v>189.36284587645889</v>
      </c>
      <c r="E6165" s="1">
        <f t="shared" si="193"/>
        <v>29.362845876458891</v>
      </c>
    </row>
    <row r="6166" spans="3:5" x14ac:dyDescent="0.2">
      <c r="C6166" s="1">
        <v>-0.71507016131517787</v>
      </c>
      <c r="D6166" s="1">
        <f t="shared" si="192"/>
        <v>140.42786620886534</v>
      </c>
      <c r="E6166" s="1">
        <f t="shared" si="193"/>
        <v>0</v>
      </c>
    </row>
    <row r="6167" spans="3:5" x14ac:dyDescent="0.2">
      <c r="C6167" s="1">
        <v>0.51159341916119938</v>
      </c>
      <c r="D6167" s="1">
        <f t="shared" si="192"/>
        <v>168.2486303205483</v>
      </c>
      <c r="E6167" s="1">
        <f t="shared" si="193"/>
        <v>8.2486303205483011</v>
      </c>
    </row>
    <row r="6168" spans="3:5" x14ac:dyDescent="0.2">
      <c r="C6168" s="1">
        <v>-7.3529532873035888E-2</v>
      </c>
      <c r="D6168" s="1">
        <f t="shared" si="192"/>
        <v>154.35034108634161</v>
      </c>
      <c r="E6168" s="1">
        <f t="shared" si="193"/>
        <v>0</v>
      </c>
    </row>
    <row r="6169" spans="3:5" x14ac:dyDescent="0.2">
      <c r="C6169" s="1">
        <v>1.4200792133346967</v>
      </c>
      <c r="D6169" s="1">
        <f t="shared" si="192"/>
        <v>192.34838048236603</v>
      </c>
      <c r="E6169" s="1">
        <f t="shared" si="193"/>
        <v>32.348380482366025</v>
      </c>
    </row>
    <row r="6170" spans="3:5" x14ac:dyDescent="0.2">
      <c r="C6170" s="1">
        <v>0.8111044815774584</v>
      </c>
      <c r="D6170" s="1">
        <f t="shared" si="192"/>
        <v>175.84022721070247</v>
      </c>
      <c r="E6170" s="1">
        <f t="shared" si="193"/>
        <v>15.840227210702466</v>
      </c>
    </row>
    <row r="6171" spans="3:5" x14ac:dyDescent="0.2">
      <c r="C6171" s="1">
        <v>1.3825278579598892</v>
      </c>
      <c r="D6171" s="1">
        <f t="shared" si="192"/>
        <v>191.28701898749833</v>
      </c>
      <c r="E6171" s="1">
        <f t="shared" si="193"/>
        <v>31.287018987498328</v>
      </c>
    </row>
    <row r="6172" spans="3:5" x14ac:dyDescent="0.2">
      <c r="C6172" s="1">
        <v>1.0973890025744339</v>
      </c>
      <c r="D6172" s="1">
        <f t="shared" si="192"/>
        <v>183.41655207337931</v>
      </c>
      <c r="E6172" s="1">
        <f t="shared" si="193"/>
        <v>23.416552073379307</v>
      </c>
    </row>
    <row r="6173" spans="3:5" x14ac:dyDescent="0.2">
      <c r="C6173" s="1">
        <v>0.44834770830393855</v>
      </c>
      <c r="D6173" s="1">
        <f t="shared" si="192"/>
        <v>166.68796177751577</v>
      </c>
      <c r="E6173" s="1">
        <f t="shared" si="193"/>
        <v>6.6879617775157669</v>
      </c>
    </row>
    <row r="6174" spans="3:5" x14ac:dyDescent="0.2">
      <c r="C6174" s="1">
        <v>0.17387619745834984</v>
      </c>
      <c r="D6174" s="1">
        <f t="shared" si="192"/>
        <v>160.08104130115544</v>
      </c>
      <c r="E6174" s="1">
        <f t="shared" si="193"/>
        <v>8.1041301155437395E-2</v>
      </c>
    </row>
    <row r="6175" spans="3:5" x14ac:dyDescent="0.2">
      <c r="C6175" s="1">
        <v>-1.56137079051955</v>
      </c>
      <c r="D6175" s="1">
        <f t="shared" si="192"/>
        <v>123.96404345966955</v>
      </c>
      <c r="E6175" s="1">
        <f t="shared" si="193"/>
        <v>0</v>
      </c>
    </row>
    <row r="6176" spans="3:5" x14ac:dyDescent="0.2">
      <c r="C6176" s="1">
        <v>-1.6238490537272754</v>
      </c>
      <c r="D6176" s="1">
        <f t="shared" si="192"/>
        <v>122.82804625955923</v>
      </c>
      <c r="E6176" s="1">
        <f t="shared" si="193"/>
        <v>0</v>
      </c>
    </row>
    <row r="6177" spans="3:5" x14ac:dyDescent="0.2">
      <c r="C6177" s="1">
        <v>-1.4131080720285849</v>
      </c>
      <c r="D6177" s="1">
        <f t="shared" si="192"/>
        <v>126.70202413711897</v>
      </c>
      <c r="E6177" s="1">
        <f t="shared" si="193"/>
        <v>0</v>
      </c>
    </row>
    <row r="6178" spans="3:5" x14ac:dyDescent="0.2">
      <c r="C6178" s="1">
        <v>-0.57051625272399065</v>
      </c>
      <c r="D6178" s="1">
        <f t="shared" si="192"/>
        <v>143.45106514492969</v>
      </c>
      <c r="E6178" s="1">
        <f t="shared" si="193"/>
        <v>0</v>
      </c>
    </row>
    <row r="6179" spans="3:5" x14ac:dyDescent="0.2">
      <c r="C6179" s="1">
        <v>0.56609333482941271</v>
      </c>
      <c r="D6179" s="1">
        <f t="shared" si="192"/>
        <v>169.60520119751237</v>
      </c>
      <c r="E6179" s="1">
        <f t="shared" si="193"/>
        <v>9.6052011975123719</v>
      </c>
    </row>
    <row r="6180" spans="3:5" x14ac:dyDescent="0.2">
      <c r="C6180" s="1">
        <v>-5.1519014356428854E-2</v>
      </c>
      <c r="D6180" s="1">
        <f t="shared" si="192"/>
        <v>154.85175047362324</v>
      </c>
      <c r="E6180" s="1">
        <f t="shared" si="193"/>
        <v>0</v>
      </c>
    </row>
    <row r="6181" spans="3:5" x14ac:dyDescent="0.2">
      <c r="C6181" s="1">
        <v>-1.1345272862041824</v>
      </c>
      <c r="D6181" s="1">
        <f t="shared" si="192"/>
        <v>132.01122301544697</v>
      </c>
      <c r="E6181" s="1">
        <f t="shared" si="193"/>
        <v>0</v>
      </c>
    </row>
    <row r="6182" spans="3:5" x14ac:dyDescent="0.2">
      <c r="C6182" s="1">
        <v>-0.42776798996450283</v>
      </c>
      <c r="D6182" s="1">
        <f t="shared" si="192"/>
        <v>146.500365614679</v>
      </c>
      <c r="E6182" s="1">
        <f t="shared" si="193"/>
        <v>0</v>
      </c>
    </row>
    <row r="6183" spans="3:5" x14ac:dyDescent="0.2">
      <c r="C6183" s="1">
        <v>-0.70545386440370406</v>
      </c>
      <c r="D6183" s="1">
        <f t="shared" si="192"/>
        <v>140.62698810843477</v>
      </c>
      <c r="E6183" s="1">
        <f t="shared" si="193"/>
        <v>0</v>
      </c>
    </row>
    <row r="6184" spans="3:5" x14ac:dyDescent="0.2">
      <c r="C6184" s="1">
        <v>-1.409672287763756</v>
      </c>
      <c r="D6184" s="1">
        <f t="shared" si="192"/>
        <v>126.76618489980524</v>
      </c>
      <c r="E6184" s="1">
        <f t="shared" si="193"/>
        <v>0</v>
      </c>
    </row>
    <row r="6185" spans="3:5" x14ac:dyDescent="0.2">
      <c r="C6185" s="1">
        <v>0.97408953274942123</v>
      </c>
      <c r="D6185" s="1">
        <f t="shared" si="192"/>
        <v>180.11429652851723</v>
      </c>
      <c r="E6185" s="1">
        <f t="shared" si="193"/>
        <v>20.114296528517229</v>
      </c>
    </row>
    <row r="6186" spans="3:5" x14ac:dyDescent="0.2">
      <c r="C6186" s="1">
        <v>0.91492404348865308</v>
      </c>
      <c r="D6186" s="1">
        <f t="shared" si="192"/>
        <v>178.55087868353101</v>
      </c>
      <c r="E6186" s="1">
        <f t="shared" si="193"/>
        <v>18.55087868353101</v>
      </c>
    </row>
    <row r="6187" spans="3:5" x14ac:dyDescent="0.2">
      <c r="C6187" s="1">
        <v>-1.2260675108038945</v>
      </c>
      <c r="D6187" s="1">
        <f t="shared" si="192"/>
        <v>130.24255109674291</v>
      </c>
      <c r="E6187" s="1">
        <f t="shared" si="193"/>
        <v>0</v>
      </c>
    </row>
    <row r="6188" spans="3:5" x14ac:dyDescent="0.2">
      <c r="C6188" s="1">
        <v>0.21679762077723852</v>
      </c>
      <c r="D6188" s="1">
        <f t="shared" si="192"/>
        <v>161.09667761695835</v>
      </c>
      <c r="E6188" s="1">
        <f t="shared" si="193"/>
        <v>1.0966776169583454</v>
      </c>
    </row>
    <row r="6189" spans="3:5" x14ac:dyDescent="0.2">
      <c r="C6189" s="1">
        <v>-0.16077032628843332</v>
      </c>
      <c r="D6189" s="1">
        <f t="shared" si="192"/>
        <v>152.37887678299242</v>
      </c>
      <c r="E6189" s="1">
        <f t="shared" si="193"/>
        <v>0</v>
      </c>
    </row>
    <row r="6190" spans="3:5" x14ac:dyDescent="0.2">
      <c r="C6190" s="1">
        <v>-0.14410887306907383</v>
      </c>
      <c r="D6190" s="1">
        <f t="shared" si="192"/>
        <v>152.7534364462675</v>
      </c>
      <c r="E6190" s="1">
        <f t="shared" si="193"/>
        <v>0</v>
      </c>
    </row>
    <row r="6191" spans="3:5" x14ac:dyDescent="0.2">
      <c r="C6191" s="1">
        <v>0.16886740453814553</v>
      </c>
      <c r="D6191" s="1">
        <f t="shared" si="192"/>
        <v>159.962937775347</v>
      </c>
      <c r="E6191" s="1">
        <f t="shared" si="193"/>
        <v>0</v>
      </c>
    </row>
    <row r="6192" spans="3:5" x14ac:dyDescent="0.2">
      <c r="C6192" s="1">
        <v>1.2062641998903068</v>
      </c>
      <c r="D6192" s="1">
        <f t="shared" si="192"/>
        <v>186.38278955821008</v>
      </c>
      <c r="E6192" s="1">
        <f t="shared" si="193"/>
        <v>26.382789558210078</v>
      </c>
    </row>
    <row r="6193" spans="3:5" x14ac:dyDescent="0.2">
      <c r="C6193" s="1">
        <v>-0.37358848342966439</v>
      </c>
      <c r="D6193" s="1">
        <f t="shared" si="192"/>
        <v>147.67461031748962</v>
      </c>
      <c r="E6193" s="1">
        <f t="shared" si="193"/>
        <v>0</v>
      </c>
    </row>
    <row r="6194" spans="3:5" x14ac:dyDescent="0.2">
      <c r="C6194" s="1">
        <v>-0.74767925315444794</v>
      </c>
      <c r="D6194" s="1">
        <f t="shared" si="192"/>
        <v>139.75473585153355</v>
      </c>
      <c r="E6194" s="1">
        <f t="shared" si="193"/>
        <v>0</v>
      </c>
    </row>
    <row r="6195" spans="3:5" x14ac:dyDescent="0.2">
      <c r="C6195" s="1">
        <v>0.68582186847763615</v>
      </c>
      <c r="D6195" s="1">
        <f t="shared" si="192"/>
        <v>172.62392593565599</v>
      </c>
      <c r="E6195" s="1">
        <f t="shared" si="193"/>
        <v>12.62392593565599</v>
      </c>
    </row>
    <row r="6196" spans="3:5" x14ac:dyDescent="0.2">
      <c r="C6196" s="1">
        <v>0.93098678267399215</v>
      </c>
      <c r="D6196" s="1">
        <f t="shared" si="192"/>
        <v>178.97398138160898</v>
      </c>
      <c r="E6196" s="1">
        <f t="shared" si="193"/>
        <v>18.973981381608979</v>
      </c>
    </row>
    <row r="6197" spans="3:5" x14ac:dyDescent="0.2">
      <c r="C6197" s="1">
        <v>-0.39702178419569267</v>
      </c>
      <c r="D6197" s="1">
        <f t="shared" si="192"/>
        <v>147.16558443074302</v>
      </c>
      <c r="E6197" s="1">
        <f t="shared" si="193"/>
        <v>0</v>
      </c>
    </row>
    <row r="6198" spans="3:5" x14ac:dyDescent="0.2">
      <c r="C6198" s="1">
        <v>1.2606677558386636</v>
      </c>
      <c r="D6198" s="1">
        <f t="shared" si="192"/>
        <v>187.88290654536772</v>
      </c>
      <c r="E6198" s="1">
        <f t="shared" si="193"/>
        <v>27.882906545367717</v>
      </c>
    </row>
    <row r="6199" spans="3:5" x14ac:dyDescent="0.2">
      <c r="C6199" s="1">
        <v>0.11638091014362474</v>
      </c>
      <c r="D6199" s="1">
        <f t="shared" si="192"/>
        <v>158.73057443921553</v>
      </c>
      <c r="E6199" s="1">
        <f t="shared" si="193"/>
        <v>0</v>
      </c>
    </row>
    <row r="6200" spans="3:5" x14ac:dyDescent="0.2">
      <c r="C6200" s="1">
        <v>-0.96065947296618082</v>
      </c>
      <c r="D6200" s="1">
        <f t="shared" si="192"/>
        <v>135.43696973620177</v>
      </c>
      <c r="E6200" s="1">
        <f t="shared" si="193"/>
        <v>0</v>
      </c>
    </row>
    <row r="6201" spans="3:5" x14ac:dyDescent="0.2">
      <c r="C6201" s="1">
        <v>1.6113361596686981</v>
      </c>
      <c r="D6201" s="1">
        <f t="shared" si="192"/>
        <v>197.84619196514129</v>
      </c>
      <c r="E6201" s="1">
        <f t="shared" si="193"/>
        <v>37.846191965141287</v>
      </c>
    </row>
    <row r="6202" spans="3:5" x14ac:dyDescent="0.2">
      <c r="C6202" s="1">
        <v>-0.87023317014794721</v>
      </c>
      <c r="D6202" s="1">
        <f t="shared" si="192"/>
        <v>137.25365082000306</v>
      </c>
      <c r="E6202" s="1">
        <f t="shared" si="193"/>
        <v>0</v>
      </c>
    </row>
    <row r="6203" spans="3:5" x14ac:dyDescent="0.2">
      <c r="C6203" s="1">
        <v>1.0926827704075552</v>
      </c>
      <c r="D6203" s="1">
        <f t="shared" si="192"/>
        <v>183.28940351563355</v>
      </c>
      <c r="E6203" s="1">
        <f t="shared" si="193"/>
        <v>23.289403515633552</v>
      </c>
    </row>
    <row r="6204" spans="3:5" x14ac:dyDescent="0.2">
      <c r="C6204" s="1">
        <v>-0.15877477515763458</v>
      </c>
      <c r="D6204" s="1">
        <f t="shared" si="192"/>
        <v>152.42368953554578</v>
      </c>
      <c r="E6204" s="1">
        <f t="shared" si="193"/>
        <v>0</v>
      </c>
    </row>
    <row r="6205" spans="3:5" x14ac:dyDescent="0.2">
      <c r="C6205" s="1">
        <v>-0.59472389774233214</v>
      </c>
      <c r="D6205" s="1">
        <f t="shared" si="192"/>
        <v>142.94028721169599</v>
      </c>
      <c r="E6205" s="1">
        <f t="shared" si="193"/>
        <v>0</v>
      </c>
    </row>
    <row r="6206" spans="3:5" x14ac:dyDescent="0.2">
      <c r="C6206" s="1">
        <v>-1.3867159713473227</v>
      </c>
      <c r="D6206" s="1">
        <f t="shared" si="192"/>
        <v>127.19571192554058</v>
      </c>
      <c r="E6206" s="1">
        <f t="shared" si="193"/>
        <v>0</v>
      </c>
    </row>
    <row r="6207" spans="3:5" x14ac:dyDescent="0.2">
      <c r="C6207" s="1">
        <v>2.0645898728570797</v>
      </c>
      <c r="D6207" s="1">
        <f t="shared" si="192"/>
        <v>211.5109679801883</v>
      </c>
      <c r="E6207" s="1">
        <f t="shared" si="193"/>
        <v>51.510967980188298</v>
      </c>
    </row>
    <row r="6208" spans="3:5" x14ac:dyDescent="0.2">
      <c r="C6208" s="1">
        <v>1.303935772693706</v>
      </c>
      <c r="D6208" s="1">
        <f t="shared" si="192"/>
        <v>189.08458857726575</v>
      </c>
      <c r="E6208" s="1">
        <f t="shared" si="193"/>
        <v>29.084588577265748</v>
      </c>
    </row>
    <row r="6209" spans="3:5" x14ac:dyDescent="0.2">
      <c r="C6209" s="1">
        <v>-0.9323455924348526</v>
      </c>
      <c r="D6209" s="1">
        <f t="shared" si="192"/>
        <v>136.00319993503606</v>
      </c>
      <c r="E6209" s="1">
        <f t="shared" si="193"/>
        <v>0</v>
      </c>
    </row>
    <row r="6210" spans="3:5" x14ac:dyDescent="0.2">
      <c r="C6210" s="1">
        <v>0.97492720261597521</v>
      </c>
      <c r="D6210" s="1">
        <f t="shared" si="192"/>
        <v>180.13652952617173</v>
      </c>
      <c r="E6210" s="1">
        <f t="shared" si="193"/>
        <v>20.136529526171728</v>
      </c>
    </row>
    <row r="6211" spans="3:5" x14ac:dyDescent="0.2">
      <c r="C6211" s="1">
        <v>-1.1148916512507532</v>
      </c>
      <c r="D6211" s="1">
        <f t="shared" ref="D6211:D6274" si="194" xml:space="preserve"> $A$1 * EXP( ($A$3 - $A$6 - 0.5 * $A$5^2) * $A$4 + $A$5 * SQRT($A$4) * C6211 )</f>
        <v>132.39372559668146</v>
      </c>
      <c r="E6211" s="1">
        <f t="shared" ref="E6211:E6274" si="195">MAX(D6211 - $A$2, 0)</f>
        <v>0</v>
      </c>
    </row>
    <row r="6212" spans="3:5" x14ac:dyDescent="0.2">
      <c r="C6212" s="1">
        <v>0.65473962021298693</v>
      </c>
      <c r="D6212" s="1">
        <f t="shared" si="194"/>
        <v>171.83512138670707</v>
      </c>
      <c r="E6212" s="1">
        <f t="shared" si="195"/>
        <v>11.835121386707073</v>
      </c>
    </row>
    <row r="6213" spans="3:5" x14ac:dyDescent="0.2">
      <c r="C6213" s="1">
        <v>1.5220487543762085</v>
      </c>
      <c r="D6213" s="1">
        <f t="shared" si="194"/>
        <v>195.26027680046448</v>
      </c>
      <c r="E6213" s="1">
        <f t="shared" si="195"/>
        <v>35.260276800464482</v>
      </c>
    </row>
    <row r="6214" spans="3:5" x14ac:dyDescent="0.2">
      <c r="C6214" s="1">
        <v>-1.9640098553141019</v>
      </c>
      <c r="D6214" s="1">
        <f t="shared" si="194"/>
        <v>116.82331734327674</v>
      </c>
      <c r="E6214" s="1">
        <f t="shared" si="195"/>
        <v>0</v>
      </c>
    </row>
    <row r="6215" spans="3:5" x14ac:dyDescent="0.2">
      <c r="C6215" s="1">
        <v>0.10060196472407186</v>
      </c>
      <c r="D6215" s="1">
        <f t="shared" si="194"/>
        <v>158.36195016833966</v>
      </c>
      <c r="E6215" s="1">
        <f t="shared" si="195"/>
        <v>0</v>
      </c>
    </row>
    <row r="6216" spans="3:5" x14ac:dyDescent="0.2">
      <c r="C6216" s="1">
        <v>-0.43142692150446449</v>
      </c>
      <c r="D6216" s="1">
        <f t="shared" si="194"/>
        <v>146.42140217389476</v>
      </c>
      <c r="E6216" s="1">
        <f t="shared" si="195"/>
        <v>0</v>
      </c>
    </row>
    <row r="6217" spans="3:5" x14ac:dyDescent="0.2">
      <c r="C6217" s="1">
        <v>-0.85234729923006214</v>
      </c>
      <c r="D6217" s="1">
        <f t="shared" si="194"/>
        <v>137.61585757961589</v>
      </c>
      <c r="E6217" s="1">
        <f t="shared" si="195"/>
        <v>0</v>
      </c>
    </row>
    <row r="6218" spans="3:5" x14ac:dyDescent="0.2">
      <c r="C6218" s="1">
        <v>0.17546003598793103</v>
      </c>
      <c r="D6218" s="1">
        <f t="shared" si="194"/>
        <v>160.11840515142694</v>
      </c>
      <c r="E6218" s="1">
        <f t="shared" si="195"/>
        <v>0.1184051514269413</v>
      </c>
    </row>
    <row r="6219" spans="3:5" x14ac:dyDescent="0.2">
      <c r="C6219" s="1">
        <v>0.10738273093818079</v>
      </c>
      <c r="D6219" s="1">
        <f t="shared" si="194"/>
        <v>158.52025593393634</v>
      </c>
      <c r="E6219" s="1">
        <f t="shared" si="195"/>
        <v>0</v>
      </c>
    </row>
    <row r="6220" spans="3:5" x14ac:dyDescent="0.2">
      <c r="C6220" s="1">
        <v>1.2619075522263203</v>
      </c>
      <c r="D6220" s="1">
        <f t="shared" si="194"/>
        <v>187.91723288117956</v>
      </c>
      <c r="E6220" s="1">
        <f t="shared" si="195"/>
        <v>27.917232881179558</v>
      </c>
    </row>
    <row r="6221" spans="3:5" x14ac:dyDescent="0.2">
      <c r="C6221" s="1">
        <v>-1.2002059898680191</v>
      </c>
      <c r="D6221" s="1">
        <f t="shared" si="194"/>
        <v>130.73981260356035</v>
      </c>
      <c r="E6221" s="1">
        <f t="shared" si="195"/>
        <v>0</v>
      </c>
    </row>
    <row r="6222" spans="3:5" x14ac:dyDescent="0.2">
      <c r="C6222" s="1">
        <v>1.0921977189325778</v>
      </c>
      <c r="D6222" s="1">
        <f t="shared" si="194"/>
        <v>183.27630386215023</v>
      </c>
      <c r="E6222" s="1">
        <f t="shared" si="195"/>
        <v>23.276303862150229</v>
      </c>
    </row>
    <row r="6223" spans="3:5" x14ac:dyDescent="0.2">
      <c r="C6223" s="1">
        <v>-0.66519259531410135</v>
      </c>
      <c r="D6223" s="1">
        <f t="shared" si="194"/>
        <v>141.4637369856234</v>
      </c>
      <c r="E6223" s="1">
        <f t="shared" si="195"/>
        <v>0</v>
      </c>
    </row>
    <row r="6224" spans="3:5" x14ac:dyDescent="0.2">
      <c r="C6224" s="1">
        <v>0.69523943257544329</v>
      </c>
      <c r="D6224" s="1">
        <f t="shared" si="194"/>
        <v>172.86363865557706</v>
      </c>
      <c r="E6224" s="1">
        <f t="shared" si="195"/>
        <v>12.863638655577063</v>
      </c>
    </row>
    <row r="6225" spans="3:5" x14ac:dyDescent="0.2">
      <c r="C6225" s="1">
        <v>-0.26637039468960039</v>
      </c>
      <c r="D6225" s="1">
        <f t="shared" si="194"/>
        <v>150.0261871383484</v>
      </c>
      <c r="E6225" s="1">
        <f t="shared" si="195"/>
        <v>0</v>
      </c>
    </row>
    <row r="6226" spans="3:5" x14ac:dyDescent="0.2">
      <c r="C6226" s="1">
        <v>1.1855160762372929</v>
      </c>
      <c r="D6226" s="1">
        <f t="shared" si="194"/>
        <v>185.81384352471451</v>
      </c>
      <c r="E6226" s="1">
        <f t="shared" si="195"/>
        <v>25.813843524714514</v>
      </c>
    </row>
    <row r="6227" spans="3:5" x14ac:dyDescent="0.2">
      <c r="C6227" s="1">
        <v>-0.54223834800179416</v>
      </c>
      <c r="D6227" s="1">
        <f t="shared" si="194"/>
        <v>144.05003678029311</v>
      </c>
      <c r="E6227" s="1">
        <f t="shared" si="195"/>
        <v>0</v>
      </c>
    </row>
    <row r="6228" spans="3:5" x14ac:dyDescent="0.2">
      <c r="C6228" s="1">
        <v>-0.15930187778511742</v>
      </c>
      <c r="D6228" s="1">
        <f t="shared" si="194"/>
        <v>152.41185146494524</v>
      </c>
      <c r="E6228" s="1">
        <f t="shared" si="195"/>
        <v>0</v>
      </c>
    </row>
    <row r="6229" spans="3:5" x14ac:dyDescent="0.2">
      <c r="C6229" s="1">
        <v>-2.0543273618389275E-2</v>
      </c>
      <c r="D6229" s="1">
        <f t="shared" si="194"/>
        <v>155.56015194849977</v>
      </c>
      <c r="E6229" s="1">
        <f t="shared" si="195"/>
        <v>0</v>
      </c>
    </row>
    <row r="6230" spans="3:5" x14ac:dyDescent="0.2">
      <c r="C6230" s="1">
        <v>-2.0304419513249941</v>
      </c>
      <c r="D6230" s="1">
        <f t="shared" si="194"/>
        <v>115.68533962287978</v>
      </c>
      <c r="E6230" s="1">
        <f t="shared" si="195"/>
        <v>0</v>
      </c>
    </row>
    <row r="6231" spans="3:5" x14ac:dyDescent="0.2">
      <c r="C6231" s="1">
        <v>-0.23139963020981408</v>
      </c>
      <c r="D6231" s="1">
        <f t="shared" si="194"/>
        <v>150.80125863533669</v>
      </c>
      <c r="E6231" s="1">
        <f t="shared" si="195"/>
        <v>0</v>
      </c>
    </row>
    <row r="6232" spans="3:5" x14ac:dyDescent="0.2">
      <c r="C6232" s="1">
        <v>-0.80384646421311257</v>
      </c>
      <c r="D6232" s="1">
        <f t="shared" si="194"/>
        <v>138.60286547110854</v>
      </c>
      <c r="E6232" s="1">
        <f t="shared" si="195"/>
        <v>0</v>
      </c>
    </row>
    <row r="6233" spans="3:5" x14ac:dyDescent="0.2">
      <c r="C6233" s="1">
        <v>0.54158695713280258</v>
      </c>
      <c r="D6233" s="1">
        <f t="shared" si="194"/>
        <v>168.99385876127619</v>
      </c>
      <c r="E6233" s="1">
        <f t="shared" si="195"/>
        <v>8.9938587612761864</v>
      </c>
    </row>
    <row r="6234" spans="3:5" x14ac:dyDescent="0.2">
      <c r="C6234" s="1">
        <v>-1.795140124990416</v>
      </c>
      <c r="D6234" s="1">
        <f t="shared" si="194"/>
        <v>119.76669476032666</v>
      </c>
      <c r="E6234" s="1">
        <f t="shared" si="195"/>
        <v>0</v>
      </c>
    </row>
    <row r="6235" spans="3:5" x14ac:dyDescent="0.2">
      <c r="C6235" s="1">
        <v>-0.11862646166637393</v>
      </c>
      <c r="D6235" s="1">
        <f t="shared" si="194"/>
        <v>153.32807830626538</v>
      </c>
      <c r="E6235" s="1">
        <f t="shared" si="195"/>
        <v>0</v>
      </c>
    </row>
    <row r="6236" spans="3:5" x14ac:dyDescent="0.2">
      <c r="C6236" s="1">
        <v>1.0060412920798183</v>
      </c>
      <c r="D6236" s="1">
        <f t="shared" si="194"/>
        <v>180.96429051452102</v>
      </c>
      <c r="E6236" s="1">
        <f t="shared" si="195"/>
        <v>20.964290514521025</v>
      </c>
    </row>
    <row r="6237" spans="3:5" x14ac:dyDescent="0.2">
      <c r="C6237" s="1">
        <v>-0.19349445724374981</v>
      </c>
      <c r="D6237" s="1">
        <f t="shared" si="194"/>
        <v>151.64588958687847</v>
      </c>
      <c r="E6237" s="1">
        <f t="shared" si="195"/>
        <v>0</v>
      </c>
    </row>
    <row r="6238" spans="3:5" x14ac:dyDescent="0.2">
      <c r="C6238" s="1">
        <v>-9.2989224867413081E-2</v>
      </c>
      <c r="D6238" s="1">
        <f t="shared" si="194"/>
        <v>153.90839305909532</v>
      </c>
      <c r="E6238" s="1">
        <f t="shared" si="195"/>
        <v>0</v>
      </c>
    </row>
    <row r="6239" spans="3:5" x14ac:dyDescent="0.2">
      <c r="C6239" s="1">
        <v>0.96628907459715818</v>
      </c>
      <c r="D6239" s="1">
        <f t="shared" si="194"/>
        <v>179.90739253504563</v>
      </c>
      <c r="E6239" s="1">
        <f t="shared" si="195"/>
        <v>19.907392535045631</v>
      </c>
    </row>
    <row r="6240" spans="3:5" x14ac:dyDescent="0.2">
      <c r="C6240" s="1">
        <v>0.60976935721775494</v>
      </c>
      <c r="D6240" s="1">
        <f t="shared" si="194"/>
        <v>170.70024280799325</v>
      </c>
      <c r="E6240" s="1">
        <f t="shared" si="195"/>
        <v>10.700242807993249</v>
      </c>
    </row>
    <row r="6241" spans="3:5" x14ac:dyDescent="0.2">
      <c r="C6241" s="1">
        <v>0.65377008039980533</v>
      </c>
      <c r="D6241" s="1">
        <f t="shared" si="194"/>
        <v>171.81057448405917</v>
      </c>
      <c r="E6241" s="1">
        <f t="shared" si="195"/>
        <v>11.810574484059174</v>
      </c>
    </row>
    <row r="6242" spans="3:5" x14ac:dyDescent="0.2">
      <c r="C6242" s="1">
        <v>0.66065514912330736</v>
      </c>
      <c r="D6242" s="1">
        <f t="shared" si="194"/>
        <v>171.98496731490042</v>
      </c>
      <c r="E6242" s="1">
        <f t="shared" si="195"/>
        <v>11.984967314900416</v>
      </c>
    </row>
    <row r="6243" spans="3:5" x14ac:dyDescent="0.2">
      <c r="C6243" s="1">
        <v>1.0201574978149461</v>
      </c>
      <c r="D6243" s="1">
        <f t="shared" si="194"/>
        <v>181.34109212774322</v>
      </c>
      <c r="E6243" s="1">
        <f t="shared" si="195"/>
        <v>21.341092127743224</v>
      </c>
    </row>
    <row r="6244" spans="3:5" x14ac:dyDescent="0.2">
      <c r="C6244" s="1">
        <v>1.560911608007898</v>
      </c>
      <c r="D6244" s="1">
        <f t="shared" si="194"/>
        <v>196.38163096966215</v>
      </c>
      <c r="E6244" s="1">
        <f t="shared" si="195"/>
        <v>36.381630969662154</v>
      </c>
    </row>
    <row r="6245" spans="3:5" x14ac:dyDescent="0.2">
      <c r="C6245" s="1">
        <v>0.65051611009015786</v>
      </c>
      <c r="D6245" s="1">
        <f t="shared" si="194"/>
        <v>171.72821578001361</v>
      </c>
      <c r="E6245" s="1">
        <f t="shared" si="195"/>
        <v>11.728215780013613</v>
      </c>
    </row>
    <row r="6246" spans="3:5" x14ac:dyDescent="0.2">
      <c r="C6246" s="1">
        <v>0.56226755302737463</v>
      </c>
      <c r="D6246" s="1">
        <f t="shared" si="194"/>
        <v>169.50961678015889</v>
      </c>
      <c r="E6246" s="1">
        <f t="shared" si="195"/>
        <v>9.5096167801588933</v>
      </c>
    </row>
    <row r="6247" spans="3:5" x14ac:dyDescent="0.2">
      <c r="C6247" s="1">
        <v>0.38074049391004539</v>
      </c>
      <c r="D6247" s="1">
        <f t="shared" si="194"/>
        <v>165.03567278273579</v>
      </c>
      <c r="E6247" s="1">
        <f t="shared" si="195"/>
        <v>5.0356727827357872</v>
      </c>
    </row>
    <row r="6248" spans="3:5" x14ac:dyDescent="0.2">
      <c r="C6248" s="1">
        <v>0.86542844605447167</v>
      </c>
      <c r="D6248" s="1">
        <f t="shared" si="194"/>
        <v>177.25341272503488</v>
      </c>
      <c r="E6248" s="1">
        <f t="shared" si="195"/>
        <v>17.253412725034877</v>
      </c>
    </row>
    <row r="6249" spans="3:5" x14ac:dyDescent="0.2">
      <c r="C6249" s="1">
        <v>-1.1529281040765722</v>
      </c>
      <c r="D6249" s="1">
        <f t="shared" si="194"/>
        <v>131.6537777984272</v>
      </c>
      <c r="E6249" s="1">
        <f t="shared" si="195"/>
        <v>0</v>
      </c>
    </row>
    <row r="6250" spans="3:5" x14ac:dyDescent="0.2">
      <c r="C6250" s="1">
        <v>-1.0504172741794822</v>
      </c>
      <c r="D6250" s="1">
        <f t="shared" si="194"/>
        <v>133.65749924550894</v>
      </c>
      <c r="E6250" s="1">
        <f t="shared" si="195"/>
        <v>0</v>
      </c>
    </row>
    <row r="6251" spans="3:5" x14ac:dyDescent="0.2">
      <c r="C6251" s="1">
        <v>-2.220799830692251</v>
      </c>
      <c r="D6251" s="1">
        <f t="shared" si="194"/>
        <v>112.48554026277604</v>
      </c>
      <c r="E6251" s="1">
        <f t="shared" si="195"/>
        <v>0</v>
      </c>
    </row>
    <row r="6252" spans="3:5" x14ac:dyDescent="0.2">
      <c r="C6252" s="1">
        <v>-1.3108531288676422</v>
      </c>
      <c r="D6252" s="1">
        <f t="shared" si="194"/>
        <v>128.62553183277214</v>
      </c>
      <c r="E6252" s="1">
        <f t="shared" si="195"/>
        <v>0</v>
      </c>
    </row>
    <row r="6253" spans="3:5" x14ac:dyDescent="0.2">
      <c r="C6253" s="1">
        <v>-0.93445343377699064</v>
      </c>
      <c r="D6253" s="1">
        <f t="shared" si="194"/>
        <v>135.96096520299812</v>
      </c>
      <c r="E6253" s="1">
        <f t="shared" si="195"/>
        <v>0</v>
      </c>
    </row>
    <row r="6254" spans="3:5" x14ac:dyDescent="0.2">
      <c r="C6254" s="1">
        <v>1.1308970422401685</v>
      </c>
      <c r="D6254" s="1">
        <f t="shared" si="194"/>
        <v>184.32439407624153</v>
      </c>
      <c r="E6254" s="1">
        <f t="shared" si="195"/>
        <v>24.324394076241532</v>
      </c>
    </row>
    <row r="6255" spans="3:5" x14ac:dyDescent="0.2">
      <c r="C6255" s="1">
        <v>0.4935085642590859</v>
      </c>
      <c r="D6255" s="1">
        <f t="shared" si="194"/>
        <v>167.80087765487178</v>
      </c>
      <c r="E6255" s="1">
        <f t="shared" si="195"/>
        <v>7.8008776548717833</v>
      </c>
    </row>
    <row r="6256" spans="3:5" x14ac:dyDescent="0.2">
      <c r="C6256" s="1">
        <v>-0.33723841715121378</v>
      </c>
      <c r="D6256" s="1">
        <f t="shared" si="194"/>
        <v>148.46770452893665</v>
      </c>
      <c r="E6256" s="1">
        <f t="shared" si="195"/>
        <v>0</v>
      </c>
    </row>
    <row r="6257" spans="3:5" x14ac:dyDescent="0.2">
      <c r="C6257" s="1">
        <v>-0.20248147917138318</v>
      </c>
      <c r="D6257" s="1">
        <f t="shared" si="194"/>
        <v>151.44520729056899</v>
      </c>
      <c r="E6257" s="1">
        <f t="shared" si="195"/>
        <v>0</v>
      </c>
    </row>
    <row r="6258" spans="3:5" x14ac:dyDescent="0.2">
      <c r="C6258" s="1">
        <v>1.1165481750996666</v>
      </c>
      <c r="D6258" s="1">
        <f t="shared" si="194"/>
        <v>183.93508768394153</v>
      </c>
      <c r="E6258" s="1">
        <f t="shared" si="195"/>
        <v>23.935087683941532</v>
      </c>
    </row>
    <row r="6259" spans="3:5" x14ac:dyDescent="0.2">
      <c r="C6259" s="1">
        <v>-0.16261971723178476</v>
      </c>
      <c r="D6259" s="1">
        <f t="shared" si="194"/>
        <v>152.33735801464437</v>
      </c>
      <c r="E6259" s="1">
        <f t="shared" si="195"/>
        <v>0</v>
      </c>
    </row>
    <row r="6260" spans="3:5" x14ac:dyDescent="0.2">
      <c r="C6260" s="1">
        <v>-1.1958832223148526</v>
      </c>
      <c r="D6260" s="1">
        <f t="shared" si="194"/>
        <v>130.82311513567785</v>
      </c>
      <c r="E6260" s="1">
        <f t="shared" si="195"/>
        <v>0</v>
      </c>
    </row>
    <row r="6261" spans="3:5" x14ac:dyDescent="0.2">
      <c r="C6261" s="1">
        <v>0.95897035795553554</v>
      </c>
      <c r="D6261" s="1">
        <f t="shared" si="194"/>
        <v>179.71348265889279</v>
      </c>
      <c r="E6261" s="1">
        <f t="shared" si="195"/>
        <v>19.713482658892787</v>
      </c>
    </row>
    <row r="6262" spans="3:5" x14ac:dyDescent="0.2">
      <c r="C6262" s="1">
        <v>-0.79314702172182006</v>
      </c>
      <c r="D6262" s="1">
        <f t="shared" si="194"/>
        <v>138.8215539426285</v>
      </c>
      <c r="E6262" s="1">
        <f t="shared" si="195"/>
        <v>0</v>
      </c>
    </row>
    <row r="6263" spans="3:5" x14ac:dyDescent="0.2">
      <c r="C6263" s="1">
        <v>-0.77169964524079082</v>
      </c>
      <c r="D6263" s="1">
        <f t="shared" si="194"/>
        <v>139.26096162119134</v>
      </c>
      <c r="E6263" s="1">
        <f t="shared" si="195"/>
        <v>0</v>
      </c>
    </row>
    <row r="6264" spans="3:5" x14ac:dyDescent="0.2">
      <c r="C6264" s="1">
        <v>-0.7498242794222475</v>
      </c>
      <c r="D6264" s="1">
        <f t="shared" si="194"/>
        <v>139.71057060521548</v>
      </c>
      <c r="E6264" s="1">
        <f t="shared" si="195"/>
        <v>0</v>
      </c>
    </row>
    <row r="6265" spans="3:5" x14ac:dyDescent="0.2">
      <c r="C6265" s="1">
        <v>1.8866827906232786</v>
      </c>
      <c r="D6265" s="1">
        <f t="shared" si="194"/>
        <v>206.03833560315175</v>
      </c>
      <c r="E6265" s="1">
        <f t="shared" si="195"/>
        <v>46.038335603151751</v>
      </c>
    </row>
    <row r="6266" spans="3:5" x14ac:dyDescent="0.2">
      <c r="C6266" s="1">
        <v>0.50690906590553708</v>
      </c>
      <c r="D6266" s="1">
        <f t="shared" si="194"/>
        <v>168.13253854828852</v>
      </c>
      <c r="E6266" s="1">
        <f t="shared" si="195"/>
        <v>8.1325385482885224</v>
      </c>
    </row>
    <row r="6267" spans="3:5" x14ac:dyDescent="0.2">
      <c r="C6267" s="1">
        <v>1.1055674154720334</v>
      </c>
      <c r="D6267" s="1">
        <f t="shared" si="194"/>
        <v>183.63771860439059</v>
      </c>
      <c r="E6267" s="1">
        <f t="shared" si="195"/>
        <v>23.637718604390585</v>
      </c>
    </row>
    <row r="6268" spans="3:5" x14ac:dyDescent="0.2">
      <c r="C6268" s="1">
        <v>-0.59797365063507557</v>
      </c>
      <c r="D6268" s="1">
        <f t="shared" si="194"/>
        <v>142.87185648491064</v>
      </c>
      <c r="E6268" s="1">
        <f t="shared" si="195"/>
        <v>0</v>
      </c>
    </row>
    <row r="6269" spans="3:5" x14ac:dyDescent="0.2">
      <c r="C6269" s="1">
        <v>-6.1753073180681808E-2</v>
      </c>
      <c r="D6269" s="1">
        <f t="shared" si="194"/>
        <v>154.61841178446844</v>
      </c>
      <c r="E6269" s="1">
        <f t="shared" si="195"/>
        <v>0</v>
      </c>
    </row>
    <row r="6270" spans="3:5" x14ac:dyDescent="0.2">
      <c r="C6270" s="1">
        <v>-2.1984400223861411</v>
      </c>
      <c r="D6270" s="1">
        <f t="shared" si="194"/>
        <v>112.85675956494633</v>
      </c>
      <c r="E6270" s="1">
        <f t="shared" si="195"/>
        <v>0</v>
      </c>
    </row>
    <row r="6271" spans="3:5" x14ac:dyDescent="0.2">
      <c r="C6271" s="1">
        <v>-1.0252462809808462</v>
      </c>
      <c r="D6271" s="1">
        <f t="shared" si="194"/>
        <v>134.15414812492844</v>
      </c>
      <c r="E6271" s="1">
        <f t="shared" si="195"/>
        <v>0</v>
      </c>
    </row>
    <row r="6272" spans="3:5" x14ac:dyDescent="0.2">
      <c r="C6272" s="1">
        <v>0.27022845358505077</v>
      </c>
      <c r="D6272" s="1">
        <f t="shared" si="194"/>
        <v>162.37000299984251</v>
      </c>
      <c r="E6272" s="1">
        <f t="shared" si="195"/>
        <v>2.3700029998425123</v>
      </c>
    </row>
    <row r="6273" spans="3:5" x14ac:dyDescent="0.2">
      <c r="C6273" s="1">
        <v>-0.21332293934993557</v>
      </c>
      <c r="D6273" s="1">
        <f t="shared" si="194"/>
        <v>151.2034683530708</v>
      </c>
      <c r="E6273" s="1">
        <f t="shared" si="195"/>
        <v>0</v>
      </c>
    </row>
    <row r="6274" spans="3:5" x14ac:dyDescent="0.2">
      <c r="C6274" s="1">
        <v>1.1134397240659033</v>
      </c>
      <c r="D6274" s="1">
        <f t="shared" si="194"/>
        <v>183.85085913902242</v>
      </c>
      <c r="E6274" s="1">
        <f t="shared" si="195"/>
        <v>23.850859139022418</v>
      </c>
    </row>
    <row r="6275" spans="3:5" x14ac:dyDescent="0.2">
      <c r="C6275" s="1">
        <v>-0.11767290188854632</v>
      </c>
      <c r="D6275" s="1">
        <f t="shared" ref="D6275:D6338" si="196" xml:space="preserve"> $A$1 * EXP( ($A$3 - $A$6 - 0.5 * $A$5^2) * $A$4 + $A$5 * SQRT($A$4) * C6275 )</f>
        <v>153.3496234932538</v>
      </c>
      <c r="E6275" s="1">
        <f t="shared" ref="E6275:E6338" si="197">MAX(D6275 - $A$2, 0)</f>
        <v>0</v>
      </c>
    </row>
    <row r="6276" spans="3:5" x14ac:dyDescent="0.2">
      <c r="C6276" s="1">
        <v>-0.22188034481188362</v>
      </c>
      <c r="D6276" s="1">
        <f t="shared" si="196"/>
        <v>151.01293095780741</v>
      </c>
      <c r="E6276" s="1">
        <f t="shared" si="197"/>
        <v>0</v>
      </c>
    </row>
    <row r="6277" spans="3:5" x14ac:dyDescent="0.2">
      <c r="C6277" s="1">
        <v>6.4544340009410506E-2</v>
      </c>
      <c r="D6277" s="1">
        <f t="shared" si="196"/>
        <v>157.52278995722014</v>
      </c>
      <c r="E6277" s="1">
        <f t="shared" si="197"/>
        <v>0</v>
      </c>
    </row>
    <row r="6278" spans="3:5" x14ac:dyDescent="0.2">
      <c r="C6278" s="1">
        <v>3.8514844239434867E-2</v>
      </c>
      <c r="D6278" s="1">
        <f t="shared" si="196"/>
        <v>156.91977692205012</v>
      </c>
      <c r="E6278" s="1">
        <f t="shared" si="197"/>
        <v>0</v>
      </c>
    </row>
    <row r="6279" spans="3:5" x14ac:dyDescent="0.2">
      <c r="C6279" s="1">
        <v>-5.3663482300453154E-2</v>
      </c>
      <c r="D6279" s="1">
        <f t="shared" si="196"/>
        <v>154.80282700911295</v>
      </c>
      <c r="E6279" s="1">
        <f t="shared" si="197"/>
        <v>0</v>
      </c>
    </row>
    <row r="6280" spans="3:5" x14ac:dyDescent="0.2">
      <c r="C6280" s="1">
        <v>-0.42877678188775326</v>
      </c>
      <c r="D6280" s="1">
        <f t="shared" si="196"/>
        <v>146.47859061448088</v>
      </c>
      <c r="E6280" s="1">
        <f t="shared" si="197"/>
        <v>0</v>
      </c>
    </row>
    <row r="6281" spans="3:5" x14ac:dyDescent="0.2">
      <c r="C6281" s="1">
        <v>3.7777601310105623E-2</v>
      </c>
      <c r="D6281" s="1">
        <f t="shared" si="196"/>
        <v>156.90273122171575</v>
      </c>
      <c r="E6281" s="1">
        <f t="shared" si="197"/>
        <v>0</v>
      </c>
    </row>
    <row r="6282" spans="3:5" x14ac:dyDescent="0.2">
      <c r="C6282" s="1">
        <v>-0.84735144024763753</v>
      </c>
      <c r="D6282" s="1">
        <f t="shared" si="196"/>
        <v>137.71719938868378</v>
      </c>
      <c r="E6282" s="1">
        <f t="shared" si="197"/>
        <v>0</v>
      </c>
    </row>
    <row r="6283" spans="3:5" x14ac:dyDescent="0.2">
      <c r="C6283" s="1">
        <v>0.98229489275240323</v>
      </c>
      <c r="D6283" s="1">
        <f t="shared" si="196"/>
        <v>180.33219718413059</v>
      </c>
      <c r="E6283" s="1">
        <f t="shared" si="197"/>
        <v>20.332197184130592</v>
      </c>
    </row>
    <row r="6284" spans="3:5" x14ac:dyDescent="0.2">
      <c r="C6284" s="1">
        <v>0.18720226976550394</v>
      </c>
      <c r="D6284" s="1">
        <f t="shared" si="196"/>
        <v>160.39568472961446</v>
      </c>
      <c r="E6284" s="1">
        <f t="shared" si="197"/>
        <v>0.39568472961445877</v>
      </c>
    </row>
    <row r="6285" spans="3:5" x14ac:dyDescent="0.2">
      <c r="C6285" s="1">
        <v>1.5748493094605485</v>
      </c>
      <c r="D6285" s="1">
        <f t="shared" si="196"/>
        <v>196.78535834315934</v>
      </c>
      <c r="E6285" s="1">
        <f t="shared" si="197"/>
        <v>36.785358343159345</v>
      </c>
    </row>
    <row r="6286" spans="3:5" x14ac:dyDescent="0.2">
      <c r="C6286" s="1">
        <v>0.35101294051535437</v>
      </c>
      <c r="D6286" s="1">
        <f t="shared" si="196"/>
        <v>164.31433895199345</v>
      </c>
      <c r="E6286" s="1">
        <f t="shared" si="197"/>
        <v>4.3143389519934487</v>
      </c>
    </row>
    <row r="6287" spans="3:5" x14ac:dyDescent="0.2">
      <c r="C6287" s="1">
        <v>-0.48345718563101925</v>
      </c>
      <c r="D6287" s="1">
        <f t="shared" si="196"/>
        <v>145.3031313300576</v>
      </c>
      <c r="E6287" s="1">
        <f t="shared" si="197"/>
        <v>0</v>
      </c>
    </row>
    <row r="6288" spans="3:5" x14ac:dyDescent="0.2">
      <c r="C6288" s="1">
        <v>-0.62733821166491721</v>
      </c>
      <c r="D6288" s="1">
        <f t="shared" si="196"/>
        <v>142.25500429271381</v>
      </c>
      <c r="E6288" s="1">
        <f t="shared" si="197"/>
        <v>0</v>
      </c>
    </row>
    <row r="6289" spans="3:5" x14ac:dyDescent="0.2">
      <c r="C6289" s="1">
        <v>-0.35274313671722907</v>
      </c>
      <c r="D6289" s="1">
        <f t="shared" si="196"/>
        <v>148.12889934625042</v>
      </c>
      <c r="E6289" s="1">
        <f t="shared" si="197"/>
        <v>0</v>
      </c>
    </row>
    <row r="6290" spans="3:5" x14ac:dyDescent="0.2">
      <c r="C6290" s="1">
        <v>-0.26324563393658107</v>
      </c>
      <c r="D6290" s="1">
        <f t="shared" si="196"/>
        <v>150.09528012546988</v>
      </c>
      <c r="E6290" s="1">
        <f t="shared" si="197"/>
        <v>0</v>
      </c>
    </row>
    <row r="6291" spans="3:5" x14ac:dyDescent="0.2">
      <c r="C6291" s="1">
        <v>1.2661135096819998</v>
      </c>
      <c r="D6291" s="1">
        <f t="shared" si="196"/>
        <v>188.03373027445758</v>
      </c>
      <c r="E6291" s="1">
        <f t="shared" si="197"/>
        <v>28.033730274457582</v>
      </c>
    </row>
    <row r="6292" spans="3:5" x14ac:dyDescent="0.2">
      <c r="C6292" s="1">
        <v>0.33489022033759019</v>
      </c>
      <c r="D6292" s="1">
        <f t="shared" si="196"/>
        <v>163.92444351748122</v>
      </c>
      <c r="E6292" s="1">
        <f t="shared" si="197"/>
        <v>3.9244435174812224</v>
      </c>
    </row>
    <row r="6293" spans="3:5" x14ac:dyDescent="0.2">
      <c r="C6293" s="1">
        <v>1.8205718715612349</v>
      </c>
      <c r="D6293" s="1">
        <f t="shared" si="196"/>
        <v>204.04096912260906</v>
      </c>
      <c r="E6293" s="1">
        <f t="shared" si="197"/>
        <v>44.040969122609056</v>
      </c>
    </row>
    <row r="6294" spans="3:5" x14ac:dyDescent="0.2">
      <c r="C6294" s="1">
        <v>-1.2550369419804932</v>
      </c>
      <c r="D6294" s="1">
        <f t="shared" si="196"/>
        <v>129.68777670320156</v>
      </c>
      <c r="E6294" s="1">
        <f t="shared" si="197"/>
        <v>0</v>
      </c>
    </row>
    <row r="6295" spans="3:5" x14ac:dyDescent="0.2">
      <c r="C6295" s="1">
        <v>-1.0803385358804132</v>
      </c>
      <c r="D6295" s="1">
        <f t="shared" si="196"/>
        <v>133.0695141118816</v>
      </c>
      <c r="E6295" s="1">
        <f t="shared" si="197"/>
        <v>0</v>
      </c>
    </row>
    <row r="6296" spans="3:5" x14ac:dyDescent="0.2">
      <c r="C6296" s="1">
        <v>-0.76392368796403731</v>
      </c>
      <c r="D6296" s="1">
        <f t="shared" si="196"/>
        <v>139.42061651086757</v>
      </c>
      <c r="E6296" s="1">
        <f t="shared" si="197"/>
        <v>0</v>
      </c>
    </row>
    <row r="6297" spans="3:5" x14ac:dyDescent="0.2">
      <c r="C6297" s="1">
        <v>-1.6934922358076789</v>
      </c>
      <c r="D6297" s="1">
        <f t="shared" si="196"/>
        <v>121.57403958591298</v>
      </c>
      <c r="E6297" s="1">
        <f t="shared" si="197"/>
        <v>0</v>
      </c>
    </row>
    <row r="6298" spans="3:5" x14ac:dyDescent="0.2">
      <c r="C6298" s="1">
        <v>0.27934893716340592</v>
      </c>
      <c r="D6298" s="1">
        <f t="shared" si="196"/>
        <v>162.5883592674177</v>
      </c>
      <c r="E6298" s="1">
        <f t="shared" si="197"/>
        <v>2.5883592674177009</v>
      </c>
    </row>
    <row r="6299" spans="3:5" x14ac:dyDescent="0.2">
      <c r="C6299" s="1">
        <v>4.1966510908856718E-2</v>
      </c>
      <c r="D6299" s="1">
        <f t="shared" si="196"/>
        <v>156.99960710370976</v>
      </c>
      <c r="E6299" s="1">
        <f t="shared" si="197"/>
        <v>0</v>
      </c>
    </row>
    <row r="6300" spans="3:5" x14ac:dyDescent="0.2">
      <c r="C6300" s="1">
        <v>0.75645186242163076</v>
      </c>
      <c r="D6300" s="1">
        <f t="shared" si="196"/>
        <v>174.42986121245329</v>
      </c>
      <c r="E6300" s="1">
        <f t="shared" si="197"/>
        <v>14.429861212453289</v>
      </c>
    </row>
    <row r="6301" spans="3:5" x14ac:dyDescent="0.2">
      <c r="C6301" s="1">
        <v>0.85581331186026577</v>
      </c>
      <c r="D6301" s="1">
        <f t="shared" si="196"/>
        <v>177.00245967411936</v>
      </c>
      <c r="E6301" s="1">
        <f t="shared" si="197"/>
        <v>17.002459674119365</v>
      </c>
    </row>
    <row r="6302" spans="3:5" x14ac:dyDescent="0.2">
      <c r="C6302" s="1">
        <v>0.27241843312091335</v>
      </c>
      <c r="D6302" s="1">
        <f t="shared" si="196"/>
        <v>162.42240719669826</v>
      </c>
      <c r="E6302" s="1">
        <f t="shared" si="197"/>
        <v>2.4224071966982592</v>
      </c>
    </row>
    <row r="6303" spans="3:5" x14ac:dyDescent="0.2">
      <c r="C6303" s="1">
        <v>-0.10583375784257021</v>
      </c>
      <c r="D6303" s="1">
        <f t="shared" si="196"/>
        <v>153.61737506371605</v>
      </c>
      <c r="E6303" s="1">
        <f t="shared" si="197"/>
        <v>0</v>
      </c>
    </row>
    <row r="6304" spans="3:5" x14ac:dyDescent="0.2">
      <c r="C6304" s="1">
        <v>0.48351345484792302</v>
      </c>
      <c r="D6304" s="1">
        <f t="shared" si="196"/>
        <v>167.55392588108</v>
      </c>
      <c r="E6304" s="1">
        <f t="shared" si="197"/>
        <v>7.553925881080005</v>
      </c>
    </row>
    <row r="6305" spans="3:5" x14ac:dyDescent="0.2">
      <c r="C6305" s="1">
        <v>0.51649172003752686</v>
      </c>
      <c r="D6305" s="1">
        <f t="shared" si="196"/>
        <v>168.37011006627239</v>
      </c>
      <c r="E6305" s="1">
        <f t="shared" si="197"/>
        <v>8.3701100662723888</v>
      </c>
    </row>
    <row r="6306" spans="3:5" x14ac:dyDescent="0.2">
      <c r="C6306" s="1">
        <v>-1.6833310055398119</v>
      </c>
      <c r="D6306" s="1">
        <f t="shared" si="196"/>
        <v>121.75620354086128</v>
      </c>
      <c r="E6306" s="1">
        <f t="shared" si="197"/>
        <v>0</v>
      </c>
    </row>
    <row r="6307" spans="3:5" x14ac:dyDescent="0.2">
      <c r="C6307" s="1">
        <v>0.47946159155294266</v>
      </c>
      <c r="D6307" s="1">
        <f t="shared" si="196"/>
        <v>167.45391899772306</v>
      </c>
      <c r="E6307" s="1">
        <f t="shared" si="197"/>
        <v>7.4539189977230649</v>
      </c>
    </row>
    <row r="6308" spans="3:5" x14ac:dyDescent="0.2">
      <c r="C6308" s="1">
        <v>-0.51779409204521909</v>
      </c>
      <c r="D6308" s="1">
        <f t="shared" si="196"/>
        <v>144.56982053892273</v>
      </c>
      <c r="E6308" s="1">
        <f t="shared" si="197"/>
        <v>0</v>
      </c>
    </row>
    <row r="6309" spans="3:5" x14ac:dyDescent="0.2">
      <c r="C6309" s="1">
        <v>-0.40691064300717317</v>
      </c>
      <c r="D6309" s="1">
        <f t="shared" si="196"/>
        <v>146.95130217771072</v>
      </c>
      <c r="E6309" s="1">
        <f t="shared" si="197"/>
        <v>0</v>
      </c>
    </row>
    <row r="6310" spans="3:5" x14ac:dyDescent="0.2">
      <c r="C6310" s="1">
        <v>1.1353041835339677</v>
      </c>
      <c r="D6310" s="1">
        <f t="shared" si="196"/>
        <v>184.44413178702499</v>
      </c>
      <c r="E6310" s="1">
        <f t="shared" si="197"/>
        <v>24.444131787024986</v>
      </c>
    </row>
    <row r="6311" spans="3:5" x14ac:dyDescent="0.2">
      <c r="C6311" s="1">
        <v>-2.3563541992467028</v>
      </c>
      <c r="D6311" s="1">
        <f t="shared" si="196"/>
        <v>110.26105111558321</v>
      </c>
      <c r="E6311" s="1">
        <f t="shared" si="197"/>
        <v>0</v>
      </c>
    </row>
    <row r="6312" spans="3:5" x14ac:dyDescent="0.2">
      <c r="C6312" s="1">
        <v>0.33060634777550263</v>
      </c>
      <c r="D6312" s="1">
        <f t="shared" si="196"/>
        <v>163.82100236782557</v>
      </c>
      <c r="E6312" s="1">
        <f t="shared" si="197"/>
        <v>3.8210023678255709</v>
      </c>
    </row>
    <row r="6313" spans="3:5" x14ac:dyDescent="0.2">
      <c r="C6313" s="1">
        <v>-1.0448462429294401</v>
      </c>
      <c r="D6313" s="1">
        <f t="shared" si="196"/>
        <v>133.7672625902274</v>
      </c>
      <c r="E6313" s="1">
        <f t="shared" si="197"/>
        <v>0</v>
      </c>
    </row>
    <row r="6314" spans="3:5" x14ac:dyDescent="0.2">
      <c r="C6314" s="1">
        <v>-1.7418294404261501</v>
      </c>
      <c r="D6314" s="1">
        <f t="shared" si="196"/>
        <v>120.71120646370539</v>
      </c>
      <c r="E6314" s="1">
        <f t="shared" si="197"/>
        <v>0</v>
      </c>
    </row>
    <row r="6315" spans="3:5" x14ac:dyDescent="0.2">
      <c r="C6315" s="1">
        <v>-0.72367086180225526</v>
      </c>
      <c r="D6315" s="1">
        <f t="shared" si="196"/>
        <v>140.2500128397825</v>
      </c>
      <c r="E6315" s="1">
        <f t="shared" si="197"/>
        <v>0</v>
      </c>
    </row>
    <row r="6316" spans="3:5" x14ac:dyDescent="0.2">
      <c r="C6316" s="1">
        <v>1.0180279019581147</v>
      </c>
      <c r="D6316" s="1">
        <f t="shared" si="196"/>
        <v>181.28419695475915</v>
      </c>
      <c r="E6316" s="1">
        <f t="shared" si="197"/>
        <v>21.284196954759153</v>
      </c>
    </row>
    <row r="6317" spans="3:5" x14ac:dyDescent="0.2">
      <c r="C6317" s="1">
        <v>0.39776280769576999</v>
      </c>
      <c r="D6317" s="1">
        <f t="shared" si="196"/>
        <v>165.45014109333275</v>
      </c>
      <c r="E6317" s="1">
        <f t="shared" si="197"/>
        <v>5.4501410933327463</v>
      </c>
    </row>
    <row r="6318" spans="3:5" x14ac:dyDescent="0.2">
      <c r="C6318" s="1">
        <v>0.70811910703085446</v>
      </c>
      <c r="D6318" s="1">
        <f t="shared" si="196"/>
        <v>173.19201423196353</v>
      </c>
      <c r="E6318" s="1">
        <f t="shared" si="197"/>
        <v>13.192014231963526</v>
      </c>
    </row>
    <row r="6319" spans="3:5" x14ac:dyDescent="0.2">
      <c r="C6319" s="1">
        <v>0.17185626420959468</v>
      </c>
      <c r="D6319" s="1">
        <f t="shared" si="196"/>
        <v>160.03340232389647</v>
      </c>
      <c r="E6319" s="1">
        <f t="shared" si="197"/>
        <v>3.3402323896467578E-2</v>
      </c>
    </row>
    <row r="6320" spans="3:5" x14ac:dyDescent="0.2">
      <c r="C6320" s="1">
        <v>7.6337841015330032E-2</v>
      </c>
      <c r="D6320" s="1">
        <f t="shared" si="196"/>
        <v>157.79676669541652</v>
      </c>
      <c r="E6320" s="1">
        <f t="shared" si="197"/>
        <v>0</v>
      </c>
    </row>
    <row r="6321" spans="3:5" x14ac:dyDescent="0.2">
      <c r="C6321" s="1">
        <v>0.95095561809857054</v>
      </c>
      <c r="D6321" s="1">
        <f t="shared" si="196"/>
        <v>179.50137135599897</v>
      </c>
      <c r="E6321" s="1">
        <f t="shared" si="197"/>
        <v>19.50137135599897</v>
      </c>
    </row>
    <row r="6322" spans="3:5" x14ac:dyDescent="0.2">
      <c r="C6322" s="1">
        <v>-0.41369437704792056</v>
      </c>
      <c r="D6322" s="1">
        <f t="shared" si="196"/>
        <v>146.80448551319435</v>
      </c>
      <c r="E6322" s="1">
        <f t="shared" si="197"/>
        <v>0</v>
      </c>
    </row>
    <row r="6323" spans="3:5" x14ac:dyDescent="0.2">
      <c r="C6323" s="1">
        <v>0.22990855863127871</v>
      </c>
      <c r="D6323" s="1">
        <f t="shared" si="196"/>
        <v>161.4082005738621</v>
      </c>
      <c r="E6323" s="1">
        <f t="shared" si="197"/>
        <v>1.4082005738621035</v>
      </c>
    </row>
    <row r="6324" spans="3:5" x14ac:dyDescent="0.2">
      <c r="C6324" s="1">
        <v>-1.539189228631004</v>
      </c>
      <c r="D6324" s="1">
        <f t="shared" si="196"/>
        <v>124.36987698994568</v>
      </c>
      <c r="E6324" s="1">
        <f t="shared" si="197"/>
        <v>0</v>
      </c>
    </row>
    <row r="6325" spans="3:5" x14ac:dyDescent="0.2">
      <c r="C6325" s="1">
        <v>-2.606947742250568</v>
      </c>
      <c r="D6325" s="1">
        <f t="shared" si="196"/>
        <v>106.26391751661792</v>
      </c>
      <c r="E6325" s="1">
        <f t="shared" si="197"/>
        <v>0</v>
      </c>
    </row>
    <row r="6326" spans="3:5" x14ac:dyDescent="0.2">
      <c r="C6326" s="1">
        <v>-0.1731248341666691</v>
      </c>
      <c r="D6326" s="1">
        <f t="shared" si="196"/>
        <v>152.10173301581295</v>
      </c>
      <c r="E6326" s="1">
        <f t="shared" si="197"/>
        <v>0</v>
      </c>
    </row>
    <row r="6327" spans="3:5" x14ac:dyDescent="0.2">
      <c r="C6327" s="1">
        <v>-0.41638572417523251</v>
      </c>
      <c r="D6327" s="1">
        <f t="shared" si="196"/>
        <v>146.74627880077122</v>
      </c>
      <c r="E6327" s="1">
        <f t="shared" si="197"/>
        <v>0</v>
      </c>
    </row>
    <row r="6328" spans="3:5" x14ac:dyDescent="0.2">
      <c r="C6328" s="1">
        <v>0.78466707426613103</v>
      </c>
      <c r="D6328" s="1">
        <f t="shared" si="196"/>
        <v>175.15656495314948</v>
      </c>
      <c r="E6328" s="1">
        <f t="shared" si="197"/>
        <v>15.156564953149484</v>
      </c>
    </row>
    <row r="6329" spans="3:5" x14ac:dyDescent="0.2">
      <c r="C6329" s="1">
        <v>1.2752100769990835</v>
      </c>
      <c r="D6329" s="1">
        <f t="shared" si="196"/>
        <v>188.28593576205446</v>
      </c>
      <c r="E6329" s="1">
        <f t="shared" si="197"/>
        <v>28.285935762054464</v>
      </c>
    </row>
    <row r="6330" spans="3:5" x14ac:dyDescent="0.2">
      <c r="C6330" s="1">
        <v>0.13193148492356319</v>
      </c>
      <c r="D6330" s="1">
        <f t="shared" si="196"/>
        <v>159.09470307615658</v>
      </c>
      <c r="E6330" s="1">
        <f t="shared" si="197"/>
        <v>0</v>
      </c>
    </row>
    <row r="6331" spans="3:5" x14ac:dyDescent="0.2">
      <c r="C6331" s="1">
        <v>-0.75136527496329741</v>
      </c>
      <c r="D6331" s="1">
        <f t="shared" si="196"/>
        <v>139.67885072906935</v>
      </c>
      <c r="E6331" s="1">
        <f t="shared" si="197"/>
        <v>0</v>
      </c>
    </row>
    <row r="6332" spans="3:5" x14ac:dyDescent="0.2">
      <c r="C6332" s="1">
        <v>0.14374853170602919</v>
      </c>
      <c r="D6332" s="1">
        <f t="shared" si="196"/>
        <v>159.37196675171876</v>
      </c>
      <c r="E6332" s="1">
        <f t="shared" si="197"/>
        <v>0</v>
      </c>
    </row>
    <row r="6333" spans="3:5" x14ac:dyDescent="0.2">
      <c r="C6333" s="1">
        <v>0.21462836790438186</v>
      </c>
      <c r="D6333" s="1">
        <f t="shared" si="196"/>
        <v>161.04519299853544</v>
      </c>
      <c r="E6333" s="1">
        <f t="shared" si="197"/>
        <v>1.0451929985354411</v>
      </c>
    </row>
    <row r="6334" spans="3:5" x14ac:dyDescent="0.2">
      <c r="C6334" s="1">
        <v>-0.58030827468258783</v>
      </c>
      <c r="D6334" s="1">
        <f t="shared" si="196"/>
        <v>143.24423538779212</v>
      </c>
      <c r="E6334" s="1">
        <f t="shared" si="197"/>
        <v>0</v>
      </c>
    </row>
    <row r="6335" spans="3:5" x14ac:dyDescent="0.2">
      <c r="C6335" s="1">
        <v>0.61389372826632982</v>
      </c>
      <c r="D6335" s="1">
        <f t="shared" si="196"/>
        <v>170.8040133252178</v>
      </c>
      <c r="E6335" s="1">
        <f t="shared" si="197"/>
        <v>10.804013325217795</v>
      </c>
    </row>
    <row r="6336" spans="3:5" x14ac:dyDescent="0.2">
      <c r="C6336" s="1">
        <v>-2.0809719596365972</v>
      </c>
      <c r="D6336" s="1">
        <f t="shared" si="196"/>
        <v>114.82719191239524</v>
      </c>
      <c r="E6336" s="1">
        <f t="shared" si="197"/>
        <v>0</v>
      </c>
    </row>
    <row r="6337" spans="3:5" x14ac:dyDescent="0.2">
      <c r="C6337" s="1">
        <v>-3.561698158097322E-2</v>
      </c>
      <c r="D6337" s="1">
        <f t="shared" si="196"/>
        <v>155.21501903545467</v>
      </c>
      <c r="E6337" s="1">
        <f t="shared" si="197"/>
        <v>0</v>
      </c>
    </row>
    <row r="6338" spans="3:5" x14ac:dyDescent="0.2">
      <c r="C6338" s="1">
        <v>0.55302844915457683</v>
      </c>
      <c r="D6338" s="1">
        <f t="shared" si="196"/>
        <v>169.27900645654782</v>
      </c>
      <c r="E6338" s="1">
        <f t="shared" si="197"/>
        <v>9.279006456547819</v>
      </c>
    </row>
    <row r="6339" spans="3:5" x14ac:dyDescent="0.2">
      <c r="C6339" s="1">
        <v>-0.11901841115608915</v>
      </c>
      <c r="D6339" s="1">
        <f t="shared" ref="D6339:D6402" si="198" xml:space="preserve"> $A$1 * EXP( ($A$3 - $A$6 - 0.5 * $A$5^2) * $A$4 + $A$5 * SQRT($A$4) * C6339 )</f>
        <v>153.31922328934988</v>
      </c>
      <c r="E6339" s="1">
        <f t="shared" ref="E6339:E6402" si="199">MAX(D6339 - $A$2, 0)</f>
        <v>0</v>
      </c>
    </row>
    <row r="6340" spans="3:5" x14ac:dyDescent="0.2">
      <c r="C6340" s="1">
        <v>0.12105885173832549</v>
      </c>
      <c r="D6340" s="1">
        <f t="shared" si="198"/>
        <v>158.84002429921907</v>
      </c>
      <c r="E6340" s="1">
        <f t="shared" si="199"/>
        <v>0</v>
      </c>
    </row>
    <row r="6341" spans="3:5" x14ac:dyDescent="0.2">
      <c r="C6341" s="1">
        <v>0.33695339704955501</v>
      </c>
      <c r="D6341" s="1">
        <f t="shared" si="198"/>
        <v>163.97428561398047</v>
      </c>
      <c r="E6341" s="1">
        <f t="shared" si="199"/>
        <v>3.9742856139804701</v>
      </c>
    </row>
    <row r="6342" spans="3:5" x14ac:dyDescent="0.2">
      <c r="C6342" s="1">
        <v>1.2253550220711908</v>
      </c>
      <c r="D6342" s="1">
        <f t="shared" si="198"/>
        <v>186.90782856002929</v>
      </c>
      <c r="E6342" s="1">
        <f t="shared" si="199"/>
        <v>26.907828560029287</v>
      </c>
    </row>
    <row r="6343" spans="3:5" x14ac:dyDescent="0.2">
      <c r="C6343" s="1">
        <v>0.93305806917455769</v>
      </c>
      <c r="D6343" s="1">
        <f t="shared" si="198"/>
        <v>179.028613304928</v>
      </c>
      <c r="E6343" s="1">
        <f t="shared" si="199"/>
        <v>19.028613304928001</v>
      </c>
    </row>
    <row r="6344" spans="3:5" x14ac:dyDescent="0.2">
      <c r="C6344" s="1">
        <v>-8.677651275097778E-2</v>
      </c>
      <c r="D6344" s="1">
        <f t="shared" si="198"/>
        <v>154.04935195030578</v>
      </c>
      <c r="E6344" s="1">
        <f t="shared" si="199"/>
        <v>0</v>
      </c>
    </row>
    <row r="6345" spans="3:5" x14ac:dyDescent="0.2">
      <c r="C6345" s="1">
        <v>-0.98930431006369868</v>
      </c>
      <c r="D6345" s="1">
        <f t="shared" si="198"/>
        <v>134.86651983540972</v>
      </c>
      <c r="E6345" s="1">
        <f t="shared" si="199"/>
        <v>0</v>
      </c>
    </row>
    <row r="6346" spans="3:5" x14ac:dyDescent="0.2">
      <c r="C6346" s="1">
        <v>0.52427478115767845</v>
      </c>
      <c r="D6346" s="1">
        <f t="shared" si="198"/>
        <v>168.56331340742815</v>
      </c>
      <c r="E6346" s="1">
        <f t="shared" si="199"/>
        <v>8.5633134074281543</v>
      </c>
    </row>
    <row r="6347" spans="3:5" x14ac:dyDescent="0.2">
      <c r="C6347" s="1">
        <v>-0.97295790790331926</v>
      </c>
      <c r="D6347" s="1">
        <f t="shared" si="198"/>
        <v>135.19175658006597</v>
      </c>
      <c r="E6347" s="1">
        <f t="shared" si="199"/>
        <v>0</v>
      </c>
    </row>
    <row r="6348" spans="3:5" x14ac:dyDescent="0.2">
      <c r="C6348" s="1">
        <v>0.97313296831291096</v>
      </c>
      <c r="D6348" s="1">
        <f t="shared" si="198"/>
        <v>180.08891124896502</v>
      </c>
      <c r="E6348" s="1">
        <f t="shared" si="199"/>
        <v>20.088911248965019</v>
      </c>
    </row>
    <row r="6349" spans="3:5" x14ac:dyDescent="0.2">
      <c r="C6349" s="1">
        <v>0.26818217649784121</v>
      </c>
      <c r="D6349" s="1">
        <f t="shared" si="198"/>
        <v>162.32105275055292</v>
      </c>
      <c r="E6349" s="1">
        <f t="shared" si="199"/>
        <v>2.3210527505529228</v>
      </c>
    </row>
    <row r="6350" spans="3:5" x14ac:dyDescent="0.2">
      <c r="C6350" s="1">
        <v>0.56482837873652358</v>
      </c>
      <c r="D6350" s="1">
        <f t="shared" si="198"/>
        <v>169.57359121292208</v>
      </c>
      <c r="E6350" s="1">
        <f t="shared" si="199"/>
        <v>9.5735912129220821</v>
      </c>
    </row>
    <row r="6351" spans="3:5" x14ac:dyDescent="0.2">
      <c r="C6351" s="1">
        <v>0.67374742775766605</v>
      </c>
      <c r="D6351" s="1">
        <f t="shared" si="198"/>
        <v>172.31707187910968</v>
      </c>
      <c r="E6351" s="1">
        <f t="shared" si="199"/>
        <v>12.317071879109676</v>
      </c>
    </row>
    <row r="6352" spans="3:5" x14ac:dyDescent="0.2">
      <c r="C6352" s="1">
        <v>1.0115603029921443</v>
      </c>
      <c r="D6352" s="1">
        <f t="shared" si="198"/>
        <v>181.11151528272521</v>
      </c>
      <c r="E6352" s="1">
        <f t="shared" si="199"/>
        <v>21.111515282725207</v>
      </c>
    </row>
    <row r="6353" spans="3:5" x14ac:dyDescent="0.2">
      <c r="C6353" s="1">
        <v>-1.527600158160656</v>
      </c>
      <c r="D6353" s="1">
        <f t="shared" si="198"/>
        <v>124.58243859111296</v>
      </c>
      <c r="E6353" s="1">
        <f t="shared" si="199"/>
        <v>0</v>
      </c>
    </row>
    <row r="6354" spans="3:5" x14ac:dyDescent="0.2">
      <c r="C6354" s="1">
        <v>0.54113331116873342</v>
      </c>
      <c r="D6354" s="1">
        <f t="shared" si="198"/>
        <v>168.98256278948381</v>
      </c>
      <c r="E6354" s="1">
        <f t="shared" si="199"/>
        <v>8.9825627894838078</v>
      </c>
    </row>
    <row r="6355" spans="3:5" x14ac:dyDescent="0.2">
      <c r="C6355" s="1">
        <v>-1.0056783123004029</v>
      </c>
      <c r="D6355" s="1">
        <f t="shared" si="198"/>
        <v>134.54151836292513</v>
      </c>
      <c r="E6355" s="1">
        <f t="shared" si="199"/>
        <v>0</v>
      </c>
    </row>
    <row r="6356" spans="3:5" x14ac:dyDescent="0.2">
      <c r="C6356" s="1">
        <v>-1.1690096342863492</v>
      </c>
      <c r="D6356" s="1">
        <f t="shared" si="198"/>
        <v>131.34217856301362</v>
      </c>
      <c r="E6356" s="1">
        <f t="shared" si="199"/>
        <v>0</v>
      </c>
    </row>
    <row r="6357" spans="3:5" x14ac:dyDescent="0.2">
      <c r="C6357" s="1">
        <v>-1.5749743752709235</v>
      </c>
      <c r="D6357" s="1">
        <f t="shared" si="198"/>
        <v>123.71580787147688</v>
      </c>
      <c r="E6357" s="1">
        <f t="shared" si="199"/>
        <v>0</v>
      </c>
    </row>
    <row r="6358" spans="3:5" x14ac:dyDescent="0.2">
      <c r="C6358" s="1">
        <v>1.2522038690299879</v>
      </c>
      <c r="D6358" s="1">
        <f t="shared" si="198"/>
        <v>187.64873373440767</v>
      </c>
      <c r="E6358" s="1">
        <f t="shared" si="199"/>
        <v>27.648733734407671</v>
      </c>
    </row>
    <row r="6359" spans="3:5" x14ac:dyDescent="0.2">
      <c r="C6359" s="1">
        <v>1.0557566791195419</v>
      </c>
      <c r="D6359" s="1">
        <f t="shared" si="198"/>
        <v>182.29482319508313</v>
      </c>
      <c r="E6359" s="1">
        <f t="shared" si="199"/>
        <v>22.294823195083126</v>
      </c>
    </row>
    <row r="6360" spans="3:5" x14ac:dyDescent="0.2">
      <c r="C6360" s="1">
        <v>-1.5236596571600987</v>
      </c>
      <c r="D6360" s="1">
        <f t="shared" si="198"/>
        <v>124.6547962486402</v>
      </c>
      <c r="E6360" s="1">
        <f t="shared" si="199"/>
        <v>0</v>
      </c>
    </row>
    <row r="6361" spans="3:5" x14ac:dyDescent="0.2">
      <c r="C6361" s="1">
        <v>-1.8988984786565146</v>
      </c>
      <c r="D6361" s="1">
        <f t="shared" si="198"/>
        <v>117.94953300796418</v>
      </c>
      <c r="E6361" s="1">
        <f t="shared" si="199"/>
        <v>0</v>
      </c>
    </row>
    <row r="6362" spans="3:5" x14ac:dyDescent="0.2">
      <c r="C6362" s="1">
        <v>-1.1366214743279208</v>
      </c>
      <c r="D6362" s="1">
        <f t="shared" si="198"/>
        <v>131.97049345887837</v>
      </c>
      <c r="E6362" s="1">
        <f t="shared" si="199"/>
        <v>0</v>
      </c>
    </row>
    <row r="6363" spans="3:5" x14ac:dyDescent="0.2">
      <c r="C6363" s="1">
        <v>0.7478235462624222</v>
      </c>
      <c r="D6363" s="1">
        <f t="shared" si="198"/>
        <v>174.20823507494202</v>
      </c>
      <c r="E6363" s="1">
        <f t="shared" si="199"/>
        <v>14.208235074942024</v>
      </c>
    </row>
    <row r="6364" spans="3:5" x14ac:dyDescent="0.2">
      <c r="C6364" s="1">
        <v>0.26622966095841905</v>
      </c>
      <c r="D6364" s="1">
        <f t="shared" si="198"/>
        <v>162.2743591872387</v>
      </c>
      <c r="E6364" s="1">
        <f t="shared" si="199"/>
        <v>2.2743591872387015</v>
      </c>
    </row>
    <row r="6365" spans="3:5" x14ac:dyDescent="0.2">
      <c r="C6365" s="1">
        <v>0.73066769814977639</v>
      </c>
      <c r="D6365" s="1">
        <f t="shared" si="198"/>
        <v>173.76840775744566</v>
      </c>
      <c r="E6365" s="1">
        <f t="shared" si="199"/>
        <v>13.768407757445658</v>
      </c>
    </row>
    <row r="6366" spans="3:5" x14ac:dyDescent="0.2">
      <c r="C6366" s="1">
        <v>1.1744959791846901</v>
      </c>
      <c r="D6366" s="1">
        <f t="shared" si="198"/>
        <v>185.51236174677604</v>
      </c>
      <c r="E6366" s="1">
        <f t="shared" si="199"/>
        <v>25.512361746776037</v>
      </c>
    </row>
    <row r="6367" spans="3:5" x14ac:dyDescent="0.2">
      <c r="C6367" s="1">
        <v>-1.4826615092724862</v>
      </c>
      <c r="D6367" s="1">
        <f t="shared" si="198"/>
        <v>125.41012468410813</v>
      </c>
      <c r="E6367" s="1">
        <f t="shared" si="199"/>
        <v>0</v>
      </c>
    </row>
    <row r="6368" spans="3:5" x14ac:dyDescent="0.2">
      <c r="C6368" s="1">
        <v>-1.413013788293924</v>
      </c>
      <c r="D6368" s="1">
        <f t="shared" si="198"/>
        <v>126.70378438360888</v>
      </c>
      <c r="E6368" s="1">
        <f t="shared" si="199"/>
        <v>0</v>
      </c>
    </row>
    <row r="6369" spans="3:5" x14ac:dyDescent="0.2">
      <c r="C6369" s="1">
        <v>0.81842559447778029</v>
      </c>
      <c r="D6369" s="1">
        <f t="shared" si="198"/>
        <v>176.03002001937116</v>
      </c>
      <c r="E6369" s="1">
        <f t="shared" si="199"/>
        <v>16.030020019371165</v>
      </c>
    </row>
    <row r="6370" spans="3:5" x14ac:dyDescent="0.2">
      <c r="C6370" s="1">
        <v>-0.30917680264443026</v>
      </c>
      <c r="D6370" s="1">
        <f t="shared" si="198"/>
        <v>149.0828714512572</v>
      </c>
      <c r="E6370" s="1">
        <f t="shared" si="199"/>
        <v>0</v>
      </c>
    </row>
    <row r="6371" spans="3:5" x14ac:dyDescent="0.2">
      <c r="C6371" s="1">
        <v>-0.36322072468623923</v>
      </c>
      <c r="D6371" s="1">
        <f t="shared" si="198"/>
        <v>147.90038364412652</v>
      </c>
      <c r="E6371" s="1">
        <f t="shared" si="199"/>
        <v>0</v>
      </c>
    </row>
    <row r="6372" spans="3:5" x14ac:dyDescent="0.2">
      <c r="C6372" s="1">
        <v>-0.75782663062807809</v>
      </c>
      <c r="D6372" s="1">
        <f t="shared" si="198"/>
        <v>139.5459284695051</v>
      </c>
      <c r="E6372" s="1">
        <f t="shared" si="199"/>
        <v>0</v>
      </c>
    </row>
    <row r="6373" spans="3:5" x14ac:dyDescent="0.2">
      <c r="C6373" s="1">
        <v>-0.21591390244745037</v>
      </c>
      <c r="D6373" s="1">
        <f t="shared" si="198"/>
        <v>151.14575315088089</v>
      </c>
      <c r="E6373" s="1">
        <f t="shared" si="199"/>
        <v>0</v>
      </c>
    </row>
    <row r="6374" spans="3:5" x14ac:dyDescent="0.2">
      <c r="C6374" s="1">
        <v>0.86012533472498276</v>
      </c>
      <c r="D6374" s="1">
        <f t="shared" si="198"/>
        <v>177.11495862548639</v>
      </c>
      <c r="E6374" s="1">
        <f t="shared" si="199"/>
        <v>17.114958625486395</v>
      </c>
    </row>
    <row r="6375" spans="3:5" x14ac:dyDescent="0.2">
      <c r="C6375" s="1">
        <v>-0.42690666236524244</v>
      </c>
      <c r="D6375" s="1">
        <f t="shared" si="198"/>
        <v>146.51896012611942</v>
      </c>
      <c r="E6375" s="1">
        <f t="shared" si="199"/>
        <v>0</v>
      </c>
    </row>
    <row r="6376" spans="3:5" x14ac:dyDescent="0.2">
      <c r="C6376" s="1">
        <v>0.27606064412195258</v>
      </c>
      <c r="D6376" s="1">
        <f t="shared" si="198"/>
        <v>162.50959941530485</v>
      </c>
      <c r="E6376" s="1">
        <f t="shared" si="199"/>
        <v>2.509599415304848</v>
      </c>
    </row>
    <row r="6377" spans="3:5" x14ac:dyDescent="0.2">
      <c r="C6377" s="1">
        <v>0.27642659434513001</v>
      </c>
      <c r="D6377" s="1">
        <f t="shared" si="198"/>
        <v>162.51836261857292</v>
      </c>
      <c r="E6377" s="1">
        <f t="shared" si="199"/>
        <v>2.5183626185729224</v>
      </c>
    </row>
    <row r="6378" spans="3:5" x14ac:dyDescent="0.2">
      <c r="C6378" s="1">
        <v>0.26827775009538868</v>
      </c>
      <c r="D6378" s="1">
        <f t="shared" si="198"/>
        <v>162.32333869663597</v>
      </c>
      <c r="E6378" s="1">
        <f t="shared" si="199"/>
        <v>2.3233386966359717</v>
      </c>
    </row>
    <row r="6379" spans="3:5" x14ac:dyDescent="0.2">
      <c r="C6379" s="1">
        <v>-0.42058182992749826</v>
      </c>
      <c r="D6379" s="1">
        <f t="shared" si="198"/>
        <v>146.65557418082824</v>
      </c>
      <c r="E6379" s="1">
        <f t="shared" si="199"/>
        <v>0</v>
      </c>
    </row>
    <row r="6380" spans="3:5" x14ac:dyDescent="0.2">
      <c r="C6380" s="1">
        <v>1.1508396058619912</v>
      </c>
      <c r="D6380" s="1">
        <f t="shared" si="198"/>
        <v>184.86683468259332</v>
      </c>
      <c r="E6380" s="1">
        <f t="shared" si="199"/>
        <v>24.866834682593321</v>
      </c>
    </row>
    <row r="6381" spans="3:5" x14ac:dyDescent="0.2">
      <c r="C6381" s="1">
        <v>0.11877257809348203</v>
      </c>
      <c r="D6381" s="1">
        <f t="shared" si="198"/>
        <v>158.7865228995378</v>
      </c>
      <c r="E6381" s="1">
        <f t="shared" si="199"/>
        <v>0</v>
      </c>
    </row>
    <row r="6382" spans="3:5" x14ac:dyDescent="0.2">
      <c r="C6382" s="1">
        <v>1.3723320734083466</v>
      </c>
      <c r="D6382" s="1">
        <f t="shared" si="198"/>
        <v>190.99985491811782</v>
      </c>
      <c r="E6382" s="1">
        <f t="shared" si="199"/>
        <v>30.999854918117819</v>
      </c>
    </row>
    <row r="6383" spans="3:5" x14ac:dyDescent="0.2">
      <c r="C6383" s="1">
        <v>-1.0184782398961443</v>
      </c>
      <c r="D6383" s="1">
        <f t="shared" si="198"/>
        <v>134.2880028804033</v>
      </c>
      <c r="E6383" s="1">
        <f t="shared" si="199"/>
        <v>0</v>
      </c>
    </row>
    <row r="6384" spans="3:5" x14ac:dyDescent="0.2">
      <c r="C6384" s="1">
        <v>-1.08697339489413</v>
      </c>
      <c r="D6384" s="1">
        <f t="shared" si="198"/>
        <v>132.93948274310245</v>
      </c>
      <c r="E6384" s="1">
        <f t="shared" si="199"/>
        <v>0</v>
      </c>
    </row>
    <row r="6385" spans="3:5" x14ac:dyDescent="0.2">
      <c r="C6385" s="1">
        <v>1.0063831959518492</v>
      </c>
      <c r="D6385" s="1">
        <f t="shared" si="198"/>
        <v>180.97340764108353</v>
      </c>
      <c r="E6385" s="1">
        <f t="shared" si="199"/>
        <v>20.973407641083526</v>
      </c>
    </row>
    <row r="6386" spans="3:5" x14ac:dyDescent="0.2">
      <c r="C6386" s="1">
        <v>-1.8629449247781225</v>
      </c>
      <c r="D6386" s="1">
        <f t="shared" si="198"/>
        <v>118.57605899911087</v>
      </c>
      <c r="E6386" s="1">
        <f t="shared" si="199"/>
        <v>0</v>
      </c>
    </row>
    <row r="6387" spans="3:5" x14ac:dyDescent="0.2">
      <c r="C6387" s="1">
        <v>-1.0450648370276414</v>
      </c>
      <c r="D6387" s="1">
        <f t="shared" si="198"/>
        <v>133.76295403744192</v>
      </c>
      <c r="E6387" s="1">
        <f t="shared" si="199"/>
        <v>0</v>
      </c>
    </row>
    <row r="6388" spans="3:5" x14ac:dyDescent="0.2">
      <c r="C6388" s="1">
        <v>-0.4555855885455084</v>
      </c>
      <c r="D6388" s="1">
        <f t="shared" si="198"/>
        <v>145.90110088351295</v>
      </c>
      <c r="E6388" s="1">
        <f t="shared" si="199"/>
        <v>0</v>
      </c>
    </row>
    <row r="6389" spans="3:5" x14ac:dyDescent="0.2">
      <c r="C6389" s="1">
        <v>0.76613059285650087</v>
      </c>
      <c r="D6389" s="1">
        <f t="shared" si="198"/>
        <v>174.67880373932459</v>
      </c>
      <c r="E6389" s="1">
        <f t="shared" si="199"/>
        <v>14.678803739324593</v>
      </c>
    </row>
    <row r="6390" spans="3:5" x14ac:dyDescent="0.2">
      <c r="C6390" s="1">
        <v>-1.4891225211521</v>
      </c>
      <c r="D6390" s="1">
        <f t="shared" si="198"/>
        <v>125.29078728591745</v>
      </c>
      <c r="E6390" s="1">
        <f t="shared" si="199"/>
        <v>0</v>
      </c>
    </row>
    <row r="6391" spans="3:5" x14ac:dyDescent="0.2">
      <c r="C6391" s="1">
        <v>1.0828743261133695</v>
      </c>
      <c r="D6391" s="1">
        <f t="shared" si="198"/>
        <v>183.02469139425128</v>
      </c>
      <c r="E6391" s="1">
        <f t="shared" si="199"/>
        <v>23.024691394251278</v>
      </c>
    </row>
    <row r="6392" spans="3:5" x14ac:dyDescent="0.2">
      <c r="C6392" s="1">
        <v>-0.45345253130857349</v>
      </c>
      <c r="D6392" s="1">
        <f t="shared" si="198"/>
        <v>145.94696567998517</v>
      </c>
      <c r="E6392" s="1">
        <f t="shared" si="199"/>
        <v>0</v>
      </c>
    </row>
    <row r="6393" spans="3:5" x14ac:dyDescent="0.2">
      <c r="C6393" s="1">
        <v>-1.2317109348386908</v>
      </c>
      <c r="D6393" s="1">
        <f t="shared" si="198"/>
        <v>130.13429181041548</v>
      </c>
      <c r="E6393" s="1">
        <f t="shared" si="199"/>
        <v>0</v>
      </c>
    </row>
    <row r="6394" spans="3:5" x14ac:dyDescent="0.2">
      <c r="C6394" s="1">
        <v>-0.67568667717464803</v>
      </c>
      <c r="D6394" s="1">
        <f t="shared" si="198"/>
        <v>141.24516022658284</v>
      </c>
      <c r="E6394" s="1">
        <f t="shared" si="199"/>
        <v>0</v>
      </c>
    </row>
    <row r="6395" spans="3:5" x14ac:dyDescent="0.2">
      <c r="C6395" s="1">
        <v>-4.2036791758820982E-2</v>
      </c>
      <c r="D6395" s="1">
        <f t="shared" si="198"/>
        <v>155.06826141094584</v>
      </c>
      <c r="E6395" s="1">
        <f t="shared" si="199"/>
        <v>0</v>
      </c>
    </row>
    <row r="6396" spans="3:5" x14ac:dyDescent="0.2">
      <c r="C6396" s="1">
        <v>-0.14249874270394722</v>
      </c>
      <c r="D6396" s="1">
        <f t="shared" si="198"/>
        <v>152.78968191241697</v>
      </c>
      <c r="E6396" s="1">
        <f t="shared" si="199"/>
        <v>0</v>
      </c>
    </row>
    <row r="6397" spans="3:5" x14ac:dyDescent="0.2">
      <c r="C6397" s="1">
        <v>-0.35862029725989009</v>
      </c>
      <c r="D6397" s="1">
        <f t="shared" si="198"/>
        <v>148.00067530678245</v>
      </c>
      <c r="E6397" s="1">
        <f t="shared" si="199"/>
        <v>0</v>
      </c>
    </row>
    <row r="6398" spans="3:5" x14ac:dyDescent="0.2">
      <c r="C6398" s="1">
        <v>-0.53269464961271928</v>
      </c>
      <c r="D6398" s="1">
        <f t="shared" si="198"/>
        <v>144.25275165701791</v>
      </c>
      <c r="E6398" s="1">
        <f t="shared" si="199"/>
        <v>0</v>
      </c>
    </row>
    <row r="6399" spans="3:5" x14ac:dyDescent="0.2">
      <c r="C6399" s="1">
        <v>-0.34008471833064341</v>
      </c>
      <c r="D6399" s="1">
        <f t="shared" si="198"/>
        <v>148.40544986143058</v>
      </c>
      <c r="E6399" s="1">
        <f t="shared" si="199"/>
        <v>0</v>
      </c>
    </row>
    <row r="6400" spans="3:5" x14ac:dyDescent="0.2">
      <c r="C6400" s="1">
        <v>0.28934397367104542</v>
      </c>
      <c r="D6400" s="1">
        <f t="shared" si="198"/>
        <v>162.82799071998113</v>
      </c>
      <c r="E6400" s="1">
        <f t="shared" si="199"/>
        <v>2.8279907199811305</v>
      </c>
    </row>
    <row r="6401" spans="3:5" x14ac:dyDescent="0.2">
      <c r="C6401" s="1">
        <v>0.52874628094679021</v>
      </c>
      <c r="D6401" s="1">
        <f t="shared" si="198"/>
        <v>168.67441223993711</v>
      </c>
      <c r="E6401" s="1">
        <f t="shared" si="199"/>
        <v>8.6744122399371122</v>
      </c>
    </row>
    <row r="6402" spans="3:5" x14ac:dyDescent="0.2">
      <c r="C6402" s="1">
        <v>0.56710827144741982</v>
      </c>
      <c r="D6402" s="1">
        <f t="shared" si="198"/>
        <v>169.63056770654973</v>
      </c>
      <c r="E6402" s="1">
        <f t="shared" si="199"/>
        <v>9.6305677065497264</v>
      </c>
    </row>
    <row r="6403" spans="3:5" x14ac:dyDescent="0.2">
      <c r="C6403" s="1">
        <v>2.6713290185702729</v>
      </c>
      <c r="D6403" s="1">
        <f t="shared" ref="D6403:D6466" si="200" xml:space="preserve"> $A$1 * EXP( ($A$3 - $A$6 - 0.5 * $A$5^2) * $A$4 + $A$5 * SQRT($A$4) * C6403 )</f>
        <v>231.29174252635119</v>
      </c>
      <c r="E6403" s="1">
        <f t="shared" ref="E6403:E6466" si="201">MAX(D6403 - $A$2, 0)</f>
        <v>71.291742526351186</v>
      </c>
    </row>
    <row r="6404" spans="3:5" x14ac:dyDescent="0.2">
      <c r="C6404" s="1">
        <v>0.42434495063984479</v>
      </c>
      <c r="D6404" s="1">
        <f t="shared" si="200"/>
        <v>166.09946005896762</v>
      </c>
      <c r="E6404" s="1">
        <f t="shared" si="201"/>
        <v>6.0994600589676224</v>
      </c>
    </row>
    <row r="6405" spans="3:5" x14ac:dyDescent="0.2">
      <c r="C6405" s="1">
        <v>1.5455691264769889</v>
      </c>
      <c r="D6405" s="1">
        <f t="shared" si="200"/>
        <v>195.93816959751769</v>
      </c>
      <c r="E6405" s="1">
        <f t="shared" si="201"/>
        <v>35.938169597517685</v>
      </c>
    </row>
    <row r="6406" spans="3:5" x14ac:dyDescent="0.2">
      <c r="C6406" s="1">
        <v>0.49319652569111688</v>
      </c>
      <c r="D6406" s="1">
        <f t="shared" si="200"/>
        <v>167.79316253532008</v>
      </c>
      <c r="E6406" s="1">
        <f t="shared" si="201"/>
        <v>7.7931625353200786</v>
      </c>
    </row>
    <row r="6407" spans="3:5" x14ac:dyDescent="0.2">
      <c r="C6407" s="1">
        <v>1.2403373671651106</v>
      </c>
      <c r="D6407" s="1">
        <f t="shared" si="200"/>
        <v>187.320911159487</v>
      </c>
      <c r="E6407" s="1">
        <f t="shared" si="201"/>
        <v>27.320911159486997</v>
      </c>
    </row>
    <row r="6408" spans="3:5" x14ac:dyDescent="0.2">
      <c r="C6408" s="1">
        <v>1.1972135997187725</v>
      </c>
      <c r="D6408" s="1">
        <f t="shared" si="200"/>
        <v>186.13439403151077</v>
      </c>
      <c r="E6408" s="1">
        <f t="shared" si="201"/>
        <v>26.134394031510766</v>
      </c>
    </row>
    <row r="6409" spans="3:5" x14ac:dyDescent="0.2">
      <c r="C6409" s="1">
        <v>0.76752394667805901</v>
      </c>
      <c r="D6409" s="1">
        <f t="shared" si="200"/>
        <v>174.71467084610541</v>
      </c>
      <c r="E6409" s="1">
        <f t="shared" si="201"/>
        <v>14.714670846105406</v>
      </c>
    </row>
    <row r="6410" spans="3:5" x14ac:dyDescent="0.2">
      <c r="C6410" s="1">
        <v>-4.3433651445340608E-2</v>
      </c>
      <c r="D6410" s="1">
        <f t="shared" si="200"/>
        <v>155.03634741778811</v>
      </c>
      <c r="E6410" s="1">
        <f t="shared" si="201"/>
        <v>0</v>
      </c>
    </row>
    <row r="6411" spans="3:5" x14ac:dyDescent="0.2">
      <c r="C6411" s="1">
        <v>0.27460777698667876</v>
      </c>
      <c r="D6411" s="1">
        <f t="shared" si="200"/>
        <v>162.47481308841091</v>
      </c>
      <c r="E6411" s="1">
        <f t="shared" si="201"/>
        <v>2.4748130884109116</v>
      </c>
    </row>
    <row r="6412" spans="3:5" x14ac:dyDescent="0.2">
      <c r="C6412" s="1">
        <v>1.7530553748869515</v>
      </c>
      <c r="D6412" s="1">
        <f t="shared" si="200"/>
        <v>202.02112010848401</v>
      </c>
      <c r="E6412" s="1">
        <f t="shared" si="201"/>
        <v>42.021120108484013</v>
      </c>
    </row>
    <row r="6413" spans="3:5" x14ac:dyDescent="0.2">
      <c r="C6413" s="1">
        <v>-0.83015910559865735</v>
      </c>
      <c r="D6413" s="1">
        <f t="shared" si="200"/>
        <v>138.06651934067611</v>
      </c>
      <c r="E6413" s="1">
        <f t="shared" si="201"/>
        <v>0</v>
      </c>
    </row>
    <row r="6414" spans="3:5" x14ac:dyDescent="0.2">
      <c r="C6414" s="1">
        <v>0.82016570260501742</v>
      </c>
      <c r="D6414" s="1">
        <f t="shared" si="200"/>
        <v>176.07516077168916</v>
      </c>
      <c r="E6414" s="1">
        <f t="shared" si="201"/>
        <v>16.075160771689156</v>
      </c>
    </row>
    <row r="6415" spans="3:5" x14ac:dyDescent="0.2">
      <c r="C6415" s="1">
        <v>-0.58337161314036456</v>
      </c>
      <c r="D6415" s="1">
        <f t="shared" si="200"/>
        <v>143.17959197686187</v>
      </c>
      <c r="E6415" s="1">
        <f t="shared" si="201"/>
        <v>0</v>
      </c>
    </row>
    <row r="6416" spans="3:5" x14ac:dyDescent="0.2">
      <c r="C6416" s="1">
        <v>-5.789402469667293E-2</v>
      </c>
      <c r="D6416" s="1">
        <f t="shared" si="200"/>
        <v>154.70635757671997</v>
      </c>
      <c r="E6416" s="1">
        <f t="shared" si="201"/>
        <v>0</v>
      </c>
    </row>
    <row r="6417" spans="3:5" x14ac:dyDescent="0.2">
      <c r="C6417" s="1">
        <v>-0.26388012708457848</v>
      </c>
      <c r="D6417" s="1">
        <f t="shared" si="200"/>
        <v>150.08124798864338</v>
      </c>
      <c r="E6417" s="1">
        <f t="shared" si="201"/>
        <v>0</v>
      </c>
    </row>
    <row r="6418" spans="3:5" x14ac:dyDescent="0.2">
      <c r="C6418" s="1">
        <v>0.58874741152765153</v>
      </c>
      <c r="D6418" s="1">
        <f t="shared" si="200"/>
        <v>170.17230261033069</v>
      </c>
      <c r="E6418" s="1">
        <f t="shared" si="201"/>
        <v>10.172302610330689</v>
      </c>
    </row>
    <row r="6419" spans="3:5" x14ac:dyDescent="0.2">
      <c r="C6419" s="1">
        <v>-3.8430190308222721E-2</v>
      </c>
      <c r="D6419" s="1">
        <f t="shared" si="200"/>
        <v>155.15069166060002</v>
      </c>
      <c r="E6419" s="1">
        <f t="shared" si="201"/>
        <v>0</v>
      </c>
    </row>
    <row r="6420" spans="3:5" x14ac:dyDescent="0.2">
      <c r="C6420" s="1">
        <v>0.49088627533592638</v>
      </c>
      <c r="D6420" s="1">
        <f t="shared" si="200"/>
        <v>167.73605288153763</v>
      </c>
      <c r="E6420" s="1">
        <f t="shared" si="201"/>
        <v>7.7360528815376313</v>
      </c>
    </row>
    <row r="6421" spans="3:5" x14ac:dyDescent="0.2">
      <c r="C6421" s="1">
        <v>0.39826177281143443</v>
      </c>
      <c r="D6421" s="1">
        <f t="shared" si="200"/>
        <v>165.46230585013782</v>
      </c>
      <c r="E6421" s="1">
        <f t="shared" si="201"/>
        <v>5.4623058501378239</v>
      </c>
    </row>
    <row r="6422" spans="3:5" x14ac:dyDescent="0.2">
      <c r="C6422" s="1">
        <v>-0.80918328791751215</v>
      </c>
      <c r="D6422" s="1">
        <f t="shared" si="200"/>
        <v>138.49391365935097</v>
      </c>
      <c r="E6422" s="1">
        <f t="shared" si="201"/>
        <v>0</v>
      </c>
    </row>
    <row r="6423" spans="3:5" x14ac:dyDescent="0.2">
      <c r="C6423" s="1">
        <v>-0.92911072472952916</v>
      </c>
      <c r="D6423" s="1">
        <f t="shared" si="200"/>
        <v>136.06804236777407</v>
      </c>
      <c r="E6423" s="1">
        <f t="shared" si="201"/>
        <v>0</v>
      </c>
    </row>
    <row r="6424" spans="3:5" x14ac:dyDescent="0.2">
      <c r="C6424" s="1">
        <v>0.81580320741474266</v>
      </c>
      <c r="D6424" s="1">
        <f t="shared" si="200"/>
        <v>175.96201362221456</v>
      </c>
      <c r="E6424" s="1">
        <f t="shared" si="201"/>
        <v>15.962013622214556</v>
      </c>
    </row>
    <row r="6425" spans="3:5" x14ac:dyDescent="0.2">
      <c r="C6425" s="1">
        <v>-0.98466420770820229</v>
      </c>
      <c r="D6425" s="1">
        <f t="shared" si="200"/>
        <v>134.95876217888704</v>
      </c>
      <c r="E6425" s="1">
        <f t="shared" si="201"/>
        <v>0</v>
      </c>
    </row>
    <row r="6426" spans="3:5" x14ac:dyDescent="0.2">
      <c r="C6426" s="1">
        <v>-1.5302143142981173</v>
      </c>
      <c r="D6426" s="1">
        <f t="shared" si="200"/>
        <v>124.53445918702994</v>
      </c>
      <c r="E6426" s="1">
        <f t="shared" si="201"/>
        <v>0</v>
      </c>
    </row>
    <row r="6427" spans="3:5" x14ac:dyDescent="0.2">
      <c r="C6427" s="1">
        <v>-8.512645522749912E-2</v>
      </c>
      <c r="D6427" s="1">
        <f t="shared" si="200"/>
        <v>154.0868114435481</v>
      </c>
      <c r="E6427" s="1">
        <f t="shared" si="201"/>
        <v>0</v>
      </c>
    </row>
    <row r="6428" spans="3:5" x14ac:dyDescent="0.2">
      <c r="C6428" s="1">
        <v>0.21553133306350947</v>
      </c>
      <c r="D6428" s="1">
        <f t="shared" si="200"/>
        <v>161.06662179559794</v>
      </c>
      <c r="E6428" s="1">
        <f t="shared" si="201"/>
        <v>1.0666217955979391</v>
      </c>
    </row>
    <row r="6429" spans="3:5" x14ac:dyDescent="0.2">
      <c r="C6429" s="1">
        <v>-2.1341820895496153</v>
      </c>
      <c r="D6429" s="1">
        <f t="shared" si="200"/>
        <v>113.93040807901636</v>
      </c>
      <c r="E6429" s="1">
        <f t="shared" si="201"/>
        <v>0</v>
      </c>
    </row>
    <row r="6430" spans="3:5" x14ac:dyDescent="0.2">
      <c r="C6430" s="1">
        <v>-1.2979963961051635</v>
      </c>
      <c r="D6430" s="1">
        <f t="shared" si="200"/>
        <v>128.86943608830774</v>
      </c>
      <c r="E6430" s="1">
        <f t="shared" si="201"/>
        <v>0</v>
      </c>
    </row>
    <row r="6431" spans="3:5" x14ac:dyDescent="0.2">
      <c r="C6431" s="1">
        <v>1.3896302003495022</v>
      </c>
      <c r="D6431" s="1">
        <f t="shared" si="200"/>
        <v>191.48731140813277</v>
      </c>
      <c r="E6431" s="1">
        <f t="shared" si="201"/>
        <v>31.487311408132769</v>
      </c>
    </row>
    <row r="6432" spans="3:5" x14ac:dyDescent="0.2">
      <c r="C6432" s="1">
        <v>0.16033036514020865</v>
      </c>
      <c r="D6432" s="1">
        <f t="shared" si="200"/>
        <v>159.76184166549714</v>
      </c>
      <c r="E6432" s="1">
        <f t="shared" si="201"/>
        <v>0</v>
      </c>
    </row>
    <row r="6433" spans="3:5" x14ac:dyDescent="0.2">
      <c r="C6433" s="1">
        <v>0.29271380419480164</v>
      </c>
      <c r="D6433" s="1">
        <f t="shared" si="200"/>
        <v>162.9088621441955</v>
      </c>
      <c r="E6433" s="1">
        <f t="shared" si="201"/>
        <v>2.9088621441954956</v>
      </c>
    </row>
    <row r="6434" spans="3:5" x14ac:dyDescent="0.2">
      <c r="C6434" s="1">
        <v>-1.4025085916609339</v>
      </c>
      <c r="D6434" s="1">
        <f t="shared" si="200"/>
        <v>126.90006620844697</v>
      </c>
      <c r="E6434" s="1">
        <f t="shared" si="201"/>
        <v>0</v>
      </c>
    </row>
    <row r="6435" spans="3:5" x14ac:dyDescent="0.2">
      <c r="C6435" s="1">
        <v>-1.0396620188199206</v>
      </c>
      <c r="D6435" s="1">
        <f t="shared" si="200"/>
        <v>133.86948582876656</v>
      </c>
      <c r="E6435" s="1">
        <f t="shared" si="201"/>
        <v>0</v>
      </c>
    </row>
    <row r="6436" spans="3:5" x14ac:dyDescent="0.2">
      <c r="C6436" s="1">
        <v>-0.24612888074034073</v>
      </c>
      <c r="D6436" s="1">
        <f t="shared" si="200"/>
        <v>150.47432127316262</v>
      </c>
      <c r="E6436" s="1">
        <f t="shared" si="201"/>
        <v>0</v>
      </c>
    </row>
    <row r="6437" spans="3:5" x14ac:dyDescent="0.2">
      <c r="C6437" s="1">
        <v>-0.90106367211943461</v>
      </c>
      <c r="D6437" s="1">
        <f t="shared" si="200"/>
        <v>136.63153887255018</v>
      </c>
      <c r="E6437" s="1">
        <f t="shared" si="201"/>
        <v>0</v>
      </c>
    </row>
    <row r="6438" spans="3:5" x14ac:dyDescent="0.2">
      <c r="C6438" s="1">
        <v>-0.74552279899138441</v>
      </c>
      <c r="D6438" s="1">
        <f t="shared" si="200"/>
        <v>139.79915046699318</v>
      </c>
      <c r="E6438" s="1">
        <f t="shared" si="201"/>
        <v>0</v>
      </c>
    </row>
    <row r="6439" spans="3:5" x14ac:dyDescent="0.2">
      <c r="C6439" s="1">
        <v>-0.10261443997489665</v>
      </c>
      <c r="D6439" s="1">
        <f t="shared" si="200"/>
        <v>153.69026328488829</v>
      </c>
      <c r="E6439" s="1">
        <f t="shared" si="201"/>
        <v>0</v>
      </c>
    </row>
    <row r="6440" spans="3:5" x14ac:dyDescent="0.2">
      <c r="C6440" s="1">
        <v>0.16699956179613903</v>
      </c>
      <c r="D6440" s="1">
        <f t="shared" si="200"/>
        <v>159.91891777338878</v>
      </c>
      <c r="E6440" s="1">
        <f t="shared" si="201"/>
        <v>0</v>
      </c>
    </row>
    <row r="6441" spans="3:5" x14ac:dyDescent="0.2">
      <c r="C6441" s="1">
        <v>-0.95223801356143334</v>
      </c>
      <c r="D6441" s="1">
        <f t="shared" si="200"/>
        <v>135.60513806731791</v>
      </c>
      <c r="E6441" s="1">
        <f t="shared" si="201"/>
        <v>0</v>
      </c>
    </row>
    <row r="6442" spans="3:5" x14ac:dyDescent="0.2">
      <c r="C6442" s="1">
        <v>0.93981658287236014</v>
      </c>
      <c r="D6442" s="1">
        <f t="shared" si="200"/>
        <v>179.20699079717369</v>
      </c>
      <c r="E6442" s="1">
        <f t="shared" si="201"/>
        <v>19.206990797173688</v>
      </c>
    </row>
    <row r="6443" spans="3:5" x14ac:dyDescent="0.2">
      <c r="C6443" s="1">
        <v>1.5953812835115551</v>
      </c>
      <c r="D6443" s="1">
        <f t="shared" si="200"/>
        <v>197.38161157878659</v>
      </c>
      <c r="E6443" s="1">
        <f t="shared" si="201"/>
        <v>37.38161157878659</v>
      </c>
    </row>
    <row r="6444" spans="3:5" x14ac:dyDescent="0.2">
      <c r="C6444" s="1">
        <v>1.1169937129895167</v>
      </c>
      <c r="D6444" s="1">
        <f t="shared" si="200"/>
        <v>183.94716342031398</v>
      </c>
      <c r="E6444" s="1">
        <f t="shared" si="201"/>
        <v>23.947163420313984</v>
      </c>
    </row>
    <row r="6445" spans="3:5" x14ac:dyDescent="0.2">
      <c r="C6445" s="1">
        <v>2.5152853971584026</v>
      </c>
      <c r="D6445" s="1">
        <f t="shared" si="200"/>
        <v>226.03431877034188</v>
      </c>
      <c r="E6445" s="1">
        <f t="shared" si="201"/>
        <v>66.034318770341883</v>
      </c>
    </row>
    <row r="6446" spans="3:5" x14ac:dyDescent="0.2">
      <c r="C6446" s="1">
        <v>-1.7207852676994939</v>
      </c>
      <c r="D6446" s="1">
        <f t="shared" si="200"/>
        <v>121.08609581580882</v>
      </c>
      <c r="E6446" s="1">
        <f t="shared" si="201"/>
        <v>0</v>
      </c>
    </row>
    <row r="6447" spans="3:5" x14ac:dyDescent="0.2">
      <c r="C6447" s="1">
        <v>0.49157376268948039</v>
      </c>
      <c r="D6447" s="1">
        <f t="shared" si="200"/>
        <v>167.75304561597946</v>
      </c>
      <c r="E6447" s="1">
        <f t="shared" si="201"/>
        <v>7.7530456159794596</v>
      </c>
    </row>
    <row r="6448" spans="3:5" x14ac:dyDescent="0.2">
      <c r="C6448" s="1">
        <v>-0.95469529481076199</v>
      </c>
      <c r="D6448" s="1">
        <f t="shared" si="200"/>
        <v>135.55604699375115</v>
      </c>
      <c r="E6448" s="1">
        <f t="shared" si="201"/>
        <v>0</v>
      </c>
    </row>
    <row r="6449" spans="3:5" x14ac:dyDescent="0.2">
      <c r="C6449" s="1">
        <v>0.20697025413328637</v>
      </c>
      <c r="D6449" s="1">
        <f t="shared" si="200"/>
        <v>160.86356838235747</v>
      </c>
      <c r="E6449" s="1">
        <f t="shared" si="201"/>
        <v>0.86356838235747091</v>
      </c>
    </row>
    <row r="6450" spans="3:5" x14ac:dyDescent="0.2">
      <c r="C6450" s="1">
        <v>0.50102774169319675</v>
      </c>
      <c r="D6450" s="1">
        <f t="shared" si="200"/>
        <v>167.98689580110468</v>
      </c>
      <c r="E6450" s="1">
        <f t="shared" si="201"/>
        <v>7.98689580110468</v>
      </c>
    </row>
    <row r="6451" spans="3:5" x14ac:dyDescent="0.2">
      <c r="C6451" s="1">
        <v>0.13915948321412328</v>
      </c>
      <c r="D6451" s="1">
        <f t="shared" si="200"/>
        <v>159.26423644575115</v>
      </c>
      <c r="E6451" s="1">
        <f t="shared" si="201"/>
        <v>0</v>
      </c>
    </row>
    <row r="6452" spans="3:5" x14ac:dyDescent="0.2">
      <c r="C6452" s="1">
        <v>0.63256772057638666</v>
      </c>
      <c r="D6452" s="1">
        <f t="shared" si="200"/>
        <v>171.27464703283297</v>
      </c>
      <c r="E6452" s="1">
        <f t="shared" si="201"/>
        <v>11.274647032832974</v>
      </c>
    </row>
    <row r="6453" spans="3:5" x14ac:dyDescent="0.2">
      <c r="C6453" s="1">
        <v>-1.800172837132793</v>
      </c>
      <c r="D6453" s="1">
        <f t="shared" si="200"/>
        <v>119.67791227970972</v>
      </c>
      <c r="E6453" s="1">
        <f t="shared" si="201"/>
        <v>0</v>
      </c>
    </row>
    <row r="6454" spans="3:5" x14ac:dyDescent="0.2">
      <c r="C6454" s="1">
        <v>-1.9046687555853457</v>
      </c>
      <c r="D6454" s="1">
        <f t="shared" si="200"/>
        <v>117.84928900378158</v>
      </c>
      <c r="E6454" s="1">
        <f t="shared" si="201"/>
        <v>0</v>
      </c>
    </row>
    <row r="6455" spans="3:5" x14ac:dyDescent="0.2">
      <c r="C6455" s="1">
        <v>-3.7029821257333707E-2</v>
      </c>
      <c r="D6455" s="1">
        <f t="shared" si="200"/>
        <v>155.18270943705326</v>
      </c>
      <c r="E6455" s="1">
        <f t="shared" si="201"/>
        <v>0</v>
      </c>
    </row>
    <row r="6456" spans="3:5" x14ac:dyDescent="0.2">
      <c r="C6456" s="1">
        <v>-0.77172996306940289</v>
      </c>
      <c r="D6456" s="1">
        <f t="shared" si="200"/>
        <v>139.26033949762436</v>
      </c>
      <c r="E6456" s="1">
        <f t="shared" si="201"/>
        <v>0</v>
      </c>
    </row>
    <row r="6457" spans="3:5" x14ac:dyDescent="0.2">
      <c r="C6457" s="1">
        <v>-0.89467121608821021</v>
      </c>
      <c r="D6457" s="1">
        <f t="shared" si="200"/>
        <v>136.76029662960485</v>
      </c>
      <c r="E6457" s="1">
        <f t="shared" si="201"/>
        <v>0</v>
      </c>
    </row>
    <row r="6458" spans="3:5" x14ac:dyDescent="0.2">
      <c r="C6458" s="1">
        <v>2.1769712365255596</v>
      </c>
      <c r="D6458" s="1">
        <f t="shared" si="200"/>
        <v>215.04262174191649</v>
      </c>
      <c r="E6458" s="1">
        <f t="shared" si="201"/>
        <v>55.042621741916491</v>
      </c>
    </row>
    <row r="6459" spans="3:5" x14ac:dyDescent="0.2">
      <c r="C6459" s="1">
        <v>0.29764114607287961</v>
      </c>
      <c r="D6459" s="1">
        <f t="shared" si="200"/>
        <v>163.02718406596543</v>
      </c>
      <c r="E6459" s="1">
        <f t="shared" si="201"/>
        <v>3.0271840659654288</v>
      </c>
    </row>
    <row r="6460" spans="3:5" x14ac:dyDescent="0.2">
      <c r="C6460" s="1">
        <v>-0.56405781101881192</v>
      </c>
      <c r="D6460" s="1">
        <f t="shared" si="200"/>
        <v>143.58764552793923</v>
      </c>
      <c r="E6460" s="1">
        <f t="shared" si="201"/>
        <v>0</v>
      </c>
    </row>
    <row r="6461" spans="3:5" x14ac:dyDescent="0.2">
      <c r="C6461" s="1">
        <v>0.44113811774741257</v>
      </c>
      <c r="D6461" s="1">
        <f t="shared" si="200"/>
        <v>166.51097765162746</v>
      </c>
      <c r="E6461" s="1">
        <f t="shared" si="201"/>
        <v>6.5109776516274565</v>
      </c>
    </row>
    <row r="6462" spans="3:5" x14ac:dyDescent="0.2">
      <c r="C6462" s="1">
        <v>0.39459986772093636</v>
      </c>
      <c r="D6462" s="1">
        <f t="shared" si="200"/>
        <v>165.37304949807861</v>
      </c>
      <c r="E6462" s="1">
        <f t="shared" si="201"/>
        <v>5.3730494980786148</v>
      </c>
    </row>
    <row r="6463" spans="3:5" x14ac:dyDescent="0.2">
      <c r="C6463" s="1">
        <v>1.068420737422646</v>
      </c>
      <c r="D6463" s="1">
        <f t="shared" si="200"/>
        <v>182.63531185141838</v>
      </c>
      <c r="E6463" s="1">
        <f t="shared" si="201"/>
        <v>22.635311851418379</v>
      </c>
    </row>
    <row r="6464" spans="3:5" x14ac:dyDescent="0.2">
      <c r="C6464" s="1">
        <v>0.37580536734389147</v>
      </c>
      <c r="D6464" s="1">
        <f t="shared" si="200"/>
        <v>164.91570396879311</v>
      </c>
      <c r="E6464" s="1">
        <f t="shared" si="201"/>
        <v>4.9157039687931103</v>
      </c>
    </row>
    <row r="6465" spans="3:5" x14ac:dyDescent="0.2">
      <c r="C6465" s="1">
        <v>-0.85614692905735668</v>
      </c>
      <c r="D6465" s="1">
        <f t="shared" si="200"/>
        <v>137.53883140327596</v>
      </c>
      <c r="E6465" s="1">
        <f t="shared" si="201"/>
        <v>0</v>
      </c>
    </row>
    <row r="6466" spans="3:5" x14ac:dyDescent="0.2">
      <c r="C6466" s="1">
        <v>1.2354569493339044E-2</v>
      </c>
      <c r="D6466" s="1">
        <f t="shared" si="200"/>
        <v>156.31605999764287</v>
      </c>
      <c r="E6466" s="1">
        <f t="shared" si="201"/>
        <v>0</v>
      </c>
    </row>
    <row r="6467" spans="3:5" x14ac:dyDescent="0.2">
      <c r="C6467" s="1">
        <v>4.7114530082951557E-2</v>
      </c>
      <c r="D6467" s="1">
        <f t="shared" ref="D6467:D6530" si="202" xml:space="preserve"> $A$1 * EXP( ($A$3 - $A$6 - 0.5 * $A$5^2) * $A$4 + $A$5 * SQRT($A$4) * C6467 )</f>
        <v>157.11874600517362</v>
      </c>
      <c r="E6467" s="1">
        <f t="shared" ref="E6467:E6530" si="203">MAX(D6467 - $A$2, 0)</f>
        <v>0</v>
      </c>
    </row>
    <row r="6468" spans="3:5" x14ac:dyDescent="0.2">
      <c r="C6468" s="1">
        <v>-0.78175854838359038</v>
      </c>
      <c r="D6468" s="1">
        <f t="shared" si="202"/>
        <v>139.0547047882751</v>
      </c>
      <c r="E6468" s="1">
        <f t="shared" si="203"/>
        <v>0</v>
      </c>
    </row>
    <row r="6469" spans="3:5" x14ac:dyDescent="0.2">
      <c r="C6469" s="1">
        <v>-1.5015874162491478</v>
      </c>
      <c r="D6469" s="1">
        <f t="shared" si="202"/>
        <v>125.06087661303715</v>
      </c>
      <c r="E6469" s="1">
        <f t="shared" si="203"/>
        <v>0</v>
      </c>
    </row>
    <row r="6470" spans="3:5" x14ac:dyDescent="0.2">
      <c r="C6470" s="1">
        <v>5.8158572364025676E-2</v>
      </c>
      <c r="D6470" s="1">
        <f t="shared" si="202"/>
        <v>157.37463972370443</v>
      </c>
      <c r="E6470" s="1">
        <f t="shared" si="203"/>
        <v>0</v>
      </c>
    </row>
    <row r="6471" spans="3:5" x14ac:dyDescent="0.2">
      <c r="C6471" s="1">
        <v>-2.4350685983417533</v>
      </c>
      <c r="D6471" s="1">
        <f t="shared" si="202"/>
        <v>108.98956889872626</v>
      </c>
      <c r="E6471" s="1">
        <f t="shared" si="203"/>
        <v>0</v>
      </c>
    </row>
    <row r="6472" spans="3:5" x14ac:dyDescent="0.2">
      <c r="C6472" s="1">
        <v>0.19111959536875242</v>
      </c>
      <c r="D6472" s="1">
        <f t="shared" si="202"/>
        <v>160.48829471985826</v>
      </c>
      <c r="E6472" s="1">
        <f t="shared" si="203"/>
        <v>0.4882947198582599</v>
      </c>
    </row>
    <row r="6473" spans="3:5" x14ac:dyDescent="0.2">
      <c r="C6473" s="1">
        <v>0.14515380790407617</v>
      </c>
      <c r="D6473" s="1">
        <f t="shared" si="202"/>
        <v>159.40497091504807</v>
      </c>
      <c r="E6473" s="1">
        <f t="shared" si="203"/>
        <v>0</v>
      </c>
    </row>
    <row r="6474" spans="3:5" x14ac:dyDescent="0.2">
      <c r="C6474" s="1">
        <v>0.20743219496253043</v>
      </c>
      <c r="D6474" s="1">
        <f t="shared" si="202"/>
        <v>160.87451825249866</v>
      </c>
      <c r="E6474" s="1">
        <f t="shared" si="203"/>
        <v>0.87451825249866033</v>
      </c>
    </row>
    <row r="6475" spans="3:5" x14ac:dyDescent="0.2">
      <c r="C6475" s="1">
        <v>1.1984922745865427</v>
      </c>
      <c r="D6475" s="1">
        <f t="shared" si="202"/>
        <v>186.16946742706074</v>
      </c>
      <c r="E6475" s="1">
        <f t="shared" si="203"/>
        <v>26.169467427060738</v>
      </c>
    </row>
    <row r="6476" spans="3:5" x14ac:dyDescent="0.2">
      <c r="C6476" s="1">
        <v>1.2616380137833476</v>
      </c>
      <c r="D6476" s="1">
        <f t="shared" si="202"/>
        <v>187.90976961656776</v>
      </c>
      <c r="E6476" s="1">
        <f t="shared" si="203"/>
        <v>27.909769616567758</v>
      </c>
    </row>
    <row r="6477" spans="3:5" x14ac:dyDescent="0.2">
      <c r="C6477" s="1">
        <v>-0.87355548090786428</v>
      </c>
      <c r="D6477" s="1">
        <f t="shared" si="202"/>
        <v>137.18647576981624</v>
      </c>
      <c r="E6477" s="1">
        <f t="shared" si="203"/>
        <v>0</v>
      </c>
    </row>
    <row r="6478" spans="3:5" x14ac:dyDescent="0.2">
      <c r="C6478" s="1">
        <v>-3.3975335307864084E-2</v>
      </c>
      <c r="D6478" s="1">
        <f t="shared" si="202"/>
        <v>155.2525695589552</v>
      </c>
      <c r="E6478" s="1">
        <f t="shared" si="203"/>
        <v>0</v>
      </c>
    </row>
    <row r="6479" spans="3:5" x14ac:dyDescent="0.2">
      <c r="C6479" s="1">
        <v>-0.3254530555413247</v>
      </c>
      <c r="D6479" s="1">
        <f t="shared" si="202"/>
        <v>148.72575353654963</v>
      </c>
      <c r="E6479" s="1">
        <f t="shared" si="203"/>
        <v>0</v>
      </c>
    </row>
    <row r="6480" spans="3:5" x14ac:dyDescent="0.2">
      <c r="C6480" s="1">
        <v>0.19159162415110198</v>
      </c>
      <c r="D6480" s="1">
        <f t="shared" si="202"/>
        <v>160.49945762121357</v>
      </c>
      <c r="E6480" s="1">
        <f t="shared" si="203"/>
        <v>0.49945762121356552</v>
      </c>
    </row>
    <row r="6481" spans="3:5" x14ac:dyDescent="0.2">
      <c r="C6481" s="1">
        <v>-0.27047692943879886</v>
      </c>
      <c r="D6481" s="1">
        <f t="shared" si="202"/>
        <v>149.93543406828684</v>
      </c>
      <c r="E6481" s="1">
        <f t="shared" si="203"/>
        <v>0</v>
      </c>
    </row>
    <row r="6482" spans="3:5" x14ac:dyDescent="0.2">
      <c r="C6482" s="1">
        <v>1.1018351463109686</v>
      </c>
      <c r="D6482" s="1">
        <f t="shared" si="202"/>
        <v>183.53675483164233</v>
      </c>
      <c r="E6482" s="1">
        <f t="shared" si="203"/>
        <v>23.536754831642327</v>
      </c>
    </row>
    <row r="6483" spans="3:5" x14ac:dyDescent="0.2">
      <c r="C6483" s="1">
        <v>-0.87397649736449168</v>
      </c>
      <c r="D6483" s="1">
        <f t="shared" si="202"/>
        <v>137.17796542728161</v>
      </c>
      <c r="E6483" s="1">
        <f t="shared" si="203"/>
        <v>0</v>
      </c>
    </row>
    <row r="6484" spans="3:5" x14ac:dyDescent="0.2">
      <c r="C6484" s="1">
        <v>1.1772844167242369</v>
      </c>
      <c r="D6484" s="1">
        <f t="shared" si="202"/>
        <v>185.5886000354582</v>
      </c>
      <c r="E6484" s="1">
        <f t="shared" si="203"/>
        <v>25.588600035458199</v>
      </c>
    </row>
    <row r="6485" spans="3:5" x14ac:dyDescent="0.2">
      <c r="C6485" s="1">
        <v>0.5334452829075399</v>
      </c>
      <c r="D6485" s="1">
        <f t="shared" si="202"/>
        <v>168.79124249716713</v>
      </c>
      <c r="E6485" s="1">
        <f t="shared" si="203"/>
        <v>8.7912424971671328</v>
      </c>
    </row>
    <row r="6486" spans="3:5" x14ac:dyDescent="0.2">
      <c r="C6486" s="1">
        <v>-0.52526817332296161</v>
      </c>
      <c r="D6486" s="1">
        <f t="shared" si="202"/>
        <v>144.41069258638925</v>
      </c>
      <c r="E6486" s="1">
        <f t="shared" si="203"/>
        <v>0</v>
      </c>
    </row>
    <row r="6487" spans="3:5" x14ac:dyDescent="0.2">
      <c r="C6487" s="1">
        <v>-7.1556991677668907E-2</v>
      </c>
      <c r="D6487" s="1">
        <f t="shared" si="202"/>
        <v>154.39521014227984</v>
      </c>
      <c r="E6487" s="1">
        <f t="shared" si="203"/>
        <v>0</v>
      </c>
    </row>
    <row r="6488" spans="3:5" x14ac:dyDescent="0.2">
      <c r="C6488" s="1">
        <v>-0.503330178416591</v>
      </c>
      <c r="D6488" s="1">
        <f t="shared" si="202"/>
        <v>144.87826464844116</v>
      </c>
      <c r="E6488" s="1">
        <f t="shared" si="203"/>
        <v>0</v>
      </c>
    </row>
    <row r="6489" spans="3:5" x14ac:dyDescent="0.2">
      <c r="C6489" s="1">
        <v>-1.2998410283183257</v>
      </c>
      <c r="D6489" s="1">
        <f t="shared" si="202"/>
        <v>128.834413290561</v>
      </c>
      <c r="E6489" s="1">
        <f t="shared" si="203"/>
        <v>0</v>
      </c>
    </row>
    <row r="6490" spans="3:5" x14ac:dyDescent="0.2">
      <c r="C6490" s="1">
        <v>-0.642575484244996</v>
      </c>
      <c r="D6490" s="1">
        <f t="shared" si="202"/>
        <v>141.93596991764505</v>
      </c>
      <c r="E6490" s="1">
        <f t="shared" si="203"/>
        <v>0</v>
      </c>
    </row>
    <row r="6491" spans="3:5" x14ac:dyDescent="0.2">
      <c r="C6491" s="1">
        <v>-0.71283465234283017</v>
      </c>
      <c r="D6491" s="1">
        <f t="shared" si="202"/>
        <v>140.47413108300498</v>
      </c>
      <c r="E6491" s="1">
        <f t="shared" si="203"/>
        <v>0</v>
      </c>
    </row>
    <row r="6492" spans="3:5" x14ac:dyDescent="0.2">
      <c r="C6492" s="1">
        <v>1.7640234827944343</v>
      </c>
      <c r="D6492" s="1">
        <f t="shared" si="202"/>
        <v>202.34788065921904</v>
      </c>
      <c r="E6492" s="1">
        <f t="shared" si="203"/>
        <v>42.347880659219044</v>
      </c>
    </row>
    <row r="6493" spans="3:5" x14ac:dyDescent="0.2">
      <c r="C6493" s="1">
        <v>-1.1213794904765135</v>
      </c>
      <c r="D6493" s="1">
        <f t="shared" si="202"/>
        <v>132.26721990943685</v>
      </c>
      <c r="E6493" s="1">
        <f t="shared" si="203"/>
        <v>0</v>
      </c>
    </row>
    <row r="6494" spans="3:5" x14ac:dyDescent="0.2">
      <c r="C6494" s="1">
        <v>-2.0025738460401099</v>
      </c>
      <c r="D6494" s="1">
        <f t="shared" si="202"/>
        <v>116.16136258199714</v>
      </c>
      <c r="E6494" s="1">
        <f t="shared" si="203"/>
        <v>0</v>
      </c>
    </row>
    <row r="6495" spans="3:5" x14ac:dyDescent="0.2">
      <c r="C6495" s="1">
        <v>-0.18642869132694909</v>
      </c>
      <c r="D6495" s="1">
        <f t="shared" si="202"/>
        <v>151.80385649915368</v>
      </c>
      <c r="E6495" s="1">
        <f t="shared" si="203"/>
        <v>0</v>
      </c>
    </row>
    <row r="6496" spans="3:5" x14ac:dyDescent="0.2">
      <c r="C6496" s="1">
        <v>-0.28131668713569141</v>
      </c>
      <c r="D6496" s="1">
        <f t="shared" si="202"/>
        <v>149.69614260458778</v>
      </c>
      <c r="E6496" s="1">
        <f t="shared" si="203"/>
        <v>0</v>
      </c>
    </row>
    <row r="6497" spans="3:5" x14ac:dyDescent="0.2">
      <c r="C6497" s="1">
        <v>-0.35460611506716544</v>
      </c>
      <c r="D6497" s="1">
        <f t="shared" si="202"/>
        <v>148.08824208351425</v>
      </c>
      <c r="E6497" s="1">
        <f t="shared" si="203"/>
        <v>0</v>
      </c>
    </row>
    <row r="6498" spans="3:5" x14ac:dyDescent="0.2">
      <c r="C6498" s="1">
        <v>0.91834911153225696</v>
      </c>
      <c r="D6498" s="1">
        <f t="shared" si="202"/>
        <v>178.64101315802367</v>
      </c>
      <c r="E6498" s="1">
        <f t="shared" si="203"/>
        <v>18.641013158023668</v>
      </c>
    </row>
    <row r="6499" spans="3:5" x14ac:dyDescent="0.2">
      <c r="C6499" s="1">
        <v>-0.51475020409442462</v>
      </c>
      <c r="D6499" s="1">
        <f t="shared" si="202"/>
        <v>144.6346770886953</v>
      </c>
      <c r="E6499" s="1">
        <f t="shared" si="203"/>
        <v>0</v>
      </c>
    </row>
    <row r="6500" spans="3:5" x14ac:dyDescent="0.2">
      <c r="C6500" s="1">
        <v>-0.2793083174559905</v>
      </c>
      <c r="D6500" s="1">
        <f t="shared" si="202"/>
        <v>149.74044922949892</v>
      </c>
      <c r="E6500" s="1">
        <f t="shared" si="203"/>
        <v>0</v>
      </c>
    </row>
    <row r="6501" spans="3:5" x14ac:dyDescent="0.2">
      <c r="C6501" s="1">
        <v>-0.50926055080382859</v>
      </c>
      <c r="D6501" s="1">
        <f t="shared" si="202"/>
        <v>144.75171947006862</v>
      </c>
      <c r="E6501" s="1">
        <f t="shared" si="203"/>
        <v>0</v>
      </c>
    </row>
    <row r="6502" spans="3:5" x14ac:dyDescent="0.2">
      <c r="C6502" s="1">
        <v>1.7111770979058394</v>
      </c>
      <c r="D6502" s="1">
        <f t="shared" si="202"/>
        <v>200.77833384445555</v>
      </c>
      <c r="E6502" s="1">
        <f t="shared" si="203"/>
        <v>40.778333844455545</v>
      </c>
    </row>
    <row r="6503" spans="3:5" x14ac:dyDescent="0.2">
      <c r="C6503" s="1">
        <v>-0.48657311163012956</v>
      </c>
      <c r="D6503" s="1">
        <f t="shared" si="202"/>
        <v>145.23643336968593</v>
      </c>
      <c r="E6503" s="1">
        <f t="shared" si="203"/>
        <v>0</v>
      </c>
    </row>
    <row r="6504" spans="3:5" x14ac:dyDescent="0.2">
      <c r="C6504" s="1">
        <v>-0.65391703005495883</v>
      </c>
      <c r="D6504" s="1">
        <f t="shared" si="202"/>
        <v>141.69896791244994</v>
      </c>
      <c r="E6504" s="1">
        <f t="shared" si="203"/>
        <v>0</v>
      </c>
    </row>
    <row r="6505" spans="3:5" x14ac:dyDescent="0.2">
      <c r="C6505" s="1">
        <v>0.82911460554894012</v>
      </c>
      <c r="D6505" s="1">
        <f t="shared" si="202"/>
        <v>176.30749029324789</v>
      </c>
      <c r="E6505" s="1">
        <f t="shared" si="203"/>
        <v>16.307490293247895</v>
      </c>
    </row>
    <row r="6506" spans="3:5" x14ac:dyDescent="0.2">
      <c r="C6506" s="1">
        <v>-0.43370860809189482</v>
      </c>
      <c r="D6506" s="1">
        <f t="shared" si="202"/>
        <v>146.37218261844419</v>
      </c>
      <c r="E6506" s="1">
        <f t="shared" si="203"/>
        <v>0</v>
      </c>
    </row>
    <row r="6507" spans="3:5" x14ac:dyDescent="0.2">
      <c r="C6507" s="1">
        <v>-0.64512179422680882</v>
      </c>
      <c r="D6507" s="1">
        <f t="shared" si="202"/>
        <v>141.88272570469348</v>
      </c>
      <c r="E6507" s="1">
        <f t="shared" si="203"/>
        <v>0</v>
      </c>
    </row>
    <row r="6508" spans="3:5" x14ac:dyDescent="0.2">
      <c r="C6508" s="1">
        <v>1.4230617054129964</v>
      </c>
      <c r="D6508" s="1">
        <f t="shared" si="202"/>
        <v>192.432930442328</v>
      </c>
      <c r="E6508" s="1">
        <f t="shared" si="203"/>
        <v>32.432930442328001</v>
      </c>
    </row>
    <row r="6509" spans="3:5" x14ac:dyDescent="0.2">
      <c r="C6509" s="1">
        <v>-1.7913242678555088</v>
      </c>
      <c r="D6509" s="1">
        <f t="shared" si="202"/>
        <v>119.83405450174422</v>
      </c>
      <c r="E6509" s="1">
        <f t="shared" si="203"/>
        <v>0</v>
      </c>
    </row>
    <row r="6510" spans="3:5" x14ac:dyDescent="0.2">
      <c r="C6510" s="1">
        <v>-2.2445784199841103</v>
      </c>
      <c r="D6510" s="1">
        <f t="shared" si="202"/>
        <v>112.09210587937832</v>
      </c>
      <c r="E6510" s="1">
        <f t="shared" si="203"/>
        <v>0</v>
      </c>
    </row>
    <row r="6511" spans="3:5" x14ac:dyDescent="0.2">
      <c r="C6511" s="1">
        <v>0.6764202563794256</v>
      </c>
      <c r="D6511" s="1">
        <f t="shared" si="202"/>
        <v>172.384950824154</v>
      </c>
      <c r="E6511" s="1">
        <f t="shared" si="203"/>
        <v>12.384950824154004</v>
      </c>
    </row>
    <row r="6512" spans="3:5" x14ac:dyDescent="0.2">
      <c r="C6512" s="1">
        <v>-1.3331442648305609</v>
      </c>
      <c r="D6512" s="1">
        <f t="shared" si="202"/>
        <v>128.20374163945203</v>
      </c>
      <c r="E6512" s="1">
        <f t="shared" si="203"/>
        <v>0</v>
      </c>
    </row>
    <row r="6513" spans="3:5" x14ac:dyDescent="0.2">
      <c r="C6513" s="1">
        <v>0.98422475777933927</v>
      </c>
      <c r="D6513" s="1">
        <f t="shared" si="202"/>
        <v>180.38348475156013</v>
      </c>
      <c r="E6513" s="1">
        <f t="shared" si="203"/>
        <v>20.383484751560133</v>
      </c>
    </row>
    <row r="6514" spans="3:5" x14ac:dyDescent="0.2">
      <c r="C6514" s="1">
        <v>0.65767559905316919</v>
      </c>
      <c r="D6514" s="1">
        <f t="shared" si="202"/>
        <v>171.90947617481652</v>
      </c>
      <c r="E6514" s="1">
        <f t="shared" si="203"/>
        <v>11.909476174816518</v>
      </c>
    </row>
    <row r="6515" spans="3:5" x14ac:dyDescent="0.2">
      <c r="C6515" s="1">
        <v>-0.27815103276553288</v>
      </c>
      <c r="D6515" s="1">
        <f t="shared" si="202"/>
        <v>149.7659860315224</v>
      </c>
      <c r="E6515" s="1">
        <f t="shared" si="203"/>
        <v>0</v>
      </c>
    </row>
    <row r="6516" spans="3:5" x14ac:dyDescent="0.2">
      <c r="C6516" s="1">
        <v>1.4405876628766172</v>
      </c>
      <c r="D6516" s="1">
        <f t="shared" si="202"/>
        <v>192.93052105613165</v>
      </c>
      <c r="E6516" s="1">
        <f t="shared" si="203"/>
        <v>32.930521056131653</v>
      </c>
    </row>
    <row r="6517" spans="3:5" x14ac:dyDescent="0.2">
      <c r="C6517" s="1">
        <v>-0.49674531193865168</v>
      </c>
      <c r="D6517" s="1">
        <f t="shared" si="202"/>
        <v>145.01890536141312</v>
      </c>
      <c r="E6517" s="1">
        <f t="shared" si="203"/>
        <v>0</v>
      </c>
    </row>
    <row r="6518" spans="3:5" x14ac:dyDescent="0.2">
      <c r="C6518" s="1">
        <v>-0.99848408449370119</v>
      </c>
      <c r="D6518" s="1">
        <f t="shared" si="202"/>
        <v>134.68421734067974</v>
      </c>
      <c r="E6518" s="1">
        <f t="shared" si="203"/>
        <v>0</v>
      </c>
    </row>
    <row r="6519" spans="3:5" x14ac:dyDescent="0.2">
      <c r="C6519" s="1">
        <v>-0.89093551474118449</v>
      </c>
      <c r="D6519" s="1">
        <f t="shared" si="202"/>
        <v>136.83559782293133</v>
      </c>
      <c r="E6519" s="1">
        <f t="shared" si="203"/>
        <v>0</v>
      </c>
    </row>
    <row r="6520" spans="3:5" x14ac:dyDescent="0.2">
      <c r="C6520" s="1">
        <v>9.5926618683946585E-2</v>
      </c>
      <c r="D6520" s="1">
        <f t="shared" si="202"/>
        <v>158.25289025334322</v>
      </c>
      <c r="E6520" s="1">
        <f t="shared" si="203"/>
        <v>0</v>
      </c>
    </row>
    <row r="6521" spans="3:5" x14ac:dyDescent="0.2">
      <c r="C6521" s="1">
        <v>0.604264002605999</v>
      </c>
      <c r="D6521" s="1">
        <f t="shared" si="202"/>
        <v>170.56182453188799</v>
      </c>
      <c r="E6521" s="1">
        <f t="shared" si="203"/>
        <v>10.561824531887993</v>
      </c>
    </row>
    <row r="6522" spans="3:5" x14ac:dyDescent="0.2">
      <c r="C6522" s="1">
        <v>-1.078624706142199</v>
      </c>
      <c r="D6522" s="1">
        <f t="shared" si="202"/>
        <v>133.10312277392822</v>
      </c>
      <c r="E6522" s="1">
        <f t="shared" si="203"/>
        <v>0</v>
      </c>
    </row>
    <row r="6523" spans="3:5" x14ac:dyDescent="0.2">
      <c r="C6523" s="1">
        <v>1.4624030740372711</v>
      </c>
      <c r="D6523" s="1">
        <f t="shared" si="202"/>
        <v>193.55169422302052</v>
      </c>
      <c r="E6523" s="1">
        <f t="shared" si="203"/>
        <v>33.551694223020519</v>
      </c>
    </row>
    <row r="6524" spans="3:5" x14ac:dyDescent="0.2">
      <c r="C6524" s="1">
        <v>0.27113953164266302</v>
      </c>
      <c r="D6524" s="1">
        <f t="shared" si="202"/>
        <v>162.39180220596532</v>
      </c>
      <c r="E6524" s="1">
        <f t="shared" si="203"/>
        <v>2.3918022059653197</v>
      </c>
    </row>
    <row r="6525" spans="3:5" x14ac:dyDescent="0.2">
      <c r="C6525" s="1">
        <v>-2.4965746487370701</v>
      </c>
      <c r="D6525" s="1">
        <f t="shared" si="202"/>
        <v>108.00626805076671</v>
      </c>
      <c r="E6525" s="1">
        <f t="shared" si="203"/>
        <v>0</v>
      </c>
    </row>
    <row r="6526" spans="3:5" x14ac:dyDescent="0.2">
      <c r="C6526" s="1">
        <v>-0.41334498599975039</v>
      </c>
      <c r="D6526" s="1">
        <f t="shared" si="202"/>
        <v>146.81204360945034</v>
      </c>
      <c r="E6526" s="1">
        <f t="shared" si="203"/>
        <v>0</v>
      </c>
    </row>
    <row r="6527" spans="3:5" x14ac:dyDescent="0.2">
      <c r="C6527" s="1">
        <v>-0.79852571652160442</v>
      </c>
      <c r="D6527" s="1">
        <f t="shared" si="202"/>
        <v>138.71157441375837</v>
      </c>
      <c r="E6527" s="1">
        <f t="shared" si="203"/>
        <v>0</v>
      </c>
    </row>
    <row r="6528" spans="3:5" x14ac:dyDescent="0.2">
      <c r="C6528" s="1">
        <v>6.3121808298963647E-2</v>
      </c>
      <c r="D6528" s="1">
        <f t="shared" si="202"/>
        <v>157.48977505797768</v>
      </c>
      <c r="E6528" s="1">
        <f t="shared" si="203"/>
        <v>0</v>
      </c>
    </row>
    <row r="6529" spans="3:5" x14ac:dyDescent="0.2">
      <c r="C6529" s="1">
        <v>-0.53591582125384007</v>
      </c>
      <c r="D6529" s="1">
        <f t="shared" si="202"/>
        <v>144.18429982897274</v>
      </c>
      <c r="E6529" s="1">
        <f t="shared" si="203"/>
        <v>0</v>
      </c>
    </row>
    <row r="6530" spans="3:5" x14ac:dyDescent="0.2">
      <c r="C6530" s="1">
        <v>1.737623543667177</v>
      </c>
      <c r="D6530" s="1">
        <f t="shared" si="202"/>
        <v>201.56227013984483</v>
      </c>
      <c r="E6530" s="1">
        <f t="shared" si="203"/>
        <v>41.562270139844827</v>
      </c>
    </row>
    <row r="6531" spans="3:5" x14ac:dyDescent="0.2">
      <c r="C6531" s="1">
        <v>-0.25737172235957245</v>
      </c>
      <c r="D6531" s="1">
        <f t="shared" ref="D6531:D6594" si="204" xml:space="preserve"> $A$1 * EXP( ($A$3 - $A$6 - 0.5 * $A$5^2) * $A$4 + $A$5 * SQRT($A$4) * C6531 )</f>
        <v>150.22524695942809</v>
      </c>
      <c r="E6531" s="1">
        <f t="shared" ref="E6531:E6594" si="205">MAX(D6531 - $A$2, 0)</f>
        <v>0</v>
      </c>
    </row>
    <row r="6532" spans="3:5" x14ac:dyDescent="0.2">
      <c r="C6532" s="1">
        <v>1.695160629500275</v>
      </c>
      <c r="D6532" s="1">
        <f t="shared" si="204"/>
        <v>200.30505033246681</v>
      </c>
      <c r="E6532" s="1">
        <f t="shared" si="205"/>
        <v>40.305050332466806</v>
      </c>
    </row>
    <row r="6533" spans="3:5" x14ac:dyDescent="0.2">
      <c r="C6533" s="1">
        <v>-0.26821295809714707</v>
      </c>
      <c r="D6533" s="1">
        <f t="shared" si="204"/>
        <v>149.98546029973355</v>
      </c>
      <c r="E6533" s="1">
        <f t="shared" si="205"/>
        <v>0</v>
      </c>
    </row>
    <row r="6534" spans="3:5" x14ac:dyDescent="0.2">
      <c r="C6534" s="1">
        <v>1.1529311018980088</v>
      </c>
      <c r="D6534" s="1">
        <f t="shared" si="204"/>
        <v>184.92381608238335</v>
      </c>
      <c r="E6534" s="1">
        <f t="shared" si="205"/>
        <v>24.923816082383354</v>
      </c>
    </row>
    <row r="6535" spans="3:5" x14ac:dyDescent="0.2">
      <c r="C6535" s="1">
        <v>-0.36355603323611502</v>
      </c>
      <c r="D6535" s="1">
        <f t="shared" si="204"/>
        <v>147.89307640466751</v>
      </c>
      <c r="E6535" s="1">
        <f t="shared" si="205"/>
        <v>0</v>
      </c>
    </row>
    <row r="6536" spans="3:5" x14ac:dyDescent="0.2">
      <c r="C6536" s="1">
        <v>-0.22289599863938717</v>
      </c>
      <c r="D6536" s="1">
        <f t="shared" si="204"/>
        <v>150.99033256833164</v>
      </c>
      <c r="E6536" s="1">
        <f t="shared" si="205"/>
        <v>0</v>
      </c>
    </row>
    <row r="6537" spans="3:5" x14ac:dyDescent="0.2">
      <c r="C6537" s="1">
        <v>-0.976656190635249</v>
      </c>
      <c r="D6537" s="1">
        <f t="shared" si="204"/>
        <v>135.11810498892893</v>
      </c>
      <c r="E6537" s="1">
        <f t="shared" si="205"/>
        <v>0</v>
      </c>
    </row>
    <row r="6538" spans="3:5" x14ac:dyDescent="0.2">
      <c r="C6538" s="1">
        <v>0.8117018792729469</v>
      </c>
      <c r="D6538" s="1">
        <f t="shared" si="204"/>
        <v>175.85570650061496</v>
      </c>
      <c r="E6538" s="1">
        <f t="shared" si="205"/>
        <v>15.855706500614957</v>
      </c>
    </row>
    <row r="6539" spans="3:5" x14ac:dyDescent="0.2">
      <c r="C6539" s="1">
        <v>0.28553426900233914</v>
      </c>
      <c r="D6539" s="1">
        <f t="shared" si="204"/>
        <v>162.73661125267716</v>
      </c>
      <c r="E6539" s="1">
        <f t="shared" si="205"/>
        <v>2.7366112526771644</v>
      </c>
    </row>
    <row r="6540" spans="3:5" x14ac:dyDescent="0.2">
      <c r="C6540" s="1">
        <v>0.23022350467398411</v>
      </c>
      <c r="D6540" s="1">
        <f t="shared" si="204"/>
        <v>161.4156912663606</v>
      </c>
      <c r="E6540" s="1">
        <f t="shared" si="205"/>
        <v>1.4156912663605965</v>
      </c>
    </row>
    <row r="6541" spans="3:5" x14ac:dyDescent="0.2">
      <c r="C6541" s="1">
        <v>8.9606154631408558E-2</v>
      </c>
      <c r="D6541" s="1">
        <f t="shared" si="204"/>
        <v>158.10557472137694</v>
      </c>
      <c r="E6541" s="1">
        <f t="shared" si="205"/>
        <v>0</v>
      </c>
    </row>
    <row r="6542" spans="3:5" x14ac:dyDescent="0.2">
      <c r="C6542" s="1">
        <v>0.17930192976833989</v>
      </c>
      <c r="D6542" s="1">
        <f t="shared" si="204"/>
        <v>160.20907433033892</v>
      </c>
      <c r="E6542" s="1">
        <f t="shared" si="205"/>
        <v>0.20907433033892175</v>
      </c>
    </row>
    <row r="6543" spans="3:5" x14ac:dyDescent="0.2">
      <c r="C6543" s="1">
        <v>0.9273484611625169</v>
      </c>
      <c r="D6543" s="1">
        <f t="shared" si="204"/>
        <v>178.87805795048311</v>
      </c>
      <c r="E6543" s="1">
        <f t="shared" si="205"/>
        <v>18.878057950483111</v>
      </c>
    </row>
    <row r="6544" spans="3:5" x14ac:dyDescent="0.2">
      <c r="C6544" s="1">
        <v>0.46655389248559598</v>
      </c>
      <c r="D6544" s="1">
        <f t="shared" si="204"/>
        <v>167.13573279027668</v>
      </c>
      <c r="E6544" s="1">
        <f t="shared" si="205"/>
        <v>7.135732790276677</v>
      </c>
    </row>
    <row r="6545" spans="3:5" x14ac:dyDescent="0.2">
      <c r="C6545" s="1">
        <v>1.6112644600015467</v>
      </c>
      <c r="D6545" s="1">
        <f t="shared" si="204"/>
        <v>197.8441017418574</v>
      </c>
      <c r="E6545" s="1">
        <f t="shared" si="205"/>
        <v>37.844101741857401</v>
      </c>
    </row>
    <row r="6546" spans="3:5" x14ac:dyDescent="0.2">
      <c r="C6546" s="1">
        <v>1.6066702658107426</v>
      </c>
      <c r="D6546" s="1">
        <f t="shared" si="204"/>
        <v>197.71021560663675</v>
      </c>
      <c r="E6546" s="1">
        <f t="shared" si="205"/>
        <v>37.710215606636751</v>
      </c>
    </row>
    <row r="6547" spans="3:5" x14ac:dyDescent="0.2">
      <c r="C6547" s="1">
        <v>0.5453709452437665</v>
      </c>
      <c r="D6547" s="1">
        <f t="shared" si="204"/>
        <v>169.0881110503523</v>
      </c>
      <c r="E6547" s="1">
        <f t="shared" si="205"/>
        <v>9.0881110503522962</v>
      </c>
    </row>
    <row r="6548" spans="3:5" x14ac:dyDescent="0.2">
      <c r="C6548" s="1">
        <v>-0.66751931073617354</v>
      </c>
      <c r="D6548" s="1">
        <f t="shared" si="204"/>
        <v>141.41524565626762</v>
      </c>
      <c r="E6548" s="1">
        <f t="shared" si="205"/>
        <v>0</v>
      </c>
    </row>
    <row r="6549" spans="3:5" x14ac:dyDescent="0.2">
      <c r="C6549" s="1">
        <v>0.91851099365018651</v>
      </c>
      <c r="D6549" s="1">
        <f t="shared" si="204"/>
        <v>178.64527439189791</v>
      </c>
      <c r="E6549" s="1">
        <f t="shared" si="205"/>
        <v>18.645274391897914</v>
      </c>
    </row>
    <row r="6550" spans="3:5" x14ac:dyDescent="0.2">
      <c r="C6550" s="1">
        <v>-0.55295129144044419</v>
      </c>
      <c r="D6550" s="1">
        <f t="shared" si="204"/>
        <v>143.82282565505756</v>
      </c>
      <c r="E6550" s="1">
        <f t="shared" si="205"/>
        <v>0</v>
      </c>
    </row>
    <row r="6551" spans="3:5" x14ac:dyDescent="0.2">
      <c r="C6551" s="1">
        <v>0.61416104846292263</v>
      </c>
      <c r="D6551" s="1">
        <f t="shared" si="204"/>
        <v>170.81074136477716</v>
      </c>
      <c r="E6551" s="1">
        <f t="shared" si="205"/>
        <v>10.810741364777158</v>
      </c>
    </row>
    <row r="6552" spans="3:5" x14ac:dyDescent="0.2">
      <c r="C6552" s="1">
        <v>-0.84403472701353899</v>
      </c>
      <c r="D6552" s="1">
        <f t="shared" si="204"/>
        <v>137.78452067014777</v>
      </c>
      <c r="E6552" s="1">
        <f t="shared" si="205"/>
        <v>0</v>
      </c>
    </row>
    <row r="6553" spans="3:5" x14ac:dyDescent="0.2">
      <c r="C6553" s="1">
        <v>0.85554647391272576</v>
      </c>
      <c r="D6553" s="1">
        <f t="shared" si="204"/>
        <v>176.99550032705727</v>
      </c>
      <c r="E6553" s="1">
        <f t="shared" si="205"/>
        <v>16.995500327057272</v>
      </c>
    </row>
    <row r="6554" spans="3:5" x14ac:dyDescent="0.2">
      <c r="C6554" s="1">
        <v>-1.051414483002475</v>
      </c>
      <c r="D6554" s="1">
        <f t="shared" si="204"/>
        <v>133.63786122647036</v>
      </c>
      <c r="E6554" s="1">
        <f t="shared" si="205"/>
        <v>0</v>
      </c>
    </row>
    <row r="6555" spans="3:5" x14ac:dyDescent="0.2">
      <c r="C6555" s="1">
        <v>-0.14104753021979466</v>
      </c>
      <c r="D6555" s="1">
        <f t="shared" si="204"/>
        <v>152.82235736468655</v>
      </c>
      <c r="E6555" s="1">
        <f t="shared" si="205"/>
        <v>0</v>
      </c>
    </row>
    <row r="6556" spans="3:5" x14ac:dyDescent="0.2">
      <c r="C6556" s="1">
        <v>2.4262766313963273</v>
      </c>
      <c r="D6556" s="1">
        <f t="shared" si="204"/>
        <v>223.08913476725917</v>
      </c>
      <c r="E6556" s="1">
        <f t="shared" si="205"/>
        <v>63.089134767259168</v>
      </c>
    </row>
    <row r="6557" spans="3:5" x14ac:dyDescent="0.2">
      <c r="C6557" s="1">
        <v>-0.33854883730822233</v>
      </c>
      <c r="D6557" s="1">
        <f t="shared" si="204"/>
        <v>148.43903960652722</v>
      </c>
      <c r="E6557" s="1">
        <f t="shared" si="205"/>
        <v>0</v>
      </c>
    </row>
    <row r="6558" spans="3:5" x14ac:dyDescent="0.2">
      <c r="C6558" s="1">
        <v>-0.73747089308138203</v>
      </c>
      <c r="D6558" s="1">
        <f t="shared" si="204"/>
        <v>139.96511337015329</v>
      </c>
      <c r="E6558" s="1">
        <f t="shared" si="205"/>
        <v>0</v>
      </c>
    </row>
    <row r="6559" spans="3:5" x14ac:dyDescent="0.2">
      <c r="C6559" s="1">
        <v>-0.56565571559129779</v>
      </c>
      <c r="D6559" s="1">
        <f t="shared" si="204"/>
        <v>143.55384161867195</v>
      </c>
      <c r="E6559" s="1">
        <f t="shared" si="205"/>
        <v>0</v>
      </c>
    </row>
    <row r="6560" spans="3:5" x14ac:dyDescent="0.2">
      <c r="C6560" s="1">
        <v>-0.78165724835724204</v>
      </c>
      <c r="D6560" s="1">
        <f t="shared" si="204"/>
        <v>139.05678041200491</v>
      </c>
      <c r="E6560" s="1">
        <f t="shared" si="205"/>
        <v>0</v>
      </c>
    </row>
    <row r="6561" spans="3:5" x14ac:dyDescent="0.2">
      <c r="C6561" s="1">
        <v>-0.40392905853684041</v>
      </c>
      <c r="D6561" s="1">
        <f t="shared" si="204"/>
        <v>147.01587742841443</v>
      </c>
      <c r="E6561" s="1">
        <f t="shared" si="205"/>
        <v>0</v>
      </c>
    </row>
    <row r="6562" spans="3:5" x14ac:dyDescent="0.2">
      <c r="C6562" s="1">
        <v>1.1380584222330954</v>
      </c>
      <c r="D6562" s="1">
        <f t="shared" si="204"/>
        <v>184.51900124484854</v>
      </c>
      <c r="E6562" s="1">
        <f t="shared" si="205"/>
        <v>24.519001244848539</v>
      </c>
    </row>
    <row r="6563" spans="3:5" x14ac:dyDescent="0.2">
      <c r="C6563" s="1">
        <v>1.4348033788628289</v>
      </c>
      <c r="D6563" s="1">
        <f t="shared" si="204"/>
        <v>192.76615368016382</v>
      </c>
      <c r="E6563" s="1">
        <f t="shared" si="205"/>
        <v>32.766153680163825</v>
      </c>
    </row>
    <row r="6564" spans="3:5" x14ac:dyDescent="0.2">
      <c r="C6564" s="1">
        <v>-1.0111363387912689</v>
      </c>
      <c r="D6564" s="1">
        <f t="shared" si="204"/>
        <v>134.43335816404732</v>
      </c>
      <c r="E6564" s="1">
        <f t="shared" si="205"/>
        <v>0</v>
      </c>
    </row>
    <row r="6565" spans="3:5" x14ac:dyDescent="0.2">
      <c r="C6565" s="1">
        <v>0.314604838807513</v>
      </c>
      <c r="D6565" s="1">
        <f t="shared" si="204"/>
        <v>163.43519655714351</v>
      </c>
      <c r="E6565" s="1">
        <f t="shared" si="205"/>
        <v>3.435196557143513</v>
      </c>
    </row>
    <row r="6566" spans="3:5" x14ac:dyDescent="0.2">
      <c r="C6566" s="1">
        <v>-0.64689548195350277</v>
      </c>
      <c r="D6566" s="1">
        <f t="shared" si="204"/>
        <v>141.84564909003325</v>
      </c>
      <c r="E6566" s="1">
        <f t="shared" si="205"/>
        <v>0</v>
      </c>
    </row>
    <row r="6567" spans="3:5" x14ac:dyDescent="0.2">
      <c r="C6567" s="1">
        <v>0.1555466038143431</v>
      </c>
      <c r="D6567" s="1">
        <f t="shared" si="204"/>
        <v>159.64926726403786</v>
      </c>
      <c r="E6567" s="1">
        <f t="shared" si="205"/>
        <v>0</v>
      </c>
    </row>
    <row r="6568" spans="3:5" x14ac:dyDescent="0.2">
      <c r="C6568" s="1">
        <v>-1.1906899713788004</v>
      </c>
      <c r="D6568" s="1">
        <f t="shared" si="204"/>
        <v>130.92326263552025</v>
      </c>
      <c r="E6568" s="1">
        <f t="shared" si="205"/>
        <v>0</v>
      </c>
    </row>
    <row r="6569" spans="3:5" x14ac:dyDescent="0.2">
      <c r="C6569" s="1">
        <v>-1.130162817477627</v>
      </c>
      <c r="D6569" s="1">
        <f t="shared" si="204"/>
        <v>132.09614732731879</v>
      </c>
      <c r="E6569" s="1">
        <f t="shared" si="205"/>
        <v>0</v>
      </c>
    </row>
    <row r="6570" spans="3:5" x14ac:dyDescent="0.2">
      <c r="C6570" s="1">
        <v>0.39013303655944437</v>
      </c>
      <c r="D6570" s="1">
        <f t="shared" si="204"/>
        <v>165.2642388250583</v>
      </c>
      <c r="E6570" s="1">
        <f t="shared" si="205"/>
        <v>5.2642388250582997</v>
      </c>
    </row>
    <row r="6571" spans="3:5" x14ac:dyDescent="0.2">
      <c r="C6571" s="1">
        <v>1.2186769210153856</v>
      </c>
      <c r="D6571" s="1">
        <f t="shared" si="204"/>
        <v>186.72399831775036</v>
      </c>
      <c r="E6571" s="1">
        <f t="shared" si="205"/>
        <v>26.723998317750358</v>
      </c>
    </row>
    <row r="6572" spans="3:5" x14ac:dyDescent="0.2">
      <c r="C6572" s="1">
        <v>1.5034566811432541</v>
      </c>
      <c r="D6572" s="1">
        <f t="shared" si="204"/>
        <v>194.72608512737574</v>
      </c>
      <c r="E6572" s="1">
        <f t="shared" si="205"/>
        <v>34.72608512737574</v>
      </c>
    </row>
    <row r="6573" spans="3:5" x14ac:dyDescent="0.2">
      <c r="C6573" s="1">
        <v>-0.41020619131301667</v>
      </c>
      <c r="D6573" s="1">
        <f t="shared" si="204"/>
        <v>146.87996008925214</v>
      </c>
      <c r="E6573" s="1">
        <f t="shared" si="205"/>
        <v>0</v>
      </c>
    </row>
    <row r="6574" spans="3:5" x14ac:dyDescent="0.2">
      <c r="C6574" s="1">
        <v>-0.70378899236540837</v>
      </c>
      <c r="D6574" s="1">
        <f t="shared" si="204"/>
        <v>140.66149079765037</v>
      </c>
      <c r="E6574" s="1">
        <f t="shared" si="205"/>
        <v>0</v>
      </c>
    </row>
    <row r="6575" spans="3:5" x14ac:dyDescent="0.2">
      <c r="C6575" s="1">
        <v>-1.4939217955809558</v>
      </c>
      <c r="D6575" s="1">
        <f t="shared" si="204"/>
        <v>125.20221633427607</v>
      </c>
      <c r="E6575" s="1">
        <f t="shared" si="205"/>
        <v>0</v>
      </c>
    </row>
    <row r="6576" spans="3:5" x14ac:dyDescent="0.2">
      <c r="C6576" s="1">
        <v>-7.1247560155085149E-3</v>
      </c>
      <c r="D6576" s="1">
        <f t="shared" si="204"/>
        <v>155.86803264290603</v>
      </c>
      <c r="E6576" s="1">
        <f t="shared" si="205"/>
        <v>0</v>
      </c>
    </row>
    <row r="6577" spans="3:5" x14ac:dyDescent="0.2">
      <c r="C6577" s="1">
        <v>-0.89839969111296014</v>
      </c>
      <c r="D6577" s="1">
        <f t="shared" si="204"/>
        <v>136.68518241694699</v>
      </c>
      <c r="E6577" s="1">
        <f t="shared" si="205"/>
        <v>0</v>
      </c>
    </row>
    <row r="6578" spans="3:5" x14ac:dyDescent="0.2">
      <c r="C6578" s="1">
        <v>0.98717788637920634</v>
      </c>
      <c r="D6578" s="1">
        <f t="shared" si="204"/>
        <v>180.46199453258271</v>
      </c>
      <c r="E6578" s="1">
        <f t="shared" si="205"/>
        <v>20.461994532582708</v>
      </c>
    </row>
    <row r="6579" spans="3:5" x14ac:dyDescent="0.2">
      <c r="C6579" s="1">
        <v>0.95954460908113426</v>
      </c>
      <c r="D6579" s="1">
        <f t="shared" si="204"/>
        <v>179.72868992095243</v>
      </c>
      <c r="E6579" s="1">
        <f t="shared" si="205"/>
        <v>19.728689920952434</v>
      </c>
    </row>
    <row r="6580" spans="3:5" x14ac:dyDescent="0.2">
      <c r="C6580" s="1">
        <v>0.33902765569435328</v>
      </c>
      <c r="D6580" s="1">
        <f t="shared" si="204"/>
        <v>164.02441070421528</v>
      </c>
      <c r="E6580" s="1">
        <f t="shared" si="205"/>
        <v>4.0244107042152848</v>
      </c>
    </row>
    <row r="6581" spans="3:5" x14ac:dyDescent="0.2">
      <c r="C6581" s="1">
        <v>1.0873902734862722</v>
      </c>
      <c r="D6581" s="1">
        <f t="shared" si="204"/>
        <v>183.14652110098763</v>
      </c>
      <c r="E6581" s="1">
        <f t="shared" si="205"/>
        <v>23.146521100987627</v>
      </c>
    </row>
    <row r="6582" spans="3:5" x14ac:dyDescent="0.2">
      <c r="C6582" s="1">
        <v>0.89599726790155387</v>
      </c>
      <c r="D6582" s="1">
        <f t="shared" si="204"/>
        <v>178.05361892797626</v>
      </c>
      <c r="E6582" s="1">
        <f t="shared" si="205"/>
        <v>18.05361892797626</v>
      </c>
    </row>
    <row r="6583" spans="3:5" x14ac:dyDescent="0.2">
      <c r="C6583" s="1">
        <v>1.2101704416557784</v>
      </c>
      <c r="D6583" s="1">
        <f t="shared" si="204"/>
        <v>186.49009952474893</v>
      </c>
      <c r="E6583" s="1">
        <f t="shared" si="205"/>
        <v>26.490099524748928</v>
      </c>
    </row>
    <row r="6584" spans="3:5" x14ac:dyDescent="0.2">
      <c r="C6584" s="1">
        <v>2.1573282793666109</v>
      </c>
      <c r="D6584" s="1">
        <f t="shared" si="204"/>
        <v>214.42110447494514</v>
      </c>
      <c r="E6584" s="1">
        <f t="shared" si="205"/>
        <v>54.421104474945139</v>
      </c>
    </row>
    <row r="6585" spans="3:5" x14ac:dyDescent="0.2">
      <c r="C6585" s="1">
        <v>-0.32849972728198434</v>
      </c>
      <c r="D6585" s="1">
        <f t="shared" si="204"/>
        <v>148.65900150266592</v>
      </c>
      <c r="E6585" s="1">
        <f t="shared" si="205"/>
        <v>0</v>
      </c>
    </row>
    <row r="6586" spans="3:5" x14ac:dyDescent="0.2">
      <c r="C6586" s="1">
        <v>-0.66831113027927469</v>
      </c>
      <c r="D6586" s="1">
        <f t="shared" si="204"/>
        <v>141.39874705018138</v>
      </c>
      <c r="E6586" s="1">
        <f t="shared" si="205"/>
        <v>0</v>
      </c>
    </row>
    <row r="6587" spans="3:5" x14ac:dyDescent="0.2">
      <c r="C6587" s="1">
        <v>0.85451702651045047</v>
      </c>
      <c r="D6587" s="1">
        <f t="shared" si="204"/>
        <v>176.96865407957483</v>
      </c>
      <c r="E6587" s="1">
        <f t="shared" si="205"/>
        <v>16.968654079574833</v>
      </c>
    </row>
    <row r="6588" spans="3:5" x14ac:dyDescent="0.2">
      <c r="C6588" s="1">
        <v>0.34803402273412748</v>
      </c>
      <c r="D6588" s="1">
        <f t="shared" si="204"/>
        <v>164.24223006221547</v>
      </c>
      <c r="E6588" s="1">
        <f t="shared" si="205"/>
        <v>4.2422300622154694</v>
      </c>
    </row>
    <row r="6589" spans="3:5" x14ac:dyDescent="0.2">
      <c r="C6589" s="1">
        <v>0.99485320455579884</v>
      </c>
      <c r="D6589" s="1">
        <f t="shared" si="204"/>
        <v>180.66620494800318</v>
      </c>
      <c r="E6589" s="1">
        <f t="shared" si="205"/>
        <v>20.666204948003184</v>
      </c>
    </row>
    <row r="6590" spans="3:5" x14ac:dyDescent="0.2">
      <c r="C6590" s="1">
        <v>-0.72827461577974106</v>
      </c>
      <c r="D6590" s="1">
        <f t="shared" si="204"/>
        <v>140.15490466207243</v>
      </c>
      <c r="E6590" s="1">
        <f t="shared" si="205"/>
        <v>0</v>
      </c>
    </row>
    <row r="6591" spans="3:5" x14ac:dyDescent="0.2">
      <c r="C6591" s="1">
        <v>0.89918273463308651</v>
      </c>
      <c r="D6591" s="1">
        <f t="shared" si="204"/>
        <v>178.13721308974149</v>
      </c>
      <c r="E6591" s="1">
        <f t="shared" si="205"/>
        <v>18.137213089741493</v>
      </c>
    </row>
    <row r="6592" spans="3:5" x14ac:dyDescent="0.2">
      <c r="C6592" s="1">
        <v>0.30888977286845354</v>
      </c>
      <c r="D6592" s="1">
        <f t="shared" si="204"/>
        <v>163.29762326652551</v>
      </c>
      <c r="E6592" s="1">
        <f t="shared" si="205"/>
        <v>3.2976232665255054</v>
      </c>
    </row>
    <row r="6593" spans="3:5" x14ac:dyDescent="0.2">
      <c r="C6593" s="1">
        <v>0.36975487324813233</v>
      </c>
      <c r="D6593" s="1">
        <f t="shared" si="204"/>
        <v>164.76874049344104</v>
      </c>
      <c r="E6593" s="1">
        <f t="shared" si="205"/>
        <v>4.7687404934410438</v>
      </c>
    </row>
    <row r="6594" spans="3:5" x14ac:dyDescent="0.2">
      <c r="C6594" s="1">
        <v>0.43807591348324915</v>
      </c>
      <c r="D6594" s="1">
        <f t="shared" si="204"/>
        <v>166.43586221582669</v>
      </c>
      <c r="E6594" s="1">
        <f t="shared" si="205"/>
        <v>6.4358622158266883</v>
      </c>
    </row>
    <row r="6595" spans="3:5" x14ac:dyDescent="0.2">
      <c r="C6595" s="1">
        <v>0.24703019361078432</v>
      </c>
      <c r="D6595" s="1">
        <f t="shared" ref="D6595:D6658" si="206" xml:space="preserve"> $A$1 * EXP( ($A$3 - $A$6 - 0.5 * $A$5^2) * $A$4 + $A$5 * SQRT($A$4) * C6595 )</f>
        <v>161.81592705601253</v>
      </c>
      <c r="E6595" s="1">
        <f t="shared" ref="E6595:E6658" si="207">MAX(D6595 - $A$2, 0)</f>
        <v>1.8159270560125265</v>
      </c>
    </row>
    <row r="6596" spans="3:5" x14ac:dyDescent="0.2">
      <c r="C6596" s="1">
        <v>-1.1413199307781703</v>
      </c>
      <c r="D6596" s="1">
        <f t="shared" si="206"/>
        <v>131.87915958879523</v>
      </c>
      <c r="E6596" s="1">
        <f t="shared" si="207"/>
        <v>0</v>
      </c>
    </row>
    <row r="6597" spans="3:5" x14ac:dyDescent="0.2">
      <c r="C6597" s="1">
        <v>-0.713034729924516</v>
      </c>
      <c r="D6597" s="1">
        <f t="shared" si="206"/>
        <v>140.46998976555554</v>
      </c>
      <c r="E6597" s="1">
        <f t="shared" si="207"/>
        <v>0</v>
      </c>
    </row>
    <row r="6598" spans="3:5" x14ac:dyDescent="0.2">
      <c r="C6598" s="1">
        <v>1.2458189344694681</v>
      </c>
      <c r="D6598" s="1">
        <f t="shared" si="206"/>
        <v>187.47227305445884</v>
      </c>
      <c r="E6598" s="1">
        <f t="shared" si="207"/>
        <v>27.472273054458839</v>
      </c>
    </row>
    <row r="6599" spans="3:5" x14ac:dyDescent="0.2">
      <c r="C6599" s="1">
        <v>-0.67813674174020822</v>
      </c>
      <c r="D6599" s="1">
        <f t="shared" si="206"/>
        <v>141.19417752399852</v>
      </c>
      <c r="E6599" s="1">
        <f t="shared" si="207"/>
        <v>0</v>
      </c>
    </row>
    <row r="6600" spans="3:5" x14ac:dyDescent="0.2">
      <c r="C6600" s="1">
        <v>-1.4943443527913132</v>
      </c>
      <c r="D6600" s="1">
        <f t="shared" si="206"/>
        <v>125.19442101058519</v>
      </c>
      <c r="E6600" s="1">
        <f t="shared" si="207"/>
        <v>0</v>
      </c>
    </row>
    <row r="6601" spans="3:5" x14ac:dyDescent="0.2">
      <c r="C6601" s="1">
        <v>3.421071975359629E-2</v>
      </c>
      <c r="D6601" s="1">
        <f t="shared" si="206"/>
        <v>156.82028795182038</v>
      </c>
      <c r="E6601" s="1">
        <f t="shared" si="207"/>
        <v>0</v>
      </c>
    </row>
    <row r="6602" spans="3:5" x14ac:dyDescent="0.2">
      <c r="C6602" s="1">
        <v>-0.37458524074615995</v>
      </c>
      <c r="D6602" s="1">
        <f t="shared" si="206"/>
        <v>147.65292261667747</v>
      </c>
      <c r="E6602" s="1">
        <f t="shared" si="207"/>
        <v>0</v>
      </c>
    </row>
    <row r="6603" spans="3:5" x14ac:dyDescent="0.2">
      <c r="C6603" s="1">
        <v>0.41599741339076596</v>
      </c>
      <c r="D6603" s="1">
        <f t="shared" si="206"/>
        <v>165.89528172267319</v>
      </c>
      <c r="E6603" s="1">
        <f t="shared" si="207"/>
        <v>5.8952817226731895</v>
      </c>
    </row>
    <row r="6604" spans="3:5" x14ac:dyDescent="0.2">
      <c r="C6604" s="1">
        <v>0.77304264133683209</v>
      </c>
      <c r="D6604" s="1">
        <f t="shared" si="206"/>
        <v>174.85680304406029</v>
      </c>
      <c r="E6604" s="1">
        <f t="shared" si="207"/>
        <v>14.856803044060285</v>
      </c>
    </row>
    <row r="6605" spans="3:5" x14ac:dyDescent="0.2">
      <c r="C6605" s="1">
        <v>0.61273655641714064</v>
      </c>
      <c r="D6605" s="1">
        <f t="shared" si="206"/>
        <v>170.77489214004137</v>
      </c>
      <c r="E6605" s="1">
        <f t="shared" si="207"/>
        <v>10.774892140041374</v>
      </c>
    </row>
    <row r="6606" spans="3:5" x14ac:dyDescent="0.2">
      <c r="C6606" s="1">
        <v>-0.31971390034921537</v>
      </c>
      <c r="D6606" s="1">
        <f t="shared" si="206"/>
        <v>148.85157882465458</v>
      </c>
      <c r="E6606" s="1">
        <f t="shared" si="207"/>
        <v>0</v>
      </c>
    </row>
    <row r="6607" spans="3:5" x14ac:dyDescent="0.2">
      <c r="C6607" s="1">
        <v>0.86167325223620028</v>
      </c>
      <c r="D6607" s="1">
        <f t="shared" si="206"/>
        <v>177.15536061249435</v>
      </c>
      <c r="E6607" s="1">
        <f t="shared" si="207"/>
        <v>17.155360612494349</v>
      </c>
    </row>
    <row r="6608" spans="3:5" x14ac:dyDescent="0.2">
      <c r="C6608" s="1">
        <v>-1.671873748002251</v>
      </c>
      <c r="D6608" s="1">
        <f t="shared" si="206"/>
        <v>121.96192924566927</v>
      </c>
      <c r="E6608" s="1">
        <f t="shared" si="207"/>
        <v>0</v>
      </c>
    </row>
    <row r="6609" spans="3:5" x14ac:dyDescent="0.2">
      <c r="C6609" s="1">
        <v>-0.60285810188639077</v>
      </c>
      <c r="D6609" s="1">
        <f t="shared" si="206"/>
        <v>142.7690651914331</v>
      </c>
      <c r="E6609" s="1">
        <f t="shared" si="207"/>
        <v>0</v>
      </c>
    </row>
    <row r="6610" spans="3:5" x14ac:dyDescent="0.2">
      <c r="C6610" s="1">
        <v>1.3837723785662521</v>
      </c>
      <c r="D6610" s="1">
        <f t="shared" si="206"/>
        <v>191.32210043886153</v>
      </c>
      <c r="E6610" s="1">
        <f t="shared" si="207"/>
        <v>31.322100438861526</v>
      </c>
    </row>
    <row r="6611" spans="3:5" x14ac:dyDescent="0.2">
      <c r="C6611" s="1">
        <v>0.46156100613995804</v>
      </c>
      <c r="D6611" s="1">
        <f t="shared" si="206"/>
        <v>167.01281595092647</v>
      </c>
      <c r="E6611" s="1">
        <f t="shared" si="207"/>
        <v>7.0128159509264663</v>
      </c>
    </row>
    <row r="6612" spans="3:5" x14ac:dyDescent="0.2">
      <c r="C6612" s="1">
        <v>0.27198462261111783</v>
      </c>
      <c r="D6612" s="1">
        <f t="shared" si="206"/>
        <v>162.41202516688176</v>
      </c>
      <c r="E6612" s="1">
        <f t="shared" si="207"/>
        <v>2.4120251668817616</v>
      </c>
    </row>
    <row r="6613" spans="3:5" x14ac:dyDescent="0.2">
      <c r="C6613" s="1">
        <v>1.2253367668069104</v>
      </c>
      <c r="D6613" s="1">
        <f t="shared" si="206"/>
        <v>186.90732579487178</v>
      </c>
      <c r="E6613" s="1">
        <f t="shared" si="207"/>
        <v>26.907325794871781</v>
      </c>
    </row>
    <row r="6614" spans="3:5" x14ac:dyDescent="0.2">
      <c r="C6614" s="1">
        <v>0.65314285634593261</v>
      </c>
      <c r="D6614" s="1">
        <f t="shared" si="206"/>
        <v>171.79469623293352</v>
      </c>
      <c r="E6614" s="1">
        <f t="shared" si="207"/>
        <v>11.794696232933518</v>
      </c>
    </row>
    <row r="6615" spans="3:5" x14ac:dyDescent="0.2">
      <c r="C6615" s="1">
        <v>-1.2328944202288719</v>
      </c>
      <c r="D6615" s="1">
        <f t="shared" si="206"/>
        <v>130.11160011595626</v>
      </c>
      <c r="E6615" s="1">
        <f t="shared" si="207"/>
        <v>0</v>
      </c>
    </row>
    <row r="6616" spans="3:5" x14ac:dyDescent="0.2">
      <c r="C6616" s="1">
        <v>-0.83747921001203318</v>
      </c>
      <c r="D6616" s="1">
        <f t="shared" si="206"/>
        <v>137.91767867807934</v>
      </c>
      <c r="E6616" s="1">
        <f t="shared" si="207"/>
        <v>0</v>
      </c>
    </row>
    <row r="6617" spans="3:5" x14ac:dyDescent="0.2">
      <c r="C6617" s="1">
        <v>-1.3650929479611589E-2</v>
      </c>
      <c r="D6617" s="1">
        <f t="shared" si="206"/>
        <v>155.71821705319681</v>
      </c>
      <c r="E6617" s="1">
        <f t="shared" si="207"/>
        <v>0</v>
      </c>
    </row>
    <row r="6618" spans="3:5" x14ac:dyDescent="0.2">
      <c r="C6618" s="1">
        <v>0.27858215517898105</v>
      </c>
      <c r="D6618" s="1">
        <f t="shared" si="206"/>
        <v>162.56999020647552</v>
      </c>
      <c r="E6618" s="1">
        <f t="shared" si="207"/>
        <v>2.5699902064755236</v>
      </c>
    </row>
    <row r="6619" spans="3:5" x14ac:dyDescent="0.2">
      <c r="C6619" s="1">
        <v>-0.4999989058599168</v>
      </c>
      <c r="D6619" s="1">
        <f t="shared" si="206"/>
        <v>144.94939748649895</v>
      </c>
      <c r="E6619" s="1">
        <f t="shared" si="207"/>
        <v>0</v>
      </c>
    </row>
    <row r="6620" spans="3:5" x14ac:dyDescent="0.2">
      <c r="C6620" s="1">
        <v>1.0796316217103306</v>
      </c>
      <c r="D6620" s="1">
        <f t="shared" si="206"/>
        <v>182.93726079941013</v>
      </c>
      <c r="E6620" s="1">
        <f t="shared" si="207"/>
        <v>22.937260799410126</v>
      </c>
    </row>
    <row r="6621" spans="3:5" x14ac:dyDescent="0.2">
      <c r="C6621" s="1">
        <v>-0.89502213426086741</v>
      </c>
      <c r="D6621" s="1">
        <f t="shared" si="206"/>
        <v>136.75322523935608</v>
      </c>
      <c r="E6621" s="1">
        <f t="shared" si="207"/>
        <v>0</v>
      </c>
    </row>
    <row r="6622" spans="3:5" x14ac:dyDescent="0.2">
      <c r="C6622" s="1">
        <v>-4.2726893942025619E-2</v>
      </c>
      <c r="D6622" s="1">
        <f t="shared" si="206"/>
        <v>155.05249385507807</v>
      </c>
      <c r="E6622" s="1">
        <f t="shared" si="207"/>
        <v>0</v>
      </c>
    </row>
    <row r="6623" spans="3:5" x14ac:dyDescent="0.2">
      <c r="C6623" s="1">
        <v>0.54774446030502599</v>
      </c>
      <c r="D6623" s="1">
        <f t="shared" si="206"/>
        <v>169.14725783648865</v>
      </c>
      <c r="E6623" s="1">
        <f t="shared" si="207"/>
        <v>9.1472578364886488</v>
      </c>
    </row>
    <row r="6624" spans="3:5" x14ac:dyDescent="0.2">
      <c r="C6624" s="1">
        <v>0.97767383587929957</v>
      </c>
      <c r="D6624" s="1">
        <f t="shared" si="206"/>
        <v>180.20944849071026</v>
      </c>
      <c r="E6624" s="1">
        <f t="shared" si="207"/>
        <v>20.209448490710258</v>
      </c>
    </row>
    <row r="6625" spans="3:5" x14ac:dyDescent="0.2">
      <c r="C6625" s="1">
        <v>-5.1652295405819712E-2</v>
      </c>
      <c r="D6625" s="1">
        <f t="shared" si="206"/>
        <v>154.84870937574496</v>
      </c>
      <c r="E6625" s="1">
        <f t="shared" si="207"/>
        <v>0</v>
      </c>
    </row>
    <row r="6626" spans="3:5" x14ac:dyDescent="0.2">
      <c r="C6626" s="1">
        <v>-0.8336526344958215</v>
      </c>
      <c r="D6626" s="1">
        <f t="shared" si="206"/>
        <v>137.99546492372571</v>
      </c>
      <c r="E6626" s="1">
        <f t="shared" si="207"/>
        <v>0</v>
      </c>
    </row>
    <row r="6627" spans="3:5" x14ac:dyDescent="0.2">
      <c r="C6627" s="1">
        <v>0.84430685818569273</v>
      </c>
      <c r="D6627" s="1">
        <f t="shared" si="206"/>
        <v>176.70261052617636</v>
      </c>
      <c r="E6627" s="1">
        <f t="shared" si="207"/>
        <v>16.702610526176358</v>
      </c>
    </row>
    <row r="6628" spans="3:5" x14ac:dyDescent="0.2">
      <c r="C6628" s="1">
        <v>-0.48634065161315754</v>
      </c>
      <c r="D6628" s="1">
        <f t="shared" si="206"/>
        <v>145.24140823604338</v>
      </c>
      <c r="E6628" s="1">
        <f t="shared" si="207"/>
        <v>0</v>
      </c>
    </row>
    <row r="6629" spans="3:5" x14ac:dyDescent="0.2">
      <c r="C6629" s="1">
        <v>-0.36294727610931932</v>
      </c>
      <c r="D6629" s="1">
        <f t="shared" si="206"/>
        <v>147.90634306225508</v>
      </c>
      <c r="E6629" s="1">
        <f t="shared" si="207"/>
        <v>0</v>
      </c>
    </row>
    <row r="6630" spans="3:5" x14ac:dyDescent="0.2">
      <c r="C6630" s="1">
        <v>-4.9586186727918601E-3</v>
      </c>
      <c r="D6630" s="1">
        <f t="shared" si="206"/>
        <v>155.91779059462002</v>
      </c>
      <c r="E6630" s="1">
        <f t="shared" si="207"/>
        <v>0</v>
      </c>
    </row>
    <row r="6631" spans="3:5" x14ac:dyDescent="0.2">
      <c r="C6631" s="1">
        <v>-0.15745572805690949</v>
      </c>
      <c r="D6631" s="1">
        <f t="shared" si="206"/>
        <v>152.45331772543986</v>
      </c>
      <c r="E6631" s="1">
        <f t="shared" si="207"/>
        <v>0</v>
      </c>
    </row>
    <row r="6632" spans="3:5" x14ac:dyDescent="0.2">
      <c r="C6632" s="1">
        <v>0.42911132467714735</v>
      </c>
      <c r="D6632" s="1">
        <f t="shared" si="206"/>
        <v>166.21615687262519</v>
      </c>
      <c r="E6632" s="1">
        <f t="shared" si="207"/>
        <v>6.2161568726251915</v>
      </c>
    </row>
    <row r="6633" spans="3:5" x14ac:dyDescent="0.2">
      <c r="C6633" s="1">
        <v>4.3970429121466856E-2</v>
      </c>
      <c r="D6633" s="1">
        <f t="shared" si="206"/>
        <v>157.04597237640152</v>
      </c>
      <c r="E6633" s="1">
        <f t="shared" si="207"/>
        <v>0</v>
      </c>
    </row>
    <row r="6634" spans="3:5" x14ac:dyDescent="0.2">
      <c r="C6634" s="1">
        <v>6.7251365131951124E-2</v>
      </c>
      <c r="D6634" s="1">
        <f t="shared" si="206"/>
        <v>157.58563520461891</v>
      </c>
      <c r="E6634" s="1">
        <f t="shared" si="207"/>
        <v>0</v>
      </c>
    </row>
    <row r="6635" spans="3:5" x14ac:dyDescent="0.2">
      <c r="C6635" s="1">
        <v>-5.4775254196134477E-3</v>
      </c>
      <c r="D6635" s="1">
        <f t="shared" si="206"/>
        <v>155.90586943435659</v>
      </c>
      <c r="E6635" s="1">
        <f t="shared" si="207"/>
        <v>0</v>
      </c>
    </row>
    <row r="6636" spans="3:5" x14ac:dyDescent="0.2">
      <c r="C6636" s="1">
        <v>-1.8907895885385839</v>
      </c>
      <c r="D6636" s="1">
        <f t="shared" si="206"/>
        <v>118.09054864201359</v>
      </c>
      <c r="E6636" s="1">
        <f t="shared" si="207"/>
        <v>0</v>
      </c>
    </row>
    <row r="6637" spans="3:5" x14ac:dyDescent="0.2">
      <c r="C6637" s="1">
        <v>-0.75525348782894997</v>
      </c>
      <c r="D6637" s="1">
        <f t="shared" si="206"/>
        <v>139.59884770150884</v>
      </c>
      <c r="E6637" s="1">
        <f t="shared" si="207"/>
        <v>0</v>
      </c>
    </row>
    <row r="6638" spans="3:5" x14ac:dyDescent="0.2">
      <c r="C6638" s="1">
        <v>-1.2472690610018144</v>
      </c>
      <c r="D6638" s="1">
        <f t="shared" si="206"/>
        <v>129.83630196194491</v>
      </c>
      <c r="E6638" s="1">
        <f t="shared" si="207"/>
        <v>0</v>
      </c>
    </row>
    <row r="6639" spans="3:5" x14ac:dyDescent="0.2">
      <c r="C6639" s="1">
        <v>-0.98628002991795005</v>
      </c>
      <c r="D6639" s="1">
        <f t="shared" si="206"/>
        <v>134.9266334828408</v>
      </c>
      <c r="E6639" s="1">
        <f t="shared" si="207"/>
        <v>0</v>
      </c>
    </row>
    <row r="6640" spans="3:5" x14ac:dyDescent="0.2">
      <c r="C6640" s="1">
        <v>0.47241594025527406</v>
      </c>
      <c r="D6640" s="1">
        <f t="shared" si="206"/>
        <v>167.28016244817127</v>
      </c>
      <c r="E6640" s="1">
        <f t="shared" si="207"/>
        <v>7.2801624481712679</v>
      </c>
    </row>
    <row r="6641" spans="3:5" x14ac:dyDescent="0.2">
      <c r="C6641" s="1">
        <v>0.46072797511264785</v>
      </c>
      <c r="D6641" s="1">
        <f t="shared" si="206"/>
        <v>166.99231686657993</v>
      </c>
      <c r="E6641" s="1">
        <f t="shared" si="207"/>
        <v>6.9923168665799267</v>
      </c>
    </row>
    <row r="6642" spans="3:5" x14ac:dyDescent="0.2">
      <c r="C6642" s="1">
        <v>-1.3964029414369119</v>
      </c>
      <c r="D6642" s="1">
        <f t="shared" si="206"/>
        <v>127.01428545341187</v>
      </c>
      <c r="E6642" s="1">
        <f t="shared" si="207"/>
        <v>0</v>
      </c>
    </row>
    <row r="6643" spans="3:5" x14ac:dyDescent="0.2">
      <c r="C6643" s="1">
        <v>0.44049168440245845</v>
      </c>
      <c r="D6643" s="1">
        <f t="shared" si="206"/>
        <v>166.4951179110947</v>
      </c>
      <c r="E6643" s="1">
        <f t="shared" si="207"/>
        <v>6.4951179110946953</v>
      </c>
    </row>
    <row r="6644" spans="3:5" x14ac:dyDescent="0.2">
      <c r="C6644" s="1">
        <v>-0.95603411276652694</v>
      </c>
      <c r="D6644" s="1">
        <f t="shared" si="206"/>
        <v>135.52930783576485</v>
      </c>
      <c r="E6644" s="1">
        <f t="shared" si="207"/>
        <v>0</v>
      </c>
    </row>
    <row r="6645" spans="3:5" x14ac:dyDescent="0.2">
      <c r="C6645" s="1">
        <v>0.66662520369544653</v>
      </c>
      <c r="D6645" s="1">
        <f t="shared" si="206"/>
        <v>172.13632691273727</v>
      </c>
      <c r="E6645" s="1">
        <f t="shared" si="207"/>
        <v>12.136326912737275</v>
      </c>
    </row>
    <row r="6646" spans="3:5" x14ac:dyDescent="0.2">
      <c r="C6646" s="1">
        <v>-0.46443532728389614</v>
      </c>
      <c r="D6646" s="1">
        <f t="shared" si="206"/>
        <v>145.71096852849217</v>
      </c>
      <c r="E6646" s="1">
        <f t="shared" si="207"/>
        <v>0</v>
      </c>
    </row>
    <row r="6647" spans="3:5" x14ac:dyDescent="0.2">
      <c r="C6647" s="1">
        <v>-8.2093558811247969E-2</v>
      </c>
      <c r="D6647" s="1">
        <f t="shared" si="206"/>
        <v>154.15568781071912</v>
      </c>
      <c r="E6647" s="1">
        <f t="shared" si="207"/>
        <v>0</v>
      </c>
    </row>
    <row r="6648" spans="3:5" x14ac:dyDescent="0.2">
      <c r="C6648" s="1">
        <v>0.10430996860712616</v>
      </c>
      <c r="D6648" s="1">
        <f t="shared" si="206"/>
        <v>158.44849872124072</v>
      </c>
      <c r="E6648" s="1">
        <f t="shared" si="207"/>
        <v>0</v>
      </c>
    </row>
    <row r="6649" spans="3:5" x14ac:dyDescent="0.2">
      <c r="C6649" s="1">
        <v>0.42200929386074304</v>
      </c>
      <c r="D6649" s="1">
        <f t="shared" si="206"/>
        <v>166.04230526624113</v>
      </c>
      <c r="E6649" s="1">
        <f t="shared" si="207"/>
        <v>6.0423052662411294</v>
      </c>
    </row>
    <row r="6650" spans="3:5" x14ac:dyDescent="0.2">
      <c r="C6650" s="1">
        <v>0.40700001463069607</v>
      </c>
      <c r="D6650" s="1">
        <f t="shared" si="206"/>
        <v>165.67548901039132</v>
      </c>
      <c r="E6650" s="1">
        <f t="shared" si="207"/>
        <v>5.6754890103913169</v>
      </c>
    </row>
    <row r="6651" spans="3:5" x14ac:dyDescent="0.2">
      <c r="C6651" s="1">
        <v>0.65379475026512013</v>
      </c>
      <c r="D6651" s="1">
        <f t="shared" si="206"/>
        <v>171.81119903461328</v>
      </c>
      <c r="E6651" s="1">
        <f t="shared" si="207"/>
        <v>11.811199034613281</v>
      </c>
    </row>
    <row r="6652" spans="3:5" x14ac:dyDescent="0.2">
      <c r="C6652" s="1">
        <v>-0.64409507413781131</v>
      </c>
      <c r="D6652" s="1">
        <f t="shared" si="206"/>
        <v>141.90419236949421</v>
      </c>
      <c r="E6652" s="1">
        <f t="shared" si="207"/>
        <v>0</v>
      </c>
    </row>
    <row r="6653" spans="3:5" x14ac:dyDescent="0.2">
      <c r="C6653" s="1">
        <v>1.4578249125067448</v>
      </c>
      <c r="D6653" s="1">
        <f t="shared" si="206"/>
        <v>193.42116980918044</v>
      </c>
      <c r="E6653" s="1">
        <f t="shared" si="207"/>
        <v>33.421169809180441</v>
      </c>
    </row>
    <row r="6654" spans="3:5" x14ac:dyDescent="0.2">
      <c r="C6654" s="1">
        <v>-0.36766395871184904</v>
      </c>
      <c r="D6654" s="1">
        <f t="shared" si="206"/>
        <v>147.80358339654896</v>
      </c>
      <c r="E6654" s="1">
        <f t="shared" si="207"/>
        <v>0</v>
      </c>
    </row>
    <row r="6655" spans="3:5" x14ac:dyDescent="0.2">
      <c r="C6655" s="1">
        <v>0.87239063586067833</v>
      </c>
      <c r="D6655" s="1">
        <f t="shared" si="206"/>
        <v>177.43534652501606</v>
      </c>
      <c r="E6655" s="1">
        <f t="shared" si="207"/>
        <v>17.435346525016058</v>
      </c>
    </row>
    <row r="6656" spans="3:5" x14ac:dyDescent="0.2">
      <c r="C6656" s="1">
        <v>1.9566561730567129</v>
      </c>
      <c r="D6656" s="1">
        <f t="shared" si="206"/>
        <v>208.17369941339655</v>
      </c>
      <c r="E6656" s="1">
        <f t="shared" si="207"/>
        <v>48.173699413396548</v>
      </c>
    </row>
    <row r="6657" spans="3:5" x14ac:dyDescent="0.2">
      <c r="C6657" s="1">
        <v>1.0125809531410288</v>
      </c>
      <c r="D6657" s="1">
        <f t="shared" si="206"/>
        <v>181.13875519881134</v>
      </c>
      <c r="E6657" s="1">
        <f t="shared" si="207"/>
        <v>21.138755198811339</v>
      </c>
    </row>
    <row r="6658" spans="3:5" x14ac:dyDescent="0.2">
      <c r="C6658" s="1">
        <v>-0.56640838358767287</v>
      </c>
      <c r="D6658" s="1">
        <f t="shared" si="206"/>
        <v>143.5379215723614</v>
      </c>
      <c r="E6658" s="1">
        <f t="shared" si="207"/>
        <v>0</v>
      </c>
    </row>
    <row r="6659" spans="3:5" x14ac:dyDescent="0.2">
      <c r="C6659" s="1">
        <v>-1.0079162687206855</v>
      </c>
      <c r="D6659" s="1">
        <f t="shared" ref="D6659:D6722" si="208" xml:space="preserve"> $A$1 * EXP( ($A$3 - $A$6 - 0.5 * $A$5^2) * $A$4 + $A$5 * SQRT($A$4) * C6659 )</f>
        <v>134.49715887900572</v>
      </c>
      <c r="E6659" s="1">
        <f t="shared" ref="E6659:E6722" si="209">MAX(D6659 - $A$2, 0)</f>
        <v>0</v>
      </c>
    </row>
    <row r="6660" spans="3:5" x14ac:dyDescent="0.2">
      <c r="C6660" s="1">
        <v>-0.49984920432064783</v>
      </c>
      <c r="D6660" s="1">
        <f t="shared" si="208"/>
        <v>144.9525948912098</v>
      </c>
      <c r="E6660" s="1">
        <f t="shared" si="209"/>
        <v>0</v>
      </c>
    </row>
    <row r="6661" spans="3:5" x14ac:dyDescent="0.2">
      <c r="C6661" s="1">
        <v>-1.2030101938113069</v>
      </c>
      <c r="D6661" s="1">
        <f t="shared" si="208"/>
        <v>130.6858021440776</v>
      </c>
      <c r="E6661" s="1">
        <f t="shared" si="209"/>
        <v>0</v>
      </c>
    </row>
    <row r="6662" spans="3:5" x14ac:dyDescent="0.2">
      <c r="C6662" s="1">
        <v>-6.5418392752573842E-2</v>
      </c>
      <c r="D6662" s="1">
        <f t="shared" si="208"/>
        <v>154.5349272708354</v>
      </c>
      <c r="E6662" s="1">
        <f t="shared" si="209"/>
        <v>0</v>
      </c>
    </row>
    <row r="6663" spans="3:5" x14ac:dyDescent="0.2">
      <c r="C6663" s="1">
        <v>-0.10011474789607323</v>
      </c>
      <c r="D6663" s="1">
        <f t="shared" si="208"/>
        <v>153.7468823889694</v>
      </c>
      <c r="E6663" s="1">
        <f t="shared" si="209"/>
        <v>0</v>
      </c>
    </row>
    <row r="6664" spans="3:5" x14ac:dyDescent="0.2">
      <c r="C6664" s="1">
        <v>0.99081701730507155</v>
      </c>
      <c r="D6664" s="1">
        <f t="shared" si="208"/>
        <v>180.55878888508491</v>
      </c>
      <c r="E6664" s="1">
        <f t="shared" si="209"/>
        <v>20.558788885084908</v>
      </c>
    </row>
    <row r="6665" spans="3:5" x14ac:dyDescent="0.2">
      <c r="C6665" s="1">
        <v>0.62537971008833737</v>
      </c>
      <c r="D6665" s="1">
        <f t="shared" si="208"/>
        <v>171.09333695198242</v>
      </c>
      <c r="E6665" s="1">
        <f t="shared" si="209"/>
        <v>11.093336951982423</v>
      </c>
    </row>
    <row r="6666" spans="3:5" x14ac:dyDescent="0.2">
      <c r="C6666" s="1">
        <v>-0.37603943988316585</v>
      </c>
      <c r="D6666" s="1">
        <f t="shared" si="208"/>
        <v>147.62128749262394</v>
      </c>
      <c r="E6666" s="1">
        <f t="shared" si="209"/>
        <v>0</v>
      </c>
    </row>
    <row r="6667" spans="3:5" x14ac:dyDescent="0.2">
      <c r="C6667" s="1">
        <v>1.5714138441128069</v>
      </c>
      <c r="D6667" s="1">
        <f t="shared" si="208"/>
        <v>196.68576769112892</v>
      </c>
      <c r="E6667" s="1">
        <f t="shared" si="209"/>
        <v>36.685767691128916</v>
      </c>
    </row>
    <row r="6668" spans="3:5" x14ac:dyDescent="0.2">
      <c r="C6668" s="1">
        <v>-0.22802607900067659</v>
      </c>
      <c r="D6668" s="1">
        <f t="shared" si="208"/>
        <v>150.87623948548699</v>
      </c>
      <c r="E6668" s="1">
        <f t="shared" si="209"/>
        <v>0</v>
      </c>
    </row>
    <row r="6669" spans="3:5" x14ac:dyDescent="0.2">
      <c r="C6669" s="1">
        <v>-0.41686323916012857</v>
      </c>
      <c r="D6669" s="1">
        <f t="shared" si="208"/>
        <v>146.73595382685161</v>
      </c>
      <c r="E6669" s="1">
        <f t="shared" si="209"/>
        <v>0</v>
      </c>
    </row>
    <row r="6670" spans="3:5" x14ac:dyDescent="0.2">
      <c r="C6670" s="1">
        <v>-0.33874056698958405</v>
      </c>
      <c r="D6670" s="1">
        <f t="shared" si="208"/>
        <v>148.43484605974925</v>
      </c>
      <c r="E6670" s="1">
        <f t="shared" si="209"/>
        <v>0</v>
      </c>
    </row>
    <row r="6671" spans="3:5" x14ac:dyDescent="0.2">
      <c r="C6671" s="1">
        <v>-1.0805189848022769</v>
      </c>
      <c r="D6671" s="1">
        <f t="shared" si="208"/>
        <v>133.06597595383036</v>
      </c>
      <c r="E6671" s="1">
        <f t="shared" si="209"/>
        <v>0</v>
      </c>
    </row>
    <row r="6672" spans="3:5" x14ac:dyDescent="0.2">
      <c r="C6672" s="1">
        <v>1.2114132733365521</v>
      </c>
      <c r="D6672" s="1">
        <f t="shared" si="208"/>
        <v>186.52425481679992</v>
      </c>
      <c r="E6672" s="1">
        <f t="shared" si="209"/>
        <v>26.524254816799925</v>
      </c>
    </row>
    <row r="6673" spans="3:5" x14ac:dyDescent="0.2">
      <c r="C6673" s="1">
        <v>-1.9138397086042553</v>
      </c>
      <c r="D6673" s="1">
        <f t="shared" si="208"/>
        <v>117.69014210913754</v>
      </c>
      <c r="E6673" s="1">
        <f t="shared" si="209"/>
        <v>0</v>
      </c>
    </row>
    <row r="6674" spans="3:5" x14ac:dyDescent="0.2">
      <c r="C6674" s="1">
        <v>-0.6341147220323089</v>
      </c>
      <c r="D6674" s="1">
        <f t="shared" si="208"/>
        <v>142.11303088951095</v>
      </c>
      <c r="E6674" s="1">
        <f t="shared" si="209"/>
        <v>0</v>
      </c>
    </row>
    <row r="6675" spans="3:5" x14ac:dyDescent="0.2">
      <c r="C6675" s="1">
        <v>0.16035309131991707</v>
      </c>
      <c r="D6675" s="1">
        <f t="shared" si="208"/>
        <v>159.76237666128429</v>
      </c>
      <c r="E6675" s="1">
        <f t="shared" si="209"/>
        <v>0</v>
      </c>
    </row>
    <row r="6676" spans="3:5" x14ac:dyDescent="0.2">
      <c r="C6676" s="1">
        <v>1.7552021485512159</v>
      </c>
      <c r="D6676" s="1">
        <f t="shared" si="208"/>
        <v>202.08503497190009</v>
      </c>
      <c r="E6676" s="1">
        <f t="shared" si="209"/>
        <v>42.085034971900086</v>
      </c>
    </row>
    <row r="6677" spans="3:5" x14ac:dyDescent="0.2">
      <c r="C6677" s="1">
        <v>-0.7504941354521335</v>
      </c>
      <c r="D6677" s="1">
        <f t="shared" si="208"/>
        <v>139.69678139333874</v>
      </c>
      <c r="E6677" s="1">
        <f t="shared" si="209"/>
        <v>0</v>
      </c>
    </row>
    <row r="6678" spans="3:5" x14ac:dyDescent="0.2">
      <c r="C6678" s="1">
        <v>1.8496524713526636</v>
      </c>
      <c r="D6678" s="1">
        <f t="shared" si="208"/>
        <v>204.91716598038843</v>
      </c>
      <c r="E6678" s="1">
        <f t="shared" si="209"/>
        <v>44.917165980388432</v>
      </c>
    </row>
    <row r="6679" spans="3:5" x14ac:dyDescent="0.2">
      <c r="C6679" s="1">
        <v>-5.4042350688617957E-4</v>
      </c>
      <c r="D6679" s="1">
        <f t="shared" si="208"/>
        <v>156.01932940793316</v>
      </c>
      <c r="E6679" s="1">
        <f t="shared" si="209"/>
        <v>0</v>
      </c>
    </row>
    <row r="6680" spans="3:5" x14ac:dyDescent="0.2">
      <c r="C6680" s="1">
        <v>0.97138562804311479</v>
      </c>
      <c r="D6680" s="1">
        <f t="shared" si="208"/>
        <v>180.04254961959168</v>
      </c>
      <c r="E6680" s="1">
        <f t="shared" si="209"/>
        <v>20.042549619591682</v>
      </c>
    </row>
    <row r="6681" spans="3:5" x14ac:dyDescent="0.2">
      <c r="C6681" s="1">
        <v>1.1741401711876456</v>
      </c>
      <c r="D6681" s="1">
        <f t="shared" si="208"/>
        <v>185.50263590242596</v>
      </c>
      <c r="E6681" s="1">
        <f t="shared" si="209"/>
        <v>25.502635902425965</v>
      </c>
    </row>
    <row r="6682" spans="3:5" x14ac:dyDescent="0.2">
      <c r="C6682" s="1">
        <v>0.65760977283689481</v>
      </c>
      <c r="D6682" s="1">
        <f t="shared" si="208"/>
        <v>171.90780874814783</v>
      </c>
      <c r="E6682" s="1">
        <f t="shared" si="209"/>
        <v>11.907808748147829</v>
      </c>
    </row>
    <row r="6683" spans="3:5" x14ac:dyDescent="0.2">
      <c r="C6683" s="1">
        <v>0.23480258253586295</v>
      </c>
      <c r="D6683" s="1">
        <f t="shared" si="208"/>
        <v>161.52463956237926</v>
      </c>
      <c r="E6683" s="1">
        <f t="shared" si="209"/>
        <v>1.5246395623792637</v>
      </c>
    </row>
    <row r="6684" spans="3:5" x14ac:dyDescent="0.2">
      <c r="C6684" s="1">
        <v>0.64835338056228198</v>
      </c>
      <c r="D6684" s="1">
        <f t="shared" si="208"/>
        <v>171.67349846108939</v>
      </c>
      <c r="E6684" s="1">
        <f t="shared" si="209"/>
        <v>11.673498461089395</v>
      </c>
    </row>
    <row r="6685" spans="3:5" x14ac:dyDescent="0.2">
      <c r="C6685" s="1">
        <v>1.2794676063634651</v>
      </c>
      <c r="D6685" s="1">
        <f t="shared" si="208"/>
        <v>188.4040934289803</v>
      </c>
      <c r="E6685" s="1">
        <f t="shared" si="209"/>
        <v>28.404093428980303</v>
      </c>
    </row>
    <row r="6686" spans="3:5" x14ac:dyDescent="0.2">
      <c r="C6686" s="1">
        <v>-0.26227299237121943</v>
      </c>
      <c r="D6686" s="1">
        <f t="shared" si="208"/>
        <v>150.11679313266697</v>
      </c>
      <c r="E6686" s="1">
        <f t="shared" si="209"/>
        <v>0</v>
      </c>
    </row>
    <row r="6687" spans="3:5" x14ac:dyDescent="0.2">
      <c r="C6687" s="1">
        <v>-1.1095363866125767</v>
      </c>
      <c r="D6687" s="1">
        <f t="shared" si="208"/>
        <v>132.49823848316854</v>
      </c>
      <c r="E6687" s="1">
        <f t="shared" si="209"/>
        <v>0</v>
      </c>
    </row>
    <row r="6688" spans="3:5" x14ac:dyDescent="0.2">
      <c r="C6688" s="1">
        <v>-1.9654597785003656</v>
      </c>
      <c r="D6688" s="1">
        <f t="shared" si="208"/>
        <v>116.79836115360889</v>
      </c>
      <c r="E6688" s="1">
        <f t="shared" si="209"/>
        <v>0</v>
      </c>
    </row>
    <row r="6689" spans="3:5" x14ac:dyDescent="0.2">
      <c r="C6689" s="1">
        <v>-0.13833129927631968</v>
      </c>
      <c r="D6689" s="1">
        <f t="shared" si="208"/>
        <v>152.8835347118046</v>
      </c>
      <c r="E6689" s="1">
        <f t="shared" si="209"/>
        <v>0</v>
      </c>
    </row>
    <row r="6690" spans="3:5" x14ac:dyDescent="0.2">
      <c r="C6690" s="1">
        <v>-0.1211595022175971</v>
      </c>
      <c r="D6690" s="1">
        <f t="shared" si="208"/>
        <v>153.2708602725973</v>
      </c>
      <c r="E6690" s="1">
        <f t="shared" si="209"/>
        <v>0</v>
      </c>
    </row>
    <row r="6691" spans="3:5" x14ac:dyDescent="0.2">
      <c r="C6691" s="1">
        <v>0.10538209609801491</v>
      </c>
      <c r="D6691" s="1">
        <f t="shared" si="208"/>
        <v>158.47353207322621</v>
      </c>
      <c r="E6691" s="1">
        <f t="shared" si="209"/>
        <v>0</v>
      </c>
    </row>
    <row r="6692" spans="3:5" x14ac:dyDescent="0.2">
      <c r="C6692" s="1">
        <v>0.39653583194648301</v>
      </c>
      <c r="D6692" s="1">
        <f t="shared" si="208"/>
        <v>165.42023125933466</v>
      </c>
      <c r="E6692" s="1">
        <f t="shared" si="209"/>
        <v>5.4202312593346562</v>
      </c>
    </row>
    <row r="6693" spans="3:5" x14ac:dyDescent="0.2">
      <c r="C6693" s="1">
        <v>0.37607874703659888</v>
      </c>
      <c r="D6693" s="1">
        <f t="shared" si="208"/>
        <v>164.92234731906677</v>
      </c>
      <c r="E6693" s="1">
        <f t="shared" si="209"/>
        <v>4.9223473190667733</v>
      </c>
    </row>
    <row r="6694" spans="3:5" x14ac:dyDescent="0.2">
      <c r="C6694" s="1">
        <v>0.36432935090977692</v>
      </c>
      <c r="D6694" s="1">
        <f t="shared" si="208"/>
        <v>164.63706864537693</v>
      </c>
      <c r="E6694" s="1">
        <f t="shared" si="209"/>
        <v>4.6370686453769281</v>
      </c>
    </row>
    <row r="6695" spans="3:5" x14ac:dyDescent="0.2">
      <c r="C6695" s="1">
        <v>-0.12949532492099994</v>
      </c>
      <c r="D6695" s="1">
        <f t="shared" si="208"/>
        <v>153.0827157787129</v>
      </c>
      <c r="E6695" s="1">
        <f t="shared" si="209"/>
        <v>0</v>
      </c>
    </row>
    <row r="6696" spans="3:5" x14ac:dyDescent="0.2">
      <c r="C6696" s="1">
        <v>-0.21814140960111972</v>
      </c>
      <c r="D6696" s="1">
        <f t="shared" si="208"/>
        <v>151.096151751885</v>
      </c>
      <c r="E6696" s="1">
        <f t="shared" si="209"/>
        <v>0</v>
      </c>
    </row>
    <row r="6697" spans="3:5" x14ac:dyDescent="0.2">
      <c r="C6697" s="1">
        <v>0.6245544063732329</v>
      </c>
      <c r="D6697" s="1">
        <f t="shared" si="208"/>
        <v>171.07253181256812</v>
      </c>
      <c r="E6697" s="1">
        <f t="shared" si="209"/>
        <v>11.072531812568116</v>
      </c>
    </row>
    <row r="6698" spans="3:5" x14ac:dyDescent="0.2">
      <c r="C6698" s="1">
        <v>0.32858329120662383</v>
      </c>
      <c r="D6698" s="1">
        <f t="shared" si="208"/>
        <v>163.77217503335407</v>
      </c>
      <c r="E6698" s="1">
        <f t="shared" si="209"/>
        <v>3.772175033354074</v>
      </c>
    </row>
    <row r="6699" spans="3:5" x14ac:dyDescent="0.2">
      <c r="C6699" s="1">
        <v>1.1790238519710696</v>
      </c>
      <c r="D6699" s="1">
        <f t="shared" si="208"/>
        <v>185.63617356344614</v>
      </c>
      <c r="E6699" s="1">
        <f t="shared" si="209"/>
        <v>25.636173563446135</v>
      </c>
    </row>
    <row r="6700" spans="3:5" x14ac:dyDescent="0.2">
      <c r="C6700" s="1">
        <v>0.17100721853263989</v>
      </c>
      <c r="D6700" s="1">
        <f t="shared" si="208"/>
        <v>160.01338229650375</v>
      </c>
      <c r="E6700" s="1">
        <f t="shared" si="209"/>
        <v>1.3382296503749558E-2</v>
      </c>
    </row>
    <row r="6701" spans="3:5" x14ac:dyDescent="0.2">
      <c r="C6701" s="1">
        <v>-5.1576223766921538E-3</v>
      </c>
      <c r="D6701" s="1">
        <f t="shared" si="208"/>
        <v>155.91321865375474</v>
      </c>
      <c r="E6701" s="1">
        <f t="shared" si="209"/>
        <v>0</v>
      </c>
    </row>
    <row r="6702" spans="3:5" x14ac:dyDescent="0.2">
      <c r="C6702" s="1">
        <v>1.3098555615400935</v>
      </c>
      <c r="D6702" s="1">
        <f t="shared" si="208"/>
        <v>189.24959540550509</v>
      </c>
      <c r="E6702" s="1">
        <f t="shared" si="209"/>
        <v>29.24959540550509</v>
      </c>
    </row>
    <row r="6703" spans="3:5" x14ac:dyDescent="0.2">
      <c r="C6703" s="1">
        <v>0.54589696250579822</v>
      </c>
      <c r="D6703" s="1">
        <f t="shared" si="208"/>
        <v>169.10121734840112</v>
      </c>
      <c r="E6703" s="1">
        <f t="shared" si="209"/>
        <v>9.1012173484011214</v>
      </c>
    </row>
    <row r="6704" spans="3:5" x14ac:dyDescent="0.2">
      <c r="C6704" s="1">
        <v>1.092160822586502</v>
      </c>
      <c r="D6704" s="1">
        <f t="shared" si="208"/>
        <v>183.27530745086733</v>
      </c>
      <c r="E6704" s="1">
        <f t="shared" si="209"/>
        <v>23.275307450867331</v>
      </c>
    </row>
    <row r="6705" spans="3:5" x14ac:dyDescent="0.2">
      <c r="C6705" s="1">
        <v>-1.0679602377772428</v>
      </c>
      <c r="D6705" s="1">
        <f t="shared" si="208"/>
        <v>133.31244669774966</v>
      </c>
      <c r="E6705" s="1">
        <f t="shared" si="209"/>
        <v>0</v>
      </c>
    </row>
    <row r="6706" spans="3:5" x14ac:dyDescent="0.2">
      <c r="C6706" s="1">
        <v>-2.7075787737445287</v>
      </c>
      <c r="D6706" s="1">
        <f t="shared" si="208"/>
        <v>104.69986255525606</v>
      </c>
      <c r="E6706" s="1">
        <f t="shared" si="209"/>
        <v>0</v>
      </c>
    </row>
    <row r="6707" spans="3:5" x14ac:dyDescent="0.2">
      <c r="C6707" s="1">
        <v>-0.82531773785208817</v>
      </c>
      <c r="D6707" s="1">
        <f t="shared" si="208"/>
        <v>138.16504775781837</v>
      </c>
      <c r="E6707" s="1">
        <f t="shared" si="209"/>
        <v>0</v>
      </c>
    </row>
    <row r="6708" spans="3:5" x14ac:dyDescent="0.2">
      <c r="C6708" s="1">
        <v>0.38805759589233035</v>
      </c>
      <c r="D6708" s="1">
        <f t="shared" si="208"/>
        <v>165.21370607373061</v>
      </c>
      <c r="E6708" s="1">
        <f t="shared" si="209"/>
        <v>5.2137060737306058</v>
      </c>
    </row>
    <row r="6709" spans="3:5" x14ac:dyDescent="0.2">
      <c r="C6709" s="1">
        <v>-1.1607415215805512</v>
      </c>
      <c r="D6709" s="1">
        <f t="shared" si="208"/>
        <v>131.50229109394945</v>
      </c>
      <c r="E6709" s="1">
        <f t="shared" si="209"/>
        <v>0</v>
      </c>
    </row>
    <row r="6710" spans="3:5" x14ac:dyDescent="0.2">
      <c r="C6710" s="1">
        <v>0.23029557562206629</v>
      </c>
      <c r="D6710" s="1">
        <f t="shared" si="208"/>
        <v>161.41740545428632</v>
      </c>
      <c r="E6710" s="1">
        <f t="shared" si="209"/>
        <v>1.4174054542863246</v>
      </c>
    </row>
    <row r="6711" spans="3:5" x14ac:dyDescent="0.2">
      <c r="C6711" s="1">
        <v>-7.5998941713018006E-2</v>
      </c>
      <c r="D6711" s="1">
        <f t="shared" si="208"/>
        <v>154.2941882469012</v>
      </c>
      <c r="E6711" s="1">
        <f t="shared" si="209"/>
        <v>0</v>
      </c>
    </row>
    <row r="6712" spans="3:5" x14ac:dyDescent="0.2">
      <c r="C6712" s="1">
        <v>-3.7912686945521752E-2</v>
      </c>
      <c r="D6712" s="1">
        <f t="shared" si="208"/>
        <v>155.16252299122476</v>
      </c>
      <c r="E6712" s="1">
        <f t="shared" si="209"/>
        <v>0</v>
      </c>
    </row>
    <row r="6713" spans="3:5" x14ac:dyDescent="0.2">
      <c r="C6713" s="1">
        <v>0.61000999745130668</v>
      </c>
      <c r="D6713" s="1">
        <f t="shared" si="208"/>
        <v>170.70629566228152</v>
      </c>
      <c r="E6713" s="1">
        <f t="shared" si="209"/>
        <v>10.706295662281519</v>
      </c>
    </row>
    <row r="6714" spans="3:5" x14ac:dyDescent="0.2">
      <c r="C6714" s="1">
        <v>0.48775736649010337</v>
      </c>
      <c r="D6714" s="1">
        <f t="shared" si="208"/>
        <v>167.65873688470148</v>
      </c>
      <c r="E6714" s="1">
        <f t="shared" si="209"/>
        <v>7.6587368847014829</v>
      </c>
    </row>
    <row r="6715" spans="3:5" x14ac:dyDescent="0.2">
      <c r="C6715" s="1">
        <v>0.28322421868170478</v>
      </c>
      <c r="D6715" s="1">
        <f t="shared" si="208"/>
        <v>162.68122742886484</v>
      </c>
      <c r="E6715" s="1">
        <f t="shared" si="209"/>
        <v>2.6812274288648439</v>
      </c>
    </row>
    <row r="6716" spans="3:5" x14ac:dyDescent="0.2">
      <c r="C6716" s="1">
        <v>0.26567930899431658</v>
      </c>
      <c r="D6716" s="1">
        <f t="shared" si="208"/>
        <v>162.26120018519364</v>
      </c>
      <c r="E6716" s="1">
        <f t="shared" si="209"/>
        <v>2.2612001851936441</v>
      </c>
    </row>
    <row r="6717" spans="3:5" x14ac:dyDescent="0.2">
      <c r="C6717" s="1">
        <v>-0.46680771771929258</v>
      </c>
      <c r="D6717" s="1">
        <f t="shared" si="208"/>
        <v>145.66004099497979</v>
      </c>
      <c r="E6717" s="1">
        <f t="shared" si="209"/>
        <v>0</v>
      </c>
    </row>
    <row r="6718" spans="3:5" x14ac:dyDescent="0.2">
      <c r="C6718" s="1">
        <v>0.18777984695090583</v>
      </c>
      <c r="D6718" s="1">
        <f t="shared" si="208"/>
        <v>160.40933594537333</v>
      </c>
      <c r="E6718" s="1">
        <f t="shared" si="209"/>
        <v>0.40933594537332851</v>
      </c>
    </row>
    <row r="6719" spans="3:5" x14ac:dyDescent="0.2">
      <c r="C6719" s="1">
        <v>-1.0174895998857951</v>
      </c>
      <c r="D6719" s="1">
        <f t="shared" si="208"/>
        <v>134.30756685864915</v>
      </c>
      <c r="E6719" s="1">
        <f t="shared" si="209"/>
        <v>0</v>
      </c>
    </row>
    <row r="6720" spans="3:5" x14ac:dyDescent="0.2">
      <c r="C6720" s="1">
        <v>1.1904139509077656</v>
      </c>
      <c r="D6720" s="1">
        <f t="shared" si="208"/>
        <v>185.94799411866828</v>
      </c>
      <c r="E6720" s="1">
        <f t="shared" si="209"/>
        <v>25.947994118668277</v>
      </c>
    </row>
    <row r="6721" spans="3:5" x14ac:dyDescent="0.2">
      <c r="C6721" s="1">
        <v>-0.18970206401502393</v>
      </c>
      <c r="D6721" s="1">
        <f t="shared" si="208"/>
        <v>151.73065437782893</v>
      </c>
      <c r="E6721" s="1">
        <f t="shared" si="209"/>
        <v>0</v>
      </c>
    </row>
    <row r="6722" spans="3:5" x14ac:dyDescent="0.2">
      <c r="C6722" s="1">
        <v>-0.11979647159033104</v>
      </c>
      <c r="D6722" s="1">
        <f t="shared" si="208"/>
        <v>153.3016466765032</v>
      </c>
      <c r="E6722" s="1">
        <f t="shared" si="209"/>
        <v>0</v>
      </c>
    </row>
    <row r="6723" spans="3:5" x14ac:dyDescent="0.2">
      <c r="C6723" s="1">
        <v>0.38157300618355661</v>
      </c>
      <c r="D6723" s="1">
        <f t="shared" ref="D6723:D6786" si="210" xml:space="preserve"> $A$1 * EXP( ($A$3 - $A$6 - 0.5 * $A$5^2) * $A$4 + $A$5 * SQRT($A$4) * C6723 )</f>
        <v>165.0559190633054</v>
      </c>
      <c r="E6723" s="1">
        <f t="shared" ref="E6723:E6786" si="211">MAX(D6723 - $A$2, 0)</f>
        <v>5.0559190633053959</v>
      </c>
    </row>
    <row r="6724" spans="3:5" x14ac:dyDescent="0.2">
      <c r="C6724" s="1">
        <v>-1.7048280635619073</v>
      </c>
      <c r="D6724" s="1">
        <f t="shared" si="210"/>
        <v>121.37113980977348</v>
      </c>
      <c r="E6724" s="1">
        <f t="shared" si="211"/>
        <v>0</v>
      </c>
    </row>
    <row r="6725" spans="3:5" x14ac:dyDescent="0.2">
      <c r="C6725" s="1">
        <v>0.34791817645361717</v>
      </c>
      <c r="D6725" s="1">
        <f t="shared" si="210"/>
        <v>164.23942647958208</v>
      </c>
      <c r="E6725" s="1">
        <f t="shared" si="211"/>
        <v>4.2394264795820789</v>
      </c>
    </row>
    <row r="6726" spans="3:5" x14ac:dyDescent="0.2">
      <c r="C6726" s="1">
        <v>-1.0104774363613553</v>
      </c>
      <c r="D6726" s="1">
        <f t="shared" si="210"/>
        <v>134.44641083469173</v>
      </c>
      <c r="E6726" s="1">
        <f t="shared" si="211"/>
        <v>0</v>
      </c>
    </row>
    <row r="6727" spans="3:5" x14ac:dyDescent="0.2">
      <c r="C6727" s="1">
        <v>-1.277708829262675</v>
      </c>
      <c r="D6727" s="1">
        <f t="shared" si="210"/>
        <v>129.25525128319913</v>
      </c>
      <c r="E6727" s="1">
        <f t="shared" si="211"/>
        <v>0</v>
      </c>
    </row>
    <row r="6728" spans="3:5" x14ac:dyDescent="0.2">
      <c r="C6728" s="1">
        <v>-0.88577461008454095</v>
      </c>
      <c r="D6728" s="1">
        <f t="shared" si="210"/>
        <v>136.93969530195656</v>
      </c>
      <c r="E6728" s="1">
        <f t="shared" si="211"/>
        <v>0</v>
      </c>
    </row>
    <row r="6729" spans="3:5" x14ac:dyDescent="0.2">
      <c r="C6729" s="1">
        <v>0.67259223699066717</v>
      </c>
      <c r="D6729" s="1">
        <f t="shared" si="210"/>
        <v>172.28774301834608</v>
      </c>
      <c r="E6729" s="1">
        <f t="shared" si="211"/>
        <v>12.287743018346077</v>
      </c>
    </row>
    <row r="6730" spans="3:5" x14ac:dyDescent="0.2">
      <c r="C6730" s="1">
        <v>-0.1118457582648285</v>
      </c>
      <c r="D6730" s="1">
        <f t="shared" si="210"/>
        <v>153.48135056541017</v>
      </c>
      <c r="E6730" s="1">
        <f t="shared" si="211"/>
        <v>0</v>
      </c>
    </row>
    <row r="6731" spans="3:5" x14ac:dyDescent="0.2">
      <c r="C6731" s="1">
        <v>0.14070832145989962</v>
      </c>
      <c r="D6731" s="1">
        <f t="shared" si="210"/>
        <v>159.30058808725929</v>
      </c>
      <c r="E6731" s="1">
        <f t="shared" si="211"/>
        <v>0</v>
      </c>
    </row>
    <row r="6732" spans="3:5" x14ac:dyDescent="0.2">
      <c r="C6732" s="1">
        <v>-1.5957442970634186</v>
      </c>
      <c r="D6732" s="1">
        <f t="shared" si="210"/>
        <v>123.33776086932976</v>
      </c>
      <c r="E6732" s="1">
        <f t="shared" si="211"/>
        <v>0</v>
      </c>
    </row>
    <row r="6733" spans="3:5" x14ac:dyDescent="0.2">
      <c r="C6733" s="1">
        <v>-1.6776365238592522E-2</v>
      </c>
      <c r="D6733" s="1">
        <f t="shared" si="210"/>
        <v>155.64652019256462</v>
      </c>
      <c r="E6733" s="1">
        <f t="shared" si="211"/>
        <v>0</v>
      </c>
    </row>
    <row r="6734" spans="3:5" x14ac:dyDescent="0.2">
      <c r="C6734" s="1">
        <v>-0.66516045734228457</v>
      </c>
      <c r="D6734" s="1">
        <f t="shared" si="210"/>
        <v>141.46440689300081</v>
      </c>
      <c r="E6734" s="1">
        <f t="shared" si="211"/>
        <v>0</v>
      </c>
    </row>
    <row r="6735" spans="3:5" x14ac:dyDescent="0.2">
      <c r="C6735" s="1">
        <v>-1.3154020454181354</v>
      </c>
      <c r="D6735" s="1">
        <f t="shared" si="210"/>
        <v>128.53934523216179</v>
      </c>
      <c r="E6735" s="1">
        <f t="shared" si="211"/>
        <v>0</v>
      </c>
    </row>
    <row r="6736" spans="3:5" x14ac:dyDescent="0.2">
      <c r="C6736" s="1">
        <v>-1.871794370299467</v>
      </c>
      <c r="D6736" s="1">
        <f t="shared" si="210"/>
        <v>118.42154063898802</v>
      </c>
      <c r="E6736" s="1">
        <f t="shared" si="211"/>
        <v>0</v>
      </c>
    </row>
    <row r="6737" spans="3:5" x14ac:dyDescent="0.2">
      <c r="C6737" s="1">
        <v>0.98027186199722438</v>
      </c>
      <c r="D6737" s="1">
        <f t="shared" si="210"/>
        <v>180.27844932490646</v>
      </c>
      <c r="E6737" s="1">
        <f t="shared" si="211"/>
        <v>20.278449324906461</v>
      </c>
    </row>
    <row r="6738" spans="3:5" x14ac:dyDescent="0.2">
      <c r="C6738" s="1">
        <v>-2.0456625671063473</v>
      </c>
      <c r="D6738" s="1">
        <f t="shared" si="210"/>
        <v>115.42617616163081</v>
      </c>
      <c r="E6738" s="1">
        <f t="shared" si="211"/>
        <v>0</v>
      </c>
    </row>
    <row r="6739" spans="3:5" x14ac:dyDescent="0.2">
      <c r="C6739" s="1">
        <v>0.51704268327098823</v>
      </c>
      <c r="D6739" s="1">
        <f t="shared" si="210"/>
        <v>168.38377965297104</v>
      </c>
      <c r="E6739" s="1">
        <f t="shared" si="211"/>
        <v>8.3837796529710431</v>
      </c>
    </row>
    <row r="6740" spans="3:5" x14ac:dyDescent="0.2">
      <c r="C6740" s="1">
        <v>0.7955746390287044</v>
      </c>
      <c r="D6740" s="1">
        <f t="shared" si="210"/>
        <v>175.43830813319525</v>
      </c>
      <c r="E6740" s="1">
        <f t="shared" si="211"/>
        <v>15.43830813319525</v>
      </c>
    </row>
    <row r="6741" spans="3:5" x14ac:dyDescent="0.2">
      <c r="C6741" s="1">
        <v>0.50529336652541434</v>
      </c>
      <c r="D6741" s="1">
        <f t="shared" si="210"/>
        <v>168.09251544378881</v>
      </c>
      <c r="E6741" s="1">
        <f t="shared" si="211"/>
        <v>8.0925154437888125</v>
      </c>
    </row>
    <row r="6742" spans="3:5" x14ac:dyDescent="0.2">
      <c r="C6742" s="1">
        <v>-0.2239418423781227</v>
      </c>
      <c r="D6742" s="1">
        <f t="shared" si="210"/>
        <v>150.96706598461697</v>
      </c>
      <c r="E6742" s="1">
        <f t="shared" si="211"/>
        <v>0</v>
      </c>
    </row>
    <row r="6743" spans="3:5" x14ac:dyDescent="0.2">
      <c r="C6743" s="1">
        <v>0.47138065637280657</v>
      </c>
      <c r="D6743" s="1">
        <f t="shared" si="210"/>
        <v>167.25464595958184</v>
      </c>
      <c r="E6743" s="1">
        <f t="shared" si="211"/>
        <v>7.2546459595818362</v>
      </c>
    </row>
    <row r="6744" spans="3:5" x14ac:dyDescent="0.2">
      <c r="C6744" s="1">
        <v>-1.2300996314557029</v>
      </c>
      <c r="D6744" s="1">
        <f t="shared" si="210"/>
        <v>130.16519268485916</v>
      </c>
      <c r="E6744" s="1">
        <f t="shared" si="211"/>
        <v>0</v>
      </c>
    </row>
    <row r="6745" spans="3:5" x14ac:dyDescent="0.2">
      <c r="C6745" s="1">
        <v>0.1005802508962409</v>
      </c>
      <c r="D6745" s="1">
        <f t="shared" si="210"/>
        <v>158.361443484939</v>
      </c>
      <c r="E6745" s="1">
        <f t="shared" si="211"/>
        <v>0</v>
      </c>
    </row>
    <row r="6746" spans="3:5" x14ac:dyDescent="0.2">
      <c r="C6746" s="1">
        <v>0.1243561692909143</v>
      </c>
      <c r="D6746" s="1">
        <f t="shared" si="210"/>
        <v>158.91721702324486</v>
      </c>
      <c r="E6746" s="1">
        <f t="shared" si="211"/>
        <v>0</v>
      </c>
    </row>
    <row r="6747" spans="3:5" x14ac:dyDescent="0.2">
      <c r="C6747" s="1">
        <v>0.74990340720548399</v>
      </c>
      <c r="D6747" s="1">
        <f t="shared" si="210"/>
        <v>174.26163242081788</v>
      </c>
      <c r="E6747" s="1">
        <f t="shared" si="211"/>
        <v>14.261632420817875</v>
      </c>
    </row>
    <row r="6748" spans="3:5" x14ac:dyDescent="0.2">
      <c r="C6748" s="1">
        <v>-0.65441048402220647</v>
      </c>
      <c r="D6748" s="1">
        <f t="shared" si="210"/>
        <v>141.68866529241018</v>
      </c>
      <c r="E6748" s="1">
        <f t="shared" si="211"/>
        <v>0</v>
      </c>
    </row>
    <row r="6749" spans="3:5" x14ac:dyDescent="0.2">
      <c r="C6749" s="1">
        <v>0.42685332874123783</v>
      </c>
      <c r="D6749" s="1">
        <f t="shared" si="210"/>
        <v>166.16086334647008</v>
      </c>
      <c r="E6749" s="1">
        <f t="shared" si="211"/>
        <v>6.1608633464700802</v>
      </c>
    </row>
    <row r="6750" spans="3:5" x14ac:dyDescent="0.2">
      <c r="C6750" s="1">
        <v>-0.6051068997714143</v>
      </c>
      <c r="D6750" s="1">
        <f t="shared" si="210"/>
        <v>142.72176501853525</v>
      </c>
      <c r="E6750" s="1">
        <f t="shared" si="211"/>
        <v>0</v>
      </c>
    </row>
    <row r="6751" spans="3:5" x14ac:dyDescent="0.2">
      <c r="C6751" s="1">
        <v>-0.99962739582518367</v>
      </c>
      <c r="D6751" s="1">
        <f t="shared" si="210"/>
        <v>134.66152941591565</v>
      </c>
      <c r="E6751" s="1">
        <f t="shared" si="211"/>
        <v>0</v>
      </c>
    </row>
    <row r="6752" spans="3:5" x14ac:dyDescent="0.2">
      <c r="C6752" s="1">
        <v>0.25945530110102694</v>
      </c>
      <c r="D6752" s="1">
        <f t="shared" si="210"/>
        <v>162.11245742828908</v>
      </c>
      <c r="E6752" s="1">
        <f t="shared" si="211"/>
        <v>2.1124574282890762</v>
      </c>
    </row>
    <row r="6753" spans="3:5" x14ac:dyDescent="0.2">
      <c r="C6753" s="1">
        <v>0.29863825509588515</v>
      </c>
      <c r="D6753" s="1">
        <f t="shared" si="210"/>
        <v>163.0511384340204</v>
      </c>
      <c r="E6753" s="1">
        <f t="shared" si="211"/>
        <v>3.0511384340204017</v>
      </c>
    </row>
    <row r="6754" spans="3:5" x14ac:dyDescent="0.2">
      <c r="C6754" s="1">
        <v>1.3709315528627768</v>
      </c>
      <c r="D6754" s="1">
        <f t="shared" si="210"/>
        <v>190.96044297469768</v>
      </c>
      <c r="E6754" s="1">
        <f t="shared" si="211"/>
        <v>30.960442974697685</v>
      </c>
    </row>
    <row r="6755" spans="3:5" x14ac:dyDescent="0.2">
      <c r="C6755" s="1">
        <v>-0.59121717859039924</v>
      </c>
      <c r="D6755" s="1">
        <f t="shared" si="210"/>
        <v>143.01416569720445</v>
      </c>
      <c r="E6755" s="1">
        <f t="shared" si="211"/>
        <v>0</v>
      </c>
    </row>
    <row r="6756" spans="3:5" x14ac:dyDescent="0.2">
      <c r="C6756" s="1">
        <v>2.0503210635336164</v>
      </c>
      <c r="D6756" s="1">
        <f t="shared" si="210"/>
        <v>211.06673142436694</v>
      </c>
      <c r="E6756" s="1">
        <f t="shared" si="211"/>
        <v>51.066731424366935</v>
      </c>
    </row>
    <row r="6757" spans="3:5" x14ac:dyDescent="0.2">
      <c r="C6757" s="1">
        <v>0.56887853577771963</v>
      </c>
      <c r="D6757" s="1">
        <f t="shared" si="210"/>
        <v>169.67482134854677</v>
      </c>
      <c r="E6757" s="1">
        <f t="shared" si="211"/>
        <v>9.6748213485467716</v>
      </c>
    </row>
    <row r="6758" spans="3:5" x14ac:dyDescent="0.2">
      <c r="C6758" s="1">
        <v>1.4091857070974183</v>
      </c>
      <c r="D6758" s="1">
        <f t="shared" si="210"/>
        <v>192.03987857634965</v>
      </c>
      <c r="E6758" s="1">
        <f t="shared" si="211"/>
        <v>32.039878576349651</v>
      </c>
    </row>
    <row r="6759" spans="3:5" x14ac:dyDescent="0.2">
      <c r="C6759" s="1">
        <v>0.65146986925738271</v>
      </c>
      <c r="D6759" s="1">
        <f t="shared" si="210"/>
        <v>171.75235154345719</v>
      </c>
      <c r="E6759" s="1">
        <f t="shared" si="211"/>
        <v>11.752351543457195</v>
      </c>
    </row>
    <row r="6760" spans="3:5" x14ac:dyDescent="0.2">
      <c r="C6760" s="1">
        <v>-1.5067855475413043</v>
      </c>
      <c r="D6760" s="1">
        <f t="shared" si="210"/>
        <v>124.96512357962685</v>
      </c>
      <c r="E6760" s="1">
        <f t="shared" si="211"/>
        <v>0</v>
      </c>
    </row>
    <row r="6761" spans="3:5" x14ac:dyDescent="0.2">
      <c r="C6761" s="1">
        <v>0.66714982830837211</v>
      </c>
      <c r="D6761" s="1">
        <f t="shared" si="210"/>
        <v>172.14963415673228</v>
      </c>
      <c r="E6761" s="1">
        <f t="shared" si="211"/>
        <v>12.149634156732276</v>
      </c>
    </row>
    <row r="6762" spans="3:5" x14ac:dyDescent="0.2">
      <c r="C6762" s="1">
        <v>0.22820143652558889</v>
      </c>
      <c r="D6762" s="1">
        <f t="shared" si="210"/>
        <v>161.36760434416243</v>
      </c>
      <c r="E6762" s="1">
        <f t="shared" si="211"/>
        <v>1.3676043441624302</v>
      </c>
    </row>
    <row r="6763" spans="3:5" x14ac:dyDescent="0.2">
      <c r="C6763" s="1">
        <v>2.4818765595252259</v>
      </c>
      <c r="D6763" s="1">
        <f t="shared" si="210"/>
        <v>224.92433313918178</v>
      </c>
      <c r="E6763" s="1">
        <f t="shared" si="211"/>
        <v>64.924333139181783</v>
      </c>
    </row>
    <row r="6764" spans="3:5" x14ac:dyDescent="0.2">
      <c r="C6764" s="1">
        <v>1.2431075545736769</v>
      </c>
      <c r="D6764" s="1">
        <f t="shared" si="210"/>
        <v>187.39738874924868</v>
      </c>
      <c r="E6764" s="1">
        <f t="shared" si="211"/>
        <v>27.397388749248677</v>
      </c>
    </row>
    <row r="6765" spans="3:5" x14ac:dyDescent="0.2">
      <c r="C6765" s="1">
        <v>-0.35866597821579627</v>
      </c>
      <c r="D6765" s="1">
        <f t="shared" si="210"/>
        <v>147.99967910443945</v>
      </c>
      <c r="E6765" s="1">
        <f t="shared" si="211"/>
        <v>0</v>
      </c>
    </row>
    <row r="6766" spans="3:5" x14ac:dyDescent="0.2">
      <c r="C6766" s="1">
        <v>-0.68613803360177261</v>
      </c>
      <c r="D6766" s="1">
        <f t="shared" si="210"/>
        <v>141.02780904309094</v>
      </c>
      <c r="E6766" s="1">
        <f t="shared" si="211"/>
        <v>0</v>
      </c>
    </row>
    <row r="6767" spans="3:5" x14ac:dyDescent="0.2">
      <c r="C6767" s="1">
        <v>0.12746641646806561</v>
      </c>
      <c r="D6767" s="1">
        <f t="shared" si="210"/>
        <v>158.99006466833185</v>
      </c>
      <c r="E6767" s="1">
        <f t="shared" si="211"/>
        <v>0</v>
      </c>
    </row>
    <row r="6768" spans="3:5" x14ac:dyDescent="0.2">
      <c r="C6768" s="1">
        <v>0.58476888790167258</v>
      </c>
      <c r="D6768" s="1">
        <f t="shared" si="210"/>
        <v>170.07257080887766</v>
      </c>
      <c r="E6768" s="1">
        <f t="shared" si="211"/>
        <v>10.072570808877657</v>
      </c>
    </row>
    <row r="6769" spans="3:5" x14ac:dyDescent="0.2">
      <c r="C6769" s="1">
        <v>0.162439904810985</v>
      </c>
      <c r="D6769" s="1">
        <f t="shared" si="210"/>
        <v>159.81150986252692</v>
      </c>
      <c r="E6769" s="1">
        <f t="shared" si="211"/>
        <v>0</v>
      </c>
    </row>
    <row r="6770" spans="3:5" x14ac:dyDescent="0.2">
      <c r="C6770" s="1">
        <v>0.84811468873317641</v>
      </c>
      <c r="D6770" s="1">
        <f t="shared" si="210"/>
        <v>176.80178332339318</v>
      </c>
      <c r="E6770" s="1">
        <f t="shared" si="211"/>
        <v>16.801783323393181</v>
      </c>
    </row>
    <row r="6771" spans="3:5" x14ac:dyDescent="0.2">
      <c r="C6771" s="1">
        <v>0.50069173277617607</v>
      </c>
      <c r="D6771" s="1">
        <f t="shared" si="210"/>
        <v>167.97857882225878</v>
      </c>
      <c r="E6771" s="1">
        <f t="shared" si="211"/>
        <v>7.9785788222587826</v>
      </c>
    </row>
    <row r="6772" spans="3:5" x14ac:dyDescent="0.2">
      <c r="C6772" s="1">
        <v>-0.11393137565334695</v>
      </c>
      <c r="D6772" s="1">
        <f t="shared" si="210"/>
        <v>153.4341905801908</v>
      </c>
      <c r="E6772" s="1">
        <f t="shared" si="211"/>
        <v>0</v>
      </c>
    </row>
    <row r="6773" spans="3:5" x14ac:dyDescent="0.2">
      <c r="C6773" s="1">
        <v>1.0950608040113339</v>
      </c>
      <c r="D6773" s="1">
        <f t="shared" si="210"/>
        <v>183.35363997226835</v>
      </c>
      <c r="E6773" s="1">
        <f t="shared" si="211"/>
        <v>23.353639972268354</v>
      </c>
    </row>
    <row r="6774" spans="3:5" x14ac:dyDescent="0.2">
      <c r="C6774" s="1">
        <v>-0.41510841619581096</v>
      </c>
      <c r="D6774" s="1">
        <f t="shared" si="210"/>
        <v>146.77390071248638</v>
      </c>
      <c r="E6774" s="1">
        <f t="shared" si="211"/>
        <v>0</v>
      </c>
    </row>
    <row r="6775" spans="3:5" x14ac:dyDescent="0.2">
      <c r="C6775" s="1">
        <v>-0.57357781484125558</v>
      </c>
      <c r="D6775" s="1">
        <f t="shared" si="210"/>
        <v>143.38636592613031</v>
      </c>
      <c r="E6775" s="1">
        <f t="shared" si="211"/>
        <v>0</v>
      </c>
    </row>
    <row r="6776" spans="3:5" x14ac:dyDescent="0.2">
      <c r="C6776" s="1">
        <v>-0.71191006093309517</v>
      </c>
      <c r="D6776" s="1">
        <f t="shared" si="210"/>
        <v>140.49327037785017</v>
      </c>
      <c r="E6776" s="1">
        <f t="shared" si="211"/>
        <v>0</v>
      </c>
    </row>
    <row r="6777" spans="3:5" x14ac:dyDescent="0.2">
      <c r="C6777" s="1">
        <v>0.14929132432015643</v>
      </c>
      <c r="D6777" s="1">
        <f t="shared" si="210"/>
        <v>159.50218386539098</v>
      </c>
      <c r="E6777" s="1">
        <f t="shared" si="211"/>
        <v>0</v>
      </c>
    </row>
    <row r="6778" spans="3:5" x14ac:dyDescent="0.2">
      <c r="C6778" s="1">
        <v>1.1556336358658976</v>
      </c>
      <c r="D6778" s="1">
        <f t="shared" si="210"/>
        <v>184.99747080923794</v>
      </c>
      <c r="E6778" s="1">
        <f t="shared" si="211"/>
        <v>24.997470809237939</v>
      </c>
    </row>
    <row r="6779" spans="3:5" x14ac:dyDescent="0.2">
      <c r="C6779" s="1">
        <v>0.75942413824890131</v>
      </c>
      <c r="D6779" s="1">
        <f t="shared" si="210"/>
        <v>174.50627209067736</v>
      </c>
      <c r="E6779" s="1">
        <f t="shared" si="211"/>
        <v>14.506272090677356</v>
      </c>
    </row>
    <row r="6780" spans="3:5" x14ac:dyDescent="0.2">
      <c r="C6780" s="1">
        <v>-0.87480912525318744</v>
      </c>
      <c r="D6780" s="1">
        <f t="shared" si="210"/>
        <v>137.1611364079296</v>
      </c>
      <c r="E6780" s="1">
        <f t="shared" si="211"/>
        <v>0</v>
      </c>
    </row>
    <row r="6781" spans="3:5" x14ac:dyDescent="0.2">
      <c r="C6781" s="1">
        <v>-1.4238496062249095</v>
      </c>
      <c r="D6781" s="1">
        <f t="shared" si="210"/>
        <v>126.50164321958819</v>
      </c>
      <c r="E6781" s="1">
        <f t="shared" si="211"/>
        <v>0</v>
      </c>
    </row>
    <row r="6782" spans="3:5" x14ac:dyDescent="0.2">
      <c r="C6782" s="1">
        <v>1.3487363517097406</v>
      </c>
      <c r="D6782" s="1">
        <f t="shared" si="210"/>
        <v>190.33693406962828</v>
      </c>
      <c r="E6782" s="1">
        <f t="shared" si="211"/>
        <v>30.336934069628285</v>
      </c>
    </row>
    <row r="6783" spans="3:5" x14ac:dyDescent="0.2">
      <c r="C6783" s="1">
        <v>-0.44180023061828039</v>
      </c>
      <c r="D6783" s="1">
        <f t="shared" si="210"/>
        <v>146.19776697891643</v>
      </c>
      <c r="E6783" s="1">
        <f t="shared" si="211"/>
        <v>0</v>
      </c>
    </row>
    <row r="6784" spans="3:5" x14ac:dyDescent="0.2">
      <c r="C6784" s="1">
        <v>0.51500736876325448</v>
      </c>
      <c r="D6784" s="1">
        <f t="shared" si="210"/>
        <v>168.33328832414219</v>
      </c>
      <c r="E6784" s="1">
        <f t="shared" si="211"/>
        <v>8.3332883241421882</v>
      </c>
    </row>
    <row r="6785" spans="3:5" x14ac:dyDescent="0.2">
      <c r="C6785" s="1">
        <v>-1.7091177391961163</v>
      </c>
      <c r="D6785" s="1">
        <f t="shared" si="210"/>
        <v>121.29444733066534</v>
      </c>
      <c r="E6785" s="1">
        <f t="shared" si="211"/>
        <v>0</v>
      </c>
    </row>
    <row r="6786" spans="3:5" x14ac:dyDescent="0.2">
      <c r="C6786" s="1">
        <v>0.35624975019662691</v>
      </c>
      <c r="D6786" s="1">
        <f t="shared" si="210"/>
        <v>164.44118004218558</v>
      </c>
      <c r="E6786" s="1">
        <f t="shared" si="211"/>
        <v>4.4411800421855787</v>
      </c>
    </row>
    <row r="6787" spans="3:5" x14ac:dyDescent="0.2">
      <c r="C6787" s="1">
        <v>4.1209152578172648E-2</v>
      </c>
      <c r="D6787" s="1">
        <f t="shared" ref="D6787:D6850" si="212" xml:space="preserve"> $A$1 * EXP( ($A$3 - $A$6 - 0.5 * $A$5^2) * $A$4 + $A$5 * SQRT($A$4) * C6787 )</f>
        <v>156.98208743538882</v>
      </c>
      <c r="E6787" s="1">
        <f t="shared" ref="E6787:E6850" si="213">MAX(D6787 - $A$2, 0)</f>
        <v>0</v>
      </c>
    </row>
    <row r="6788" spans="3:5" x14ac:dyDescent="0.2">
      <c r="C6788" s="1">
        <v>0.93226254918434159</v>
      </c>
      <c r="D6788" s="1">
        <f t="shared" si="212"/>
        <v>179.00762882397325</v>
      </c>
      <c r="E6788" s="1">
        <f t="shared" si="213"/>
        <v>19.007628823973249</v>
      </c>
    </row>
    <row r="6789" spans="3:5" x14ac:dyDescent="0.2">
      <c r="C6789" s="1">
        <v>-1.8749360013538136E-2</v>
      </c>
      <c r="D6789" s="1">
        <f t="shared" si="212"/>
        <v>155.60127709166966</v>
      </c>
      <c r="E6789" s="1">
        <f t="shared" si="213"/>
        <v>0</v>
      </c>
    </row>
    <row r="6790" spans="3:5" x14ac:dyDescent="0.2">
      <c r="C6790" s="1">
        <v>0.10040080952681124</v>
      </c>
      <c r="D6790" s="1">
        <f t="shared" si="212"/>
        <v>158.35725635512682</v>
      </c>
      <c r="E6790" s="1">
        <f t="shared" si="213"/>
        <v>0</v>
      </c>
    </row>
    <row r="6791" spans="3:5" x14ac:dyDescent="0.2">
      <c r="C6791" s="1">
        <v>0.75244466218260764</v>
      </c>
      <c r="D6791" s="1">
        <f t="shared" si="212"/>
        <v>174.32689759097352</v>
      </c>
      <c r="E6791" s="1">
        <f t="shared" si="213"/>
        <v>14.326897590973516</v>
      </c>
    </row>
    <row r="6792" spans="3:5" x14ac:dyDescent="0.2">
      <c r="C6792" s="1">
        <v>1.1551082494810743</v>
      </c>
      <c r="D6792" s="1">
        <f t="shared" si="212"/>
        <v>184.98314965788128</v>
      </c>
      <c r="E6792" s="1">
        <f t="shared" si="213"/>
        <v>24.983149657881285</v>
      </c>
    </row>
    <row r="6793" spans="3:5" x14ac:dyDescent="0.2">
      <c r="C6793" s="1">
        <v>-1.0469749364562477</v>
      </c>
      <c r="D6793" s="1">
        <f t="shared" si="212"/>
        <v>133.72531133014485</v>
      </c>
      <c r="E6793" s="1">
        <f t="shared" si="213"/>
        <v>0</v>
      </c>
    </row>
    <row r="6794" spans="3:5" x14ac:dyDescent="0.2">
      <c r="C6794" s="1">
        <v>-0.14702142288612019</v>
      </c>
      <c r="D6794" s="1">
        <f t="shared" si="212"/>
        <v>152.68789420274246</v>
      </c>
      <c r="E6794" s="1">
        <f t="shared" si="213"/>
        <v>0</v>
      </c>
    </row>
    <row r="6795" spans="3:5" x14ac:dyDescent="0.2">
      <c r="C6795" s="1">
        <v>7.2876312128049819E-2</v>
      </c>
      <c r="D6795" s="1">
        <f t="shared" si="212"/>
        <v>157.71630198586644</v>
      </c>
      <c r="E6795" s="1">
        <f t="shared" si="213"/>
        <v>0</v>
      </c>
    </row>
    <row r="6796" spans="3:5" x14ac:dyDescent="0.2">
      <c r="C6796" s="1">
        <v>-3.3241839409742102</v>
      </c>
      <c r="D6796" s="1">
        <f t="shared" si="212"/>
        <v>95.606521450108161</v>
      </c>
      <c r="E6796" s="1">
        <f t="shared" si="213"/>
        <v>0</v>
      </c>
    </row>
    <row r="6797" spans="3:5" x14ac:dyDescent="0.2">
      <c r="C6797" s="1">
        <v>-8.8948971251024481E-3</v>
      </c>
      <c r="D6797" s="1">
        <f t="shared" si="212"/>
        <v>155.82738283994104</v>
      </c>
      <c r="E6797" s="1">
        <f t="shared" si="213"/>
        <v>0</v>
      </c>
    </row>
    <row r="6798" spans="3:5" x14ac:dyDescent="0.2">
      <c r="C6798" s="1">
        <v>0.61792622677616305</v>
      </c>
      <c r="D6798" s="1">
        <f t="shared" si="212"/>
        <v>170.90553329025539</v>
      </c>
      <c r="E6798" s="1">
        <f t="shared" si="213"/>
        <v>10.905533290255391</v>
      </c>
    </row>
    <row r="6799" spans="3:5" x14ac:dyDescent="0.2">
      <c r="C6799" s="1">
        <v>0.52318985669045481</v>
      </c>
      <c r="D6799" s="1">
        <f t="shared" si="212"/>
        <v>168.53636841972531</v>
      </c>
      <c r="E6799" s="1">
        <f t="shared" si="213"/>
        <v>8.5363684197253065</v>
      </c>
    </row>
    <row r="6800" spans="3:5" x14ac:dyDescent="0.2">
      <c r="C6800" s="1">
        <v>-0.46112375413448592</v>
      </c>
      <c r="D6800" s="1">
        <f t="shared" si="212"/>
        <v>145.78208704702399</v>
      </c>
      <c r="E6800" s="1">
        <f t="shared" si="213"/>
        <v>0</v>
      </c>
    </row>
    <row r="6801" spans="3:5" x14ac:dyDescent="0.2">
      <c r="C6801" s="1">
        <v>0.59901404097678301</v>
      </c>
      <c r="D6801" s="1">
        <f t="shared" si="212"/>
        <v>170.42993202220131</v>
      </c>
      <c r="E6801" s="1">
        <f t="shared" si="213"/>
        <v>10.429932022201314</v>
      </c>
    </row>
    <row r="6802" spans="3:5" x14ac:dyDescent="0.2">
      <c r="C6802" s="1">
        <v>0.17992759304393874</v>
      </c>
      <c r="D6802" s="1">
        <f t="shared" si="212"/>
        <v>160.22384492344815</v>
      </c>
      <c r="E6802" s="1">
        <f t="shared" si="213"/>
        <v>0.22384492344815499</v>
      </c>
    </row>
    <row r="6803" spans="3:5" x14ac:dyDescent="0.2">
      <c r="C6803" s="1">
        <v>0.30094435056757662</v>
      </c>
      <c r="D6803" s="1">
        <f t="shared" si="212"/>
        <v>163.10655314187957</v>
      </c>
      <c r="E6803" s="1">
        <f t="shared" si="213"/>
        <v>3.1065531418795729</v>
      </c>
    </row>
    <row r="6804" spans="3:5" x14ac:dyDescent="0.2">
      <c r="C6804" s="1">
        <v>-0.34745645942453129</v>
      </c>
      <c r="D6804" s="1">
        <f t="shared" si="212"/>
        <v>148.24433551494326</v>
      </c>
      <c r="E6804" s="1">
        <f t="shared" si="213"/>
        <v>0</v>
      </c>
    </row>
    <row r="6805" spans="3:5" x14ac:dyDescent="0.2">
      <c r="C6805" s="1">
        <v>0.90937860815097105</v>
      </c>
      <c r="D6805" s="1">
        <f t="shared" si="212"/>
        <v>178.40504079956341</v>
      </c>
      <c r="E6805" s="1">
        <f t="shared" si="213"/>
        <v>18.405040799563409</v>
      </c>
    </row>
    <row r="6806" spans="3:5" x14ac:dyDescent="0.2">
      <c r="C6806" s="1">
        <v>-0.12004927309994107</v>
      </c>
      <c r="D6806" s="1">
        <f t="shared" si="212"/>
        <v>153.29593625015801</v>
      </c>
      <c r="E6806" s="1">
        <f t="shared" si="213"/>
        <v>0</v>
      </c>
    </row>
    <row r="6807" spans="3:5" x14ac:dyDescent="0.2">
      <c r="C6807" s="1">
        <v>0.62243757439445135</v>
      </c>
      <c r="D6807" s="1">
        <f t="shared" si="212"/>
        <v>171.01918001200039</v>
      </c>
      <c r="E6807" s="1">
        <f t="shared" si="213"/>
        <v>11.01918001200039</v>
      </c>
    </row>
    <row r="6808" spans="3:5" x14ac:dyDescent="0.2">
      <c r="C6808" s="1">
        <v>-0.78074179286974088</v>
      </c>
      <c r="D6808" s="1">
        <f t="shared" si="212"/>
        <v>139.07553937532663</v>
      </c>
      <c r="E6808" s="1">
        <f t="shared" si="213"/>
        <v>0</v>
      </c>
    </row>
    <row r="6809" spans="3:5" x14ac:dyDescent="0.2">
      <c r="C6809" s="1">
        <v>-7.9031290306078847E-2</v>
      </c>
      <c r="D6809" s="1">
        <f t="shared" si="212"/>
        <v>154.22526244742156</v>
      </c>
      <c r="E6809" s="1">
        <f t="shared" si="213"/>
        <v>0</v>
      </c>
    </row>
    <row r="6810" spans="3:5" x14ac:dyDescent="0.2">
      <c r="C6810" s="1">
        <v>0.32914366147105512</v>
      </c>
      <c r="D6810" s="1">
        <f t="shared" si="212"/>
        <v>163.78569835161375</v>
      </c>
      <c r="E6810" s="1">
        <f t="shared" si="213"/>
        <v>3.7856983516137461</v>
      </c>
    </row>
    <row r="6811" spans="3:5" x14ac:dyDescent="0.2">
      <c r="C6811" s="1">
        <v>-2.1119460811855704</v>
      </c>
      <c r="D6811" s="1">
        <f t="shared" si="212"/>
        <v>114.30431051431802</v>
      </c>
      <c r="E6811" s="1">
        <f t="shared" si="213"/>
        <v>0</v>
      </c>
    </row>
    <row r="6812" spans="3:5" x14ac:dyDescent="0.2">
      <c r="C6812" s="1">
        <v>-1.8511008345833666</v>
      </c>
      <c r="D6812" s="1">
        <f t="shared" si="212"/>
        <v>118.78318178763237</v>
      </c>
      <c r="E6812" s="1">
        <f t="shared" si="213"/>
        <v>0</v>
      </c>
    </row>
    <row r="6813" spans="3:5" x14ac:dyDescent="0.2">
      <c r="C6813" s="1">
        <v>-5.7039463522828196E-2</v>
      </c>
      <c r="D6813" s="1">
        <f t="shared" si="212"/>
        <v>154.72583936422006</v>
      </c>
      <c r="E6813" s="1">
        <f t="shared" si="213"/>
        <v>0</v>
      </c>
    </row>
    <row r="6814" spans="3:5" x14ac:dyDescent="0.2">
      <c r="C6814" s="1">
        <v>-0.35832166685510641</v>
      </c>
      <c r="D6814" s="1">
        <f t="shared" si="212"/>
        <v>148.00718795192708</v>
      </c>
      <c r="E6814" s="1">
        <f t="shared" si="213"/>
        <v>0</v>
      </c>
    </row>
    <row r="6815" spans="3:5" x14ac:dyDescent="0.2">
      <c r="C6815" s="1">
        <v>-0.29819582048298887</v>
      </c>
      <c r="D6815" s="1">
        <f t="shared" si="212"/>
        <v>149.32428991234627</v>
      </c>
      <c r="E6815" s="1">
        <f t="shared" si="213"/>
        <v>0</v>
      </c>
    </row>
    <row r="6816" spans="3:5" x14ac:dyDescent="0.2">
      <c r="C6816" s="1">
        <v>-1.1450241677315507</v>
      </c>
      <c r="D6816" s="1">
        <f t="shared" si="212"/>
        <v>131.80719703729696</v>
      </c>
      <c r="E6816" s="1">
        <f t="shared" si="213"/>
        <v>0</v>
      </c>
    </row>
    <row r="6817" spans="3:5" x14ac:dyDescent="0.2">
      <c r="C6817" s="1">
        <v>-0.14176238790677209</v>
      </c>
      <c r="D6817" s="1">
        <f t="shared" si="212"/>
        <v>152.8062607794547</v>
      </c>
      <c r="E6817" s="1">
        <f t="shared" si="213"/>
        <v>0</v>
      </c>
    </row>
    <row r="6818" spans="3:5" x14ac:dyDescent="0.2">
      <c r="C6818" s="1">
        <v>-0.37763059082185185</v>
      </c>
      <c r="D6818" s="1">
        <f t="shared" si="212"/>
        <v>147.58668083966612</v>
      </c>
      <c r="E6818" s="1">
        <f t="shared" si="213"/>
        <v>0</v>
      </c>
    </row>
    <row r="6819" spans="3:5" x14ac:dyDescent="0.2">
      <c r="C6819" s="1">
        <v>1.3683207128508439</v>
      </c>
      <c r="D6819" s="1">
        <f t="shared" si="212"/>
        <v>190.88699323213436</v>
      </c>
      <c r="E6819" s="1">
        <f t="shared" si="213"/>
        <v>30.886993232134358</v>
      </c>
    </row>
    <row r="6820" spans="3:5" x14ac:dyDescent="0.2">
      <c r="C6820" s="1">
        <v>-8.3030313335424016E-2</v>
      </c>
      <c r="D6820" s="1">
        <f t="shared" si="212"/>
        <v>154.13441104947992</v>
      </c>
      <c r="E6820" s="1">
        <f t="shared" si="213"/>
        <v>0</v>
      </c>
    </row>
    <row r="6821" spans="3:5" x14ac:dyDescent="0.2">
      <c r="C6821" s="1">
        <v>0.93334566147065623</v>
      </c>
      <c r="D6821" s="1">
        <f t="shared" si="212"/>
        <v>179.03620011196162</v>
      </c>
      <c r="E6821" s="1">
        <f t="shared" si="213"/>
        <v>19.03620011196162</v>
      </c>
    </row>
    <row r="6822" spans="3:5" x14ac:dyDescent="0.2">
      <c r="C6822" s="1">
        <v>1.8642164703919715</v>
      </c>
      <c r="D6822" s="1">
        <f t="shared" si="212"/>
        <v>205.357391490308</v>
      </c>
      <c r="E6822" s="1">
        <f t="shared" si="213"/>
        <v>45.357391490308004</v>
      </c>
    </row>
    <row r="6823" spans="3:5" x14ac:dyDescent="0.2">
      <c r="C6823" s="1">
        <v>-0.78481376109182066</v>
      </c>
      <c r="D6823" s="1">
        <f t="shared" si="212"/>
        <v>138.99211845239239</v>
      </c>
      <c r="E6823" s="1">
        <f t="shared" si="213"/>
        <v>0</v>
      </c>
    </row>
    <row r="6824" spans="3:5" x14ac:dyDescent="0.2">
      <c r="C6824" s="1">
        <v>-0.27609921891187572</v>
      </c>
      <c r="D6824" s="1">
        <f t="shared" si="212"/>
        <v>149.81127234213145</v>
      </c>
      <c r="E6824" s="1">
        <f t="shared" si="213"/>
        <v>0</v>
      </c>
    </row>
    <row r="6825" spans="3:5" x14ac:dyDescent="0.2">
      <c r="C6825" s="1">
        <v>0.18397778680875931</v>
      </c>
      <c r="D6825" s="1">
        <f t="shared" si="212"/>
        <v>160.31949442019604</v>
      </c>
      <c r="E6825" s="1">
        <f t="shared" si="213"/>
        <v>0.3194944201960368</v>
      </c>
    </row>
    <row r="6826" spans="3:5" x14ac:dyDescent="0.2">
      <c r="C6826" s="1">
        <v>-1.2166994368367845</v>
      </c>
      <c r="D6826" s="1">
        <f t="shared" si="212"/>
        <v>130.42246019509082</v>
      </c>
      <c r="E6826" s="1">
        <f t="shared" si="213"/>
        <v>0</v>
      </c>
    </row>
    <row r="6827" spans="3:5" x14ac:dyDescent="0.2">
      <c r="C6827" s="1">
        <v>1.0460673831278866</v>
      </c>
      <c r="D6827" s="1">
        <f t="shared" si="212"/>
        <v>182.03474334214627</v>
      </c>
      <c r="E6827" s="1">
        <f t="shared" si="213"/>
        <v>22.034743342146271</v>
      </c>
    </row>
    <row r="6828" spans="3:5" x14ac:dyDescent="0.2">
      <c r="C6828" s="1">
        <v>0.43182596121921923</v>
      </c>
      <c r="D6828" s="1">
        <f t="shared" si="212"/>
        <v>166.28265691620163</v>
      </c>
      <c r="E6828" s="1">
        <f t="shared" si="213"/>
        <v>6.2826569162016312</v>
      </c>
    </row>
    <row r="6829" spans="3:5" x14ac:dyDescent="0.2">
      <c r="C6829" s="1">
        <v>0.53571215897277269</v>
      </c>
      <c r="D6829" s="1">
        <f t="shared" si="212"/>
        <v>168.84763227216968</v>
      </c>
      <c r="E6829" s="1">
        <f t="shared" si="213"/>
        <v>8.8476322721696761</v>
      </c>
    </row>
    <row r="6830" spans="3:5" x14ac:dyDescent="0.2">
      <c r="C6830" s="1">
        <v>-0.28469386853854545</v>
      </c>
      <c r="D6830" s="1">
        <f t="shared" si="212"/>
        <v>149.62166819228318</v>
      </c>
      <c r="E6830" s="1">
        <f t="shared" si="213"/>
        <v>0</v>
      </c>
    </row>
    <row r="6831" spans="3:5" x14ac:dyDescent="0.2">
      <c r="C6831" s="1">
        <v>-1.2661402801826349</v>
      </c>
      <c r="D6831" s="1">
        <f t="shared" si="212"/>
        <v>129.47577100568998</v>
      </c>
      <c r="E6831" s="1">
        <f t="shared" si="213"/>
        <v>0</v>
      </c>
    </row>
    <row r="6832" spans="3:5" x14ac:dyDescent="0.2">
      <c r="C6832" s="1">
        <v>0.92046729951752715</v>
      </c>
      <c r="D6832" s="1">
        <f t="shared" si="212"/>
        <v>178.69677839991081</v>
      </c>
      <c r="E6832" s="1">
        <f t="shared" si="213"/>
        <v>18.696778399910812</v>
      </c>
    </row>
    <row r="6833" spans="3:5" x14ac:dyDescent="0.2">
      <c r="C6833" s="1">
        <v>1.0257967823516836</v>
      </c>
      <c r="D6833" s="1">
        <f t="shared" si="212"/>
        <v>181.49183987324389</v>
      </c>
      <c r="E6833" s="1">
        <f t="shared" si="213"/>
        <v>21.49183987324389</v>
      </c>
    </row>
    <row r="6834" spans="3:5" x14ac:dyDescent="0.2">
      <c r="C6834" s="1">
        <v>0.27593730932715305</v>
      </c>
      <c r="D6834" s="1">
        <f t="shared" si="212"/>
        <v>162.50664609310977</v>
      </c>
      <c r="E6834" s="1">
        <f t="shared" si="213"/>
        <v>2.5066460931097652</v>
      </c>
    </row>
    <row r="6835" spans="3:5" x14ac:dyDescent="0.2">
      <c r="C6835" s="1">
        <v>-0.5771114838232253</v>
      </c>
      <c r="D6835" s="1">
        <f t="shared" si="212"/>
        <v>143.31172606860645</v>
      </c>
      <c r="E6835" s="1">
        <f t="shared" si="213"/>
        <v>0</v>
      </c>
    </row>
    <row r="6836" spans="3:5" x14ac:dyDescent="0.2">
      <c r="C6836" s="1">
        <v>-0.29717327601769411</v>
      </c>
      <c r="D6836" s="1">
        <f t="shared" si="212"/>
        <v>149.34679058591684</v>
      </c>
      <c r="E6836" s="1">
        <f t="shared" si="213"/>
        <v>0</v>
      </c>
    </row>
    <row r="6837" spans="3:5" x14ac:dyDescent="0.2">
      <c r="C6837" s="1">
        <v>-0.89823850858825094</v>
      </c>
      <c r="D6837" s="1">
        <f t="shared" si="212"/>
        <v>136.68842876207</v>
      </c>
      <c r="E6837" s="1">
        <f t="shared" si="213"/>
        <v>0</v>
      </c>
    </row>
    <row r="6838" spans="3:5" x14ac:dyDescent="0.2">
      <c r="C6838" s="1">
        <v>0.45732836710672059</v>
      </c>
      <c r="D6838" s="1">
        <f t="shared" si="212"/>
        <v>166.90868597973622</v>
      </c>
      <c r="E6838" s="1">
        <f t="shared" si="213"/>
        <v>6.9086859797362195</v>
      </c>
    </row>
    <row r="6839" spans="3:5" x14ac:dyDescent="0.2">
      <c r="C6839" s="1">
        <v>-1.2409255583358447</v>
      </c>
      <c r="D6839" s="1">
        <f t="shared" si="212"/>
        <v>129.95771865239996</v>
      </c>
      <c r="E6839" s="1">
        <f t="shared" si="213"/>
        <v>0</v>
      </c>
    </row>
    <row r="6840" spans="3:5" x14ac:dyDescent="0.2">
      <c r="C6840" s="1">
        <v>0.91494780493612626</v>
      </c>
      <c r="D6840" s="1">
        <f t="shared" si="212"/>
        <v>178.55150383576179</v>
      </c>
      <c r="E6840" s="1">
        <f t="shared" si="213"/>
        <v>18.551503835761793</v>
      </c>
    </row>
    <row r="6841" spans="3:5" x14ac:dyDescent="0.2">
      <c r="C6841" s="1">
        <v>-0.483711961785387</v>
      </c>
      <c r="D6841" s="1">
        <f t="shared" si="212"/>
        <v>145.29767656889337</v>
      </c>
      <c r="E6841" s="1">
        <f t="shared" si="213"/>
        <v>0</v>
      </c>
    </row>
    <row r="6842" spans="3:5" x14ac:dyDescent="0.2">
      <c r="C6842" s="1">
        <v>0.4347033992288068</v>
      </c>
      <c r="D6842" s="1">
        <f t="shared" si="212"/>
        <v>166.35317412976215</v>
      </c>
      <c r="E6842" s="1">
        <f t="shared" si="213"/>
        <v>6.3531741297621522</v>
      </c>
    </row>
    <row r="6843" spans="3:5" x14ac:dyDescent="0.2">
      <c r="C6843" s="1">
        <v>-0.50029753925781661</v>
      </c>
      <c r="D6843" s="1">
        <f t="shared" si="212"/>
        <v>144.94301932700424</v>
      </c>
      <c r="E6843" s="1">
        <f t="shared" si="213"/>
        <v>0</v>
      </c>
    </row>
    <row r="6844" spans="3:5" x14ac:dyDescent="0.2">
      <c r="C6844" s="1">
        <v>-0.98865093552791183</v>
      </c>
      <c r="D6844" s="1">
        <f t="shared" si="212"/>
        <v>134.87950469929854</v>
      </c>
      <c r="E6844" s="1">
        <f t="shared" si="213"/>
        <v>0</v>
      </c>
    </row>
    <row r="6845" spans="3:5" x14ac:dyDescent="0.2">
      <c r="C6845" s="1">
        <v>-5.0641974172478919E-2</v>
      </c>
      <c r="D6845" s="1">
        <f t="shared" si="212"/>
        <v>154.87176354821653</v>
      </c>
      <c r="E6845" s="1">
        <f t="shared" si="213"/>
        <v>0</v>
      </c>
    </row>
    <row r="6846" spans="3:5" x14ac:dyDescent="0.2">
      <c r="C6846" s="1">
        <v>1.5078799795917452</v>
      </c>
      <c r="D6846" s="1">
        <f t="shared" si="212"/>
        <v>194.85304370678966</v>
      </c>
      <c r="E6846" s="1">
        <f t="shared" si="213"/>
        <v>34.853043706789663</v>
      </c>
    </row>
    <row r="6847" spans="3:5" x14ac:dyDescent="0.2">
      <c r="C6847" s="1">
        <v>1.8721939535807837</v>
      </c>
      <c r="D6847" s="1">
        <f t="shared" si="212"/>
        <v>205.59892737068404</v>
      </c>
      <c r="E6847" s="1">
        <f t="shared" si="213"/>
        <v>45.598927370684038</v>
      </c>
    </row>
    <row r="6848" spans="3:5" x14ac:dyDescent="0.2">
      <c r="C6848" s="1">
        <v>2.5322278266628251</v>
      </c>
      <c r="D6848" s="1">
        <f t="shared" si="212"/>
        <v>226.59931093389545</v>
      </c>
      <c r="E6848" s="1">
        <f t="shared" si="213"/>
        <v>66.599310933895453</v>
      </c>
    </row>
    <row r="6849" spans="3:5" x14ac:dyDescent="0.2">
      <c r="C6849" s="1">
        <v>0.33707854051343494</v>
      </c>
      <c r="D6849" s="1">
        <f t="shared" si="212"/>
        <v>163.97730930955029</v>
      </c>
      <c r="E6849" s="1">
        <f t="shared" si="213"/>
        <v>3.9773093095502929</v>
      </c>
    </row>
    <row r="6850" spans="3:5" x14ac:dyDescent="0.2">
      <c r="C6850" s="1">
        <v>-2.1418143915745311</v>
      </c>
      <c r="D6850" s="1">
        <f t="shared" si="212"/>
        <v>113.80235171812768</v>
      </c>
      <c r="E6850" s="1">
        <f t="shared" si="213"/>
        <v>0</v>
      </c>
    </row>
    <row r="6851" spans="3:5" x14ac:dyDescent="0.2">
      <c r="C6851" s="1">
        <v>-0.6911861928972578</v>
      </c>
      <c r="D6851" s="1">
        <f t="shared" ref="D6851:D6914" si="214" xml:space="preserve"> $A$1 * EXP( ($A$3 - $A$6 - 0.5 * $A$5^2) * $A$4 + $A$5 * SQRT($A$4) * C6851 )</f>
        <v>140.92294503924347</v>
      </c>
      <c r="E6851" s="1">
        <f t="shared" ref="E6851:E6914" si="215">MAX(D6851 - $A$2, 0)</f>
        <v>0</v>
      </c>
    </row>
    <row r="6852" spans="3:5" x14ac:dyDescent="0.2">
      <c r="C6852" s="1">
        <v>-0.50672127537791201</v>
      </c>
      <c r="D6852" s="1">
        <f t="shared" si="214"/>
        <v>144.80589023049654</v>
      </c>
      <c r="E6852" s="1">
        <f t="shared" si="215"/>
        <v>0</v>
      </c>
    </row>
    <row r="6853" spans="3:5" x14ac:dyDescent="0.2">
      <c r="C6853" s="1">
        <v>1.6599097144051853</v>
      </c>
      <c r="D6853" s="1">
        <f t="shared" si="214"/>
        <v>199.26731880267079</v>
      </c>
      <c r="E6853" s="1">
        <f t="shared" si="215"/>
        <v>39.267318802670786</v>
      </c>
    </row>
    <row r="6854" spans="3:5" x14ac:dyDescent="0.2">
      <c r="C6854" s="1">
        <v>-0.84564212289632212</v>
      </c>
      <c r="D6854" s="1">
        <f t="shared" si="214"/>
        <v>137.75189030068159</v>
      </c>
      <c r="E6854" s="1">
        <f t="shared" si="215"/>
        <v>0</v>
      </c>
    </row>
    <row r="6855" spans="3:5" x14ac:dyDescent="0.2">
      <c r="C6855" s="1">
        <v>-0.37409759046916641</v>
      </c>
      <c r="D6855" s="1">
        <f t="shared" si="214"/>
        <v>147.663532638238</v>
      </c>
      <c r="E6855" s="1">
        <f t="shared" si="215"/>
        <v>0</v>
      </c>
    </row>
    <row r="6856" spans="3:5" x14ac:dyDescent="0.2">
      <c r="C6856" s="1">
        <v>-0.61247713225253664</v>
      </c>
      <c r="D6856" s="1">
        <f t="shared" si="214"/>
        <v>142.56685277851147</v>
      </c>
      <c r="E6856" s="1">
        <f t="shared" si="215"/>
        <v>0</v>
      </c>
    </row>
    <row r="6857" spans="3:5" x14ac:dyDescent="0.2">
      <c r="C6857" s="1">
        <v>-0.21523113866883023</v>
      </c>
      <c r="D6857" s="1">
        <f t="shared" si="214"/>
        <v>151.16095997100186</v>
      </c>
      <c r="E6857" s="1">
        <f t="shared" si="215"/>
        <v>0</v>
      </c>
    </row>
    <row r="6858" spans="3:5" x14ac:dyDescent="0.2">
      <c r="C6858" s="1">
        <v>1.0733800617995646</v>
      </c>
      <c r="D6858" s="1">
        <f t="shared" si="214"/>
        <v>182.76882255895637</v>
      </c>
      <c r="E6858" s="1">
        <f t="shared" si="215"/>
        <v>22.768822558956373</v>
      </c>
    </row>
    <row r="6859" spans="3:5" x14ac:dyDescent="0.2">
      <c r="C6859" s="1">
        <v>1.3982509998176522</v>
      </c>
      <c r="D6859" s="1">
        <f t="shared" si="214"/>
        <v>191.73070747186145</v>
      </c>
      <c r="E6859" s="1">
        <f t="shared" si="215"/>
        <v>31.73070747186145</v>
      </c>
    </row>
    <row r="6860" spans="3:5" x14ac:dyDescent="0.2">
      <c r="C6860" s="1">
        <v>-0.85126850233730633</v>
      </c>
      <c r="D6860" s="1">
        <f t="shared" si="214"/>
        <v>137.63773483448176</v>
      </c>
      <c r="E6860" s="1">
        <f t="shared" si="215"/>
        <v>0</v>
      </c>
    </row>
    <row r="6861" spans="3:5" x14ac:dyDescent="0.2">
      <c r="C6861" s="1">
        <v>-1.3989412675199691E-2</v>
      </c>
      <c r="D6861" s="1">
        <f t="shared" si="214"/>
        <v>155.71045072311458</v>
      </c>
      <c r="E6861" s="1">
        <f t="shared" si="215"/>
        <v>0</v>
      </c>
    </row>
    <row r="6862" spans="3:5" x14ac:dyDescent="0.2">
      <c r="C6862" s="1">
        <v>-1.9455608346725384</v>
      </c>
      <c r="D6862" s="1">
        <f t="shared" si="214"/>
        <v>117.14132928742625</v>
      </c>
      <c r="E6862" s="1">
        <f t="shared" si="215"/>
        <v>0</v>
      </c>
    </row>
    <row r="6863" spans="3:5" x14ac:dyDescent="0.2">
      <c r="C6863" s="1">
        <v>-1.3928393125161871</v>
      </c>
      <c r="D6863" s="1">
        <f t="shared" si="214"/>
        <v>127.08099826027889</v>
      </c>
      <c r="E6863" s="1">
        <f t="shared" si="215"/>
        <v>0</v>
      </c>
    </row>
    <row r="6864" spans="3:5" x14ac:dyDescent="0.2">
      <c r="C6864" s="1">
        <v>0.74673849076123511</v>
      </c>
      <c r="D6864" s="1">
        <f t="shared" si="214"/>
        <v>174.18038437870391</v>
      </c>
      <c r="E6864" s="1">
        <f t="shared" si="215"/>
        <v>14.180384378703906</v>
      </c>
    </row>
    <row r="6865" spans="3:5" x14ac:dyDescent="0.2">
      <c r="C6865" s="1">
        <v>-0.36765654405180642</v>
      </c>
      <c r="D6865" s="1">
        <f t="shared" si="214"/>
        <v>147.80374487946546</v>
      </c>
      <c r="E6865" s="1">
        <f t="shared" si="215"/>
        <v>0</v>
      </c>
    </row>
    <row r="6866" spans="3:5" x14ac:dyDescent="0.2">
      <c r="C6866" s="1">
        <v>1.3110190380082163</v>
      </c>
      <c r="D6866" s="1">
        <f t="shared" si="214"/>
        <v>189.2820428076723</v>
      </c>
      <c r="E6866" s="1">
        <f t="shared" si="215"/>
        <v>29.282042807672298</v>
      </c>
    </row>
    <row r="6867" spans="3:5" x14ac:dyDescent="0.2">
      <c r="C6867" s="1">
        <v>0.42454390099601269</v>
      </c>
      <c r="D6867" s="1">
        <f t="shared" si="214"/>
        <v>166.10432939165219</v>
      </c>
      <c r="E6867" s="1">
        <f t="shared" si="215"/>
        <v>6.1043293916521861</v>
      </c>
    </row>
    <row r="6868" spans="3:5" x14ac:dyDescent="0.2">
      <c r="C6868" s="1">
        <v>1.5357427644356161</v>
      </c>
      <c r="D6868" s="1">
        <f t="shared" si="214"/>
        <v>195.65467317988612</v>
      </c>
      <c r="E6868" s="1">
        <f t="shared" si="215"/>
        <v>35.654673179886117</v>
      </c>
    </row>
    <row r="6869" spans="3:5" x14ac:dyDescent="0.2">
      <c r="C6869" s="1">
        <v>0.45612717184545432</v>
      </c>
      <c r="D6869" s="1">
        <f t="shared" si="214"/>
        <v>166.87914640390412</v>
      </c>
      <c r="E6869" s="1">
        <f t="shared" si="215"/>
        <v>6.8791464039041159</v>
      </c>
    </row>
    <row r="6870" spans="3:5" x14ac:dyDescent="0.2">
      <c r="C6870" s="1">
        <v>-1.6774760148035712</v>
      </c>
      <c r="D6870" s="1">
        <f t="shared" si="214"/>
        <v>121.8612919467005</v>
      </c>
      <c r="E6870" s="1">
        <f t="shared" si="215"/>
        <v>0</v>
      </c>
    </row>
    <row r="6871" spans="3:5" x14ac:dyDescent="0.2">
      <c r="C6871" s="1">
        <v>-1.0137478273430458</v>
      </c>
      <c r="D6871" s="1">
        <f t="shared" si="214"/>
        <v>134.38163777800378</v>
      </c>
      <c r="E6871" s="1">
        <f t="shared" si="215"/>
        <v>0</v>
      </c>
    </row>
    <row r="6872" spans="3:5" x14ac:dyDescent="0.2">
      <c r="C6872" s="1">
        <v>-0.45510620791752959</v>
      </c>
      <c r="D6872" s="1">
        <f t="shared" si="214"/>
        <v>145.91140722498886</v>
      </c>
      <c r="E6872" s="1">
        <f t="shared" si="215"/>
        <v>0</v>
      </c>
    </row>
    <row r="6873" spans="3:5" x14ac:dyDescent="0.2">
      <c r="C6873" s="1">
        <v>0.19682605772806511</v>
      </c>
      <c r="D6873" s="1">
        <f t="shared" si="214"/>
        <v>160.6232976081514</v>
      </c>
      <c r="E6873" s="1">
        <f t="shared" si="215"/>
        <v>0.62329760815140389</v>
      </c>
    </row>
    <row r="6874" spans="3:5" x14ac:dyDescent="0.2">
      <c r="C6874" s="1">
        <v>-0.9163292051953793</v>
      </c>
      <c r="D6874" s="1">
        <f t="shared" si="214"/>
        <v>136.32454852519521</v>
      </c>
      <c r="E6874" s="1">
        <f t="shared" si="215"/>
        <v>0</v>
      </c>
    </row>
    <row r="6875" spans="3:5" x14ac:dyDescent="0.2">
      <c r="C6875" s="1">
        <v>-0.83287267054917724</v>
      </c>
      <c r="D6875" s="1">
        <f t="shared" si="214"/>
        <v>138.01132533478287</v>
      </c>
      <c r="E6875" s="1">
        <f t="shared" si="215"/>
        <v>0</v>
      </c>
    </row>
    <row r="6876" spans="3:5" x14ac:dyDescent="0.2">
      <c r="C6876" s="1">
        <v>2.6956372777384585</v>
      </c>
      <c r="D6876" s="1">
        <f t="shared" si="214"/>
        <v>232.12167382125881</v>
      </c>
      <c r="E6876" s="1">
        <f t="shared" si="215"/>
        <v>72.12167382125881</v>
      </c>
    </row>
    <row r="6877" spans="3:5" x14ac:dyDescent="0.2">
      <c r="C6877" s="1">
        <v>5.0137959902380715E-2</v>
      </c>
      <c r="D6877" s="1">
        <f t="shared" si="214"/>
        <v>157.18875837525414</v>
      </c>
      <c r="E6877" s="1">
        <f t="shared" si="215"/>
        <v>0</v>
      </c>
    </row>
    <row r="6878" spans="3:5" x14ac:dyDescent="0.2">
      <c r="C6878" s="1">
        <v>-2.4014398108496517</v>
      </c>
      <c r="D6878" s="1">
        <f t="shared" si="214"/>
        <v>109.53097448992611</v>
      </c>
      <c r="E6878" s="1">
        <f t="shared" si="215"/>
        <v>0</v>
      </c>
    </row>
    <row r="6879" spans="3:5" x14ac:dyDescent="0.2">
      <c r="C6879" s="1">
        <v>-1.1685177318887163</v>
      </c>
      <c r="D6879" s="1">
        <f t="shared" si="214"/>
        <v>131.3516988279531</v>
      </c>
      <c r="E6879" s="1">
        <f t="shared" si="215"/>
        <v>0</v>
      </c>
    </row>
    <row r="6880" spans="3:5" x14ac:dyDescent="0.2">
      <c r="C6880" s="1">
        <v>-1.0022593926152152</v>
      </c>
      <c r="D6880" s="1">
        <f t="shared" si="214"/>
        <v>134.60931447080893</v>
      </c>
      <c r="E6880" s="1">
        <f t="shared" si="215"/>
        <v>0</v>
      </c>
    </row>
    <row r="6881" spans="3:5" x14ac:dyDescent="0.2">
      <c r="C6881" s="1">
        <v>-1.9749420467903001</v>
      </c>
      <c r="D6881" s="1">
        <f t="shared" si="214"/>
        <v>116.63528300858624</v>
      </c>
      <c r="E6881" s="1">
        <f t="shared" si="215"/>
        <v>0</v>
      </c>
    </row>
    <row r="6882" spans="3:5" x14ac:dyDescent="0.2">
      <c r="C6882" s="1">
        <v>-0.57379157998463892</v>
      </c>
      <c r="D6882" s="1">
        <f t="shared" si="214"/>
        <v>143.38184957136744</v>
      </c>
      <c r="E6882" s="1">
        <f t="shared" si="215"/>
        <v>0</v>
      </c>
    </row>
    <row r="6883" spans="3:5" x14ac:dyDescent="0.2">
      <c r="C6883" s="1">
        <v>1.4991338955829887</v>
      </c>
      <c r="D6883" s="1">
        <f t="shared" si="214"/>
        <v>194.60209141652652</v>
      </c>
      <c r="E6883" s="1">
        <f t="shared" si="215"/>
        <v>34.60209141652652</v>
      </c>
    </row>
    <row r="6884" spans="3:5" x14ac:dyDescent="0.2">
      <c r="C6884" s="1">
        <v>-0.27303720077255067</v>
      </c>
      <c r="D6884" s="1">
        <f t="shared" si="214"/>
        <v>149.87888069723596</v>
      </c>
      <c r="E6884" s="1">
        <f t="shared" si="215"/>
        <v>0</v>
      </c>
    </row>
    <row r="6885" spans="3:5" x14ac:dyDescent="0.2">
      <c r="C6885" s="1">
        <v>0.50253136892613848</v>
      </c>
      <c r="D6885" s="1">
        <f t="shared" si="214"/>
        <v>168.0241190125966</v>
      </c>
      <c r="E6885" s="1">
        <f t="shared" si="215"/>
        <v>8.0241190125966</v>
      </c>
    </row>
    <row r="6886" spans="3:5" x14ac:dyDescent="0.2">
      <c r="C6886" s="1">
        <v>-1.1643490200531528</v>
      </c>
      <c r="D6886" s="1">
        <f t="shared" si="214"/>
        <v>131.43240766717639</v>
      </c>
      <c r="E6886" s="1">
        <f t="shared" si="215"/>
        <v>0</v>
      </c>
    </row>
    <row r="6887" spans="3:5" x14ac:dyDescent="0.2">
      <c r="C6887" s="1">
        <v>-1.0325605774889199</v>
      </c>
      <c r="D6887" s="1">
        <f t="shared" si="214"/>
        <v>134.00963982361424</v>
      </c>
      <c r="E6887" s="1">
        <f t="shared" si="215"/>
        <v>0</v>
      </c>
    </row>
    <row r="6888" spans="3:5" x14ac:dyDescent="0.2">
      <c r="C6888" s="1">
        <v>0.32244606648599561</v>
      </c>
      <c r="D6888" s="1">
        <f t="shared" si="214"/>
        <v>163.6241395156112</v>
      </c>
      <c r="E6888" s="1">
        <f t="shared" si="215"/>
        <v>3.6241395156112048</v>
      </c>
    </row>
    <row r="6889" spans="3:5" x14ac:dyDescent="0.2">
      <c r="C6889" s="1">
        <v>-0.89006886350574255</v>
      </c>
      <c r="D6889" s="1">
        <f t="shared" si="214"/>
        <v>136.85307298953134</v>
      </c>
      <c r="E6889" s="1">
        <f t="shared" si="215"/>
        <v>0</v>
      </c>
    </row>
    <row r="6890" spans="3:5" x14ac:dyDescent="0.2">
      <c r="C6890" s="1">
        <v>0.88638390304711834</v>
      </c>
      <c r="D6890" s="1">
        <f t="shared" si="214"/>
        <v>177.80157931067862</v>
      </c>
      <c r="E6890" s="1">
        <f t="shared" si="215"/>
        <v>17.801579310678619</v>
      </c>
    </row>
    <row r="6891" spans="3:5" x14ac:dyDescent="0.2">
      <c r="C6891" s="1">
        <v>1.2639997485803898</v>
      </c>
      <c r="D6891" s="1">
        <f t="shared" si="214"/>
        <v>187.9751739009871</v>
      </c>
      <c r="E6891" s="1">
        <f t="shared" si="215"/>
        <v>27.975173900987102</v>
      </c>
    </row>
    <row r="6892" spans="3:5" x14ac:dyDescent="0.2">
      <c r="C6892" s="1">
        <v>0.24670730759585671</v>
      </c>
      <c r="D6892" s="1">
        <f t="shared" si="214"/>
        <v>161.80822848164124</v>
      </c>
      <c r="E6892" s="1">
        <f t="shared" si="215"/>
        <v>1.8082284816412368</v>
      </c>
    </row>
    <row r="6893" spans="3:5" x14ac:dyDescent="0.2">
      <c r="C6893" s="1">
        <v>0.39545913339234157</v>
      </c>
      <c r="D6893" s="1">
        <f t="shared" si="214"/>
        <v>165.39398916795844</v>
      </c>
      <c r="E6893" s="1">
        <f t="shared" si="215"/>
        <v>5.3939891679584377</v>
      </c>
    </row>
    <row r="6894" spans="3:5" x14ac:dyDescent="0.2">
      <c r="C6894" s="1">
        <v>-0.19363123256794193</v>
      </c>
      <c r="D6894" s="1">
        <f t="shared" si="214"/>
        <v>151.64283337007086</v>
      </c>
      <c r="E6894" s="1">
        <f t="shared" si="215"/>
        <v>0</v>
      </c>
    </row>
    <row r="6895" spans="3:5" x14ac:dyDescent="0.2">
      <c r="C6895" s="1">
        <v>-9.8646516689193248E-2</v>
      </c>
      <c r="D6895" s="1">
        <f t="shared" si="214"/>
        <v>153.78014818254519</v>
      </c>
      <c r="E6895" s="1">
        <f t="shared" si="215"/>
        <v>0</v>
      </c>
    </row>
    <row r="6896" spans="3:5" x14ac:dyDescent="0.2">
      <c r="C6896" s="1">
        <v>1.9518235036618068</v>
      </c>
      <c r="D6896" s="1">
        <f t="shared" si="214"/>
        <v>208.02551297295167</v>
      </c>
      <c r="E6896" s="1">
        <f t="shared" si="215"/>
        <v>48.025512972951674</v>
      </c>
    </row>
    <row r="6897" spans="3:5" x14ac:dyDescent="0.2">
      <c r="C6897" s="1">
        <v>0.86951370604743761</v>
      </c>
      <c r="D6897" s="1">
        <f t="shared" si="214"/>
        <v>177.36014485292404</v>
      </c>
      <c r="E6897" s="1">
        <f t="shared" si="215"/>
        <v>17.360144852924037</v>
      </c>
    </row>
    <row r="6898" spans="3:5" x14ac:dyDescent="0.2">
      <c r="C6898" s="1">
        <v>-0.61360232849435126</v>
      </c>
      <c r="D6898" s="1">
        <f t="shared" si="214"/>
        <v>142.5432174864311</v>
      </c>
      <c r="E6898" s="1">
        <f t="shared" si="215"/>
        <v>0</v>
      </c>
    </row>
    <row r="6899" spans="3:5" x14ac:dyDescent="0.2">
      <c r="C6899" s="1">
        <v>0.75945234398197314</v>
      </c>
      <c r="D6899" s="1">
        <f t="shared" si="214"/>
        <v>174.50699736027906</v>
      </c>
      <c r="E6899" s="1">
        <f t="shared" si="215"/>
        <v>14.506997360279058</v>
      </c>
    </row>
    <row r="6900" spans="3:5" x14ac:dyDescent="0.2">
      <c r="C6900" s="1">
        <v>0.44892098590941293</v>
      </c>
      <c r="D6900" s="1">
        <f t="shared" si="214"/>
        <v>166.70204291361952</v>
      </c>
      <c r="E6900" s="1">
        <f t="shared" si="215"/>
        <v>6.7020429136195219</v>
      </c>
    </row>
    <row r="6901" spans="3:5" x14ac:dyDescent="0.2">
      <c r="C6901" s="1">
        <v>-0.41865467745372736</v>
      </c>
      <c r="D6901" s="1">
        <f t="shared" si="214"/>
        <v>146.69722527890141</v>
      </c>
      <c r="E6901" s="1">
        <f t="shared" si="215"/>
        <v>0</v>
      </c>
    </row>
    <row r="6902" spans="3:5" x14ac:dyDescent="0.2">
      <c r="C6902" s="1">
        <v>-1.0650001550983375</v>
      </c>
      <c r="D6902" s="1">
        <f t="shared" si="214"/>
        <v>133.37060602806469</v>
      </c>
      <c r="E6902" s="1">
        <f t="shared" si="215"/>
        <v>0</v>
      </c>
    </row>
    <row r="6903" spans="3:5" x14ac:dyDescent="0.2">
      <c r="C6903" s="1">
        <v>0.22341820887832267</v>
      </c>
      <c r="D6903" s="1">
        <f t="shared" si="214"/>
        <v>161.25391114053571</v>
      </c>
      <c r="E6903" s="1">
        <f t="shared" si="215"/>
        <v>1.2539111405357062</v>
      </c>
    </row>
    <row r="6904" spans="3:5" x14ac:dyDescent="0.2">
      <c r="C6904" s="1">
        <v>-0.76217673959992915</v>
      </c>
      <c r="D6904" s="1">
        <f t="shared" si="214"/>
        <v>139.4565097874175</v>
      </c>
      <c r="E6904" s="1">
        <f t="shared" si="215"/>
        <v>0</v>
      </c>
    </row>
    <row r="6905" spans="3:5" x14ac:dyDescent="0.2">
      <c r="C6905" s="1">
        <v>0.49322128895656642</v>
      </c>
      <c r="D6905" s="1">
        <f t="shared" si="214"/>
        <v>167.79377479139822</v>
      </c>
      <c r="E6905" s="1">
        <f t="shared" si="215"/>
        <v>7.7937747913982207</v>
      </c>
    </row>
    <row r="6906" spans="3:5" x14ac:dyDescent="0.2">
      <c r="C6906" s="1">
        <v>-4.9895258127881363E-2</v>
      </c>
      <c r="D6906" s="1">
        <f t="shared" si="214"/>
        <v>154.88880481045567</v>
      </c>
      <c r="E6906" s="1">
        <f t="shared" si="215"/>
        <v>0</v>
      </c>
    </row>
    <row r="6907" spans="3:5" x14ac:dyDescent="0.2">
      <c r="C6907" s="1">
        <v>-0.84421050915336848</v>
      </c>
      <c r="D6907" s="1">
        <f t="shared" si="214"/>
        <v>137.78095189083791</v>
      </c>
      <c r="E6907" s="1">
        <f t="shared" si="215"/>
        <v>0</v>
      </c>
    </row>
    <row r="6908" spans="3:5" x14ac:dyDescent="0.2">
      <c r="C6908" s="1">
        <v>0.62702163609915007</v>
      </c>
      <c r="D6908" s="1">
        <f t="shared" si="214"/>
        <v>171.13473590490841</v>
      </c>
      <c r="E6908" s="1">
        <f t="shared" si="215"/>
        <v>11.13473590490841</v>
      </c>
    </row>
    <row r="6909" spans="3:5" x14ac:dyDescent="0.2">
      <c r="C6909" s="1">
        <v>0.37840555577899715</v>
      </c>
      <c r="D6909" s="1">
        <f t="shared" si="214"/>
        <v>164.97890150908478</v>
      </c>
      <c r="E6909" s="1">
        <f t="shared" si="215"/>
        <v>4.9789015090847784</v>
      </c>
    </row>
    <row r="6910" spans="3:5" x14ac:dyDescent="0.2">
      <c r="C6910" s="1">
        <v>2.1930933777176547</v>
      </c>
      <c r="D6910" s="1">
        <f t="shared" si="214"/>
        <v>215.55408373089875</v>
      </c>
      <c r="E6910" s="1">
        <f t="shared" si="215"/>
        <v>55.554083730898753</v>
      </c>
    </row>
    <row r="6911" spans="3:5" x14ac:dyDescent="0.2">
      <c r="C6911" s="1">
        <v>6.3059930593003036E-2</v>
      </c>
      <c r="D6911" s="1">
        <f t="shared" si="214"/>
        <v>157.48833912315584</v>
      </c>
      <c r="E6911" s="1">
        <f t="shared" si="215"/>
        <v>0</v>
      </c>
    </row>
    <row r="6912" spans="3:5" x14ac:dyDescent="0.2">
      <c r="C6912" s="1">
        <v>-1.038608813275985</v>
      </c>
      <c r="D6912" s="1">
        <f t="shared" si="214"/>
        <v>133.89026262457014</v>
      </c>
      <c r="E6912" s="1">
        <f t="shared" si="215"/>
        <v>0</v>
      </c>
    </row>
    <row r="6913" spans="3:5" x14ac:dyDescent="0.2">
      <c r="C6913" s="1">
        <v>-0.17641095742576141</v>
      </c>
      <c r="D6913" s="1">
        <f t="shared" si="214"/>
        <v>152.02810162376062</v>
      </c>
      <c r="E6913" s="1">
        <f t="shared" si="215"/>
        <v>0</v>
      </c>
    </row>
    <row r="6914" spans="3:5" x14ac:dyDescent="0.2">
      <c r="C6914" s="1">
        <v>1.4484047392826156</v>
      </c>
      <c r="D6914" s="1">
        <f t="shared" si="214"/>
        <v>193.15287537970761</v>
      </c>
      <c r="E6914" s="1">
        <f t="shared" si="215"/>
        <v>33.152875379707609</v>
      </c>
    </row>
    <row r="6915" spans="3:5" x14ac:dyDescent="0.2">
      <c r="C6915" s="1">
        <v>0.12210076506780312</v>
      </c>
      <c r="D6915" s="1">
        <f t="shared" ref="D6915:D6978" si="216" xml:space="preserve"> $A$1 * EXP( ($A$3 - $A$6 - 0.5 * $A$5^2) * $A$4 + $A$5 * SQRT($A$4) * C6915 )</f>
        <v>158.86441223356988</v>
      </c>
      <c r="E6915" s="1">
        <f t="shared" ref="E6915:E6978" si="217">MAX(D6915 - $A$2, 0)</f>
        <v>0</v>
      </c>
    </row>
    <row r="6916" spans="3:5" x14ac:dyDescent="0.2">
      <c r="C6916" s="1">
        <v>-1.6285971375791684</v>
      </c>
      <c r="D6916" s="1">
        <f t="shared" si="216"/>
        <v>122.74214210851684</v>
      </c>
      <c r="E6916" s="1">
        <f t="shared" si="217"/>
        <v>0</v>
      </c>
    </row>
    <row r="6917" spans="3:5" x14ac:dyDescent="0.2">
      <c r="C6917" s="1">
        <v>0.28468484369883956</v>
      </c>
      <c r="D6917" s="1">
        <f t="shared" si="216"/>
        <v>162.71624395438522</v>
      </c>
      <c r="E6917" s="1">
        <f t="shared" si="217"/>
        <v>2.7162439543852201</v>
      </c>
    </row>
    <row r="6918" spans="3:5" x14ac:dyDescent="0.2">
      <c r="C6918" s="1">
        <v>-0.37052193869395872</v>
      </c>
      <c r="D6918" s="1">
        <f t="shared" si="216"/>
        <v>147.74135296057776</v>
      </c>
      <c r="E6918" s="1">
        <f t="shared" si="217"/>
        <v>0</v>
      </c>
    </row>
    <row r="6919" spans="3:5" x14ac:dyDescent="0.2">
      <c r="C6919" s="1">
        <v>0.92756182956623023</v>
      </c>
      <c r="D6919" s="1">
        <f t="shared" si="216"/>
        <v>178.8836819353908</v>
      </c>
      <c r="E6919" s="1">
        <f t="shared" si="217"/>
        <v>18.883681935390797</v>
      </c>
    </row>
    <row r="6920" spans="3:5" x14ac:dyDescent="0.2">
      <c r="C6920" s="1">
        <v>-1.0588268248742008</v>
      </c>
      <c r="D6920" s="1">
        <f t="shared" si="216"/>
        <v>133.49198048911916</v>
      </c>
      <c r="E6920" s="1">
        <f t="shared" si="217"/>
        <v>0</v>
      </c>
    </row>
    <row r="6921" spans="3:5" x14ac:dyDescent="0.2">
      <c r="C6921" s="1">
        <v>-5.0684731559486898E-2</v>
      </c>
      <c r="D6921" s="1">
        <f t="shared" si="216"/>
        <v>154.87078781256727</v>
      </c>
      <c r="E6921" s="1">
        <f t="shared" si="217"/>
        <v>0</v>
      </c>
    </row>
    <row r="6922" spans="3:5" x14ac:dyDescent="0.2">
      <c r="C6922" s="1">
        <v>-0.86504271222624685</v>
      </c>
      <c r="D6922" s="1">
        <f t="shared" si="216"/>
        <v>137.35866448307701</v>
      </c>
      <c r="E6922" s="1">
        <f t="shared" si="217"/>
        <v>0</v>
      </c>
    </row>
    <row r="6923" spans="3:5" x14ac:dyDescent="0.2">
      <c r="C6923" s="1">
        <v>-0.75104713721666783</v>
      </c>
      <c r="D6923" s="1">
        <f t="shared" si="216"/>
        <v>139.68539869141367</v>
      </c>
      <c r="E6923" s="1">
        <f t="shared" si="217"/>
        <v>0</v>
      </c>
    </row>
    <row r="6924" spans="3:5" x14ac:dyDescent="0.2">
      <c r="C6924" s="1">
        <v>-0.79256610447923803</v>
      </c>
      <c r="D6924" s="1">
        <f t="shared" si="216"/>
        <v>138.83343732020697</v>
      </c>
      <c r="E6924" s="1">
        <f t="shared" si="217"/>
        <v>0</v>
      </c>
    </row>
    <row r="6925" spans="3:5" x14ac:dyDescent="0.2">
      <c r="C6925" s="1">
        <v>0.2625330482545738</v>
      </c>
      <c r="D6925" s="1">
        <f t="shared" si="216"/>
        <v>162.18599308056156</v>
      </c>
      <c r="E6925" s="1">
        <f t="shared" si="217"/>
        <v>2.1859930805615591</v>
      </c>
    </row>
    <row r="6926" spans="3:5" x14ac:dyDescent="0.2">
      <c r="C6926" s="1">
        <v>-0.37792618134747963</v>
      </c>
      <c r="D6926" s="1">
        <f t="shared" si="216"/>
        <v>147.58025280281487</v>
      </c>
      <c r="E6926" s="1">
        <f t="shared" si="217"/>
        <v>0</v>
      </c>
    </row>
    <row r="6927" spans="3:5" x14ac:dyDescent="0.2">
      <c r="C6927" s="1">
        <v>0.72737786854418884</v>
      </c>
      <c r="D6927" s="1">
        <f t="shared" si="216"/>
        <v>173.68419282450364</v>
      </c>
      <c r="E6927" s="1">
        <f t="shared" si="217"/>
        <v>13.68419282450364</v>
      </c>
    </row>
    <row r="6928" spans="3:5" x14ac:dyDescent="0.2">
      <c r="C6928" s="1">
        <v>0.81367389614629537</v>
      </c>
      <c r="D6928" s="1">
        <f t="shared" si="216"/>
        <v>175.9068134939655</v>
      </c>
      <c r="E6928" s="1">
        <f t="shared" si="217"/>
        <v>15.906813493965501</v>
      </c>
    </row>
    <row r="6929" spans="3:5" x14ac:dyDescent="0.2">
      <c r="C6929" s="1">
        <v>-1.5000968666600691</v>
      </c>
      <c r="D6929" s="1">
        <f t="shared" si="216"/>
        <v>125.08834706035344</v>
      </c>
      <c r="E6929" s="1">
        <f t="shared" si="217"/>
        <v>0</v>
      </c>
    </row>
    <row r="6930" spans="3:5" x14ac:dyDescent="0.2">
      <c r="C6930" s="1">
        <v>1.1289018205795214</v>
      </c>
      <c r="D6930" s="1">
        <f t="shared" si="216"/>
        <v>184.27021142308675</v>
      </c>
      <c r="E6930" s="1">
        <f t="shared" si="217"/>
        <v>24.270211423086749</v>
      </c>
    </row>
    <row r="6931" spans="3:5" x14ac:dyDescent="0.2">
      <c r="C6931" s="1">
        <v>-1.1755937059245449</v>
      </c>
      <c r="D6931" s="1">
        <f t="shared" si="216"/>
        <v>131.21481703753273</v>
      </c>
      <c r="E6931" s="1">
        <f t="shared" si="217"/>
        <v>0</v>
      </c>
    </row>
    <row r="6932" spans="3:5" x14ac:dyDescent="0.2">
      <c r="C6932" s="1">
        <v>0.51789809274248866</v>
      </c>
      <c r="D6932" s="1">
        <f t="shared" si="216"/>
        <v>168.40500485433625</v>
      </c>
      <c r="E6932" s="1">
        <f t="shared" si="217"/>
        <v>8.405004854336255</v>
      </c>
    </row>
    <row r="6933" spans="3:5" x14ac:dyDescent="0.2">
      <c r="C6933" s="1">
        <v>0.63911008979337791</v>
      </c>
      <c r="D6933" s="1">
        <f t="shared" si="216"/>
        <v>171.43983850434148</v>
      </c>
      <c r="E6933" s="1">
        <f t="shared" si="217"/>
        <v>11.439838504341481</v>
      </c>
    </row>
    <row r="6934" spans="3:5" x14ac:dyDescent="0.2">
      <c r="C6934" s="1">
        <v>0.40607076540262638</v>
      </c>
      <c r="D6934" s="1">
        <f t="shared" si="216"/>
        <v>165.65280546798013</v>
      </c>
      <c r="E6934" s="1">
        <f t="shared" si="217"/>
        <v>5.6528054679801301</v>
      </c>
    </row>
    <row r="6935" spans="3:5" x14ac:dyDescent="0.2">
      <c r="C6935" s="1">
        <v>-0.44567473693070758</v>
      </c>
      <c r="D6935" s="1">
        <f t="shared" si="216"/>
        <v>146.1143252513786</v>
      </c>
      <c r="E6935" s="1">
        <f t="shared" si="217"/>
        <v>0</v>
      </c>
    </row>
    <row r="6936" spans="3:5" x14ac:dyDescent="0.2">
      <c r="C6936" s="1">
        <v>-1.9355883025556477</v>
      </c>
      <c r="D6936" s="1">
        <f t="shared" si="216"/>
        <v>117.31358945226229</v>
      </c>
      <c r="E6936" s="1">
        <f t="shared" si="217"/>
        <v>0</v>
      </c>
    </row>
    <row r="6937" spans="3:5" x14ac:dyDescent="0.2">
      <c r="C6937" s="1">
        <v>-2.2569752797599456</v>
      </c>
      <c r="D6937" s="1">
        <f t="shared" si="216"/>
        <v>111.88753667325216</v>
      </c>
      <c r="E6937" s="1">
        <f t="shared" si="217"/>
        <v>0</v>
      </c>
    </row>
    <row r="6938" spans="3:5" x14ac:dyDescent="0.2">
      <c r="C6938" s="1">
        <v>-0.98742423253751554</v>
      </c>
      <c r="D6938" s="1">
        <f t="shared" si="216"/>
        <v>134.90388700531068</v>
      </c>
      <c r="E6938" s="1">
        <f t="shared" si="217"/>
        <v>0</v>
      </c>
    </row>
    <row r="6939" spans="3:5" x14ac:dyDescent="0.2">
      <c r="C6939" s="1">
        <v>1.1903741524908074</v>
      </c>
      <c r="D6939" s="1">
        <f t="shared" si="216"/>
        <v>185.94690366765013</v>
      </c>
      <c r="E6939" s="1">
        <f t="shared" si="217"/>
        <v>25.946903667650133</v>
      </c>
    </row>
    <row r="6940" spans="3:5" x14ac:dyDescent="0.2">
      <c r="C6940" s="1">
        <v>-1.1876667209671112</v>
      </c>
      <c r="D6940" s="1">
        <f t="shared" si="216"/>
        <v>130.98159879279208</v>
      </c>
      <c r="E6940" s="1">
        <f t="shared" si="217"/>
        <v>0</v>
      </c>
    </row>
    <row r="6941" spans="3:5" x14ac:dyDescent="0.2">
      <c r="C6941" s="1">
        <v>-0.42936510713348569</v>
      </c>
      <c r="D6941" s="1">
        <f t="shared" si="216"/>
        <v>146.46589297613352</v>
      </c>
      <c r="E6941" s="1">
        <f t="shared" si="217"/>
        <v>0</v>
      </c>
    </row>
    <row r="6942" spans="3:5" x14ac:dyDescent="0.2">
      <c r="C6942" s="1">
        <v>-0.63703677167543582</v>
      </c>
      <c r="D6942" s="1">
        <f t="shared" si="216"/>
        <v>142.05185530330755</v>
      </c>
      <c r="E6942" s="1">
        <f t="shared" si="217"/>
        <v>0</v>
      </c>
    </row>
    <row r="6943" spans="3:5" x14ac:dyDescent="0.2">
      <c r="C6943" s="1">
        <v>-1.481537581750624</v>
      </c>
      <c r="D6943" s="1">
        <f t="shared" si="216"/>
        <v>125.43089566509688</v>
      </c>
      <c r="E6943" s="1">
        <f t="shared" si="217"/>
        <v>0</v>
      </c>
    </row>
    <row r="6944" spans="3:5" x14ac:dyDescent="0.2">
      <c r="C6944" s="1">
        <v>-0.21908174870884078</v>
      </c>
      <c r="D6944" s="1">
        <f t="shared" si="216"/>
        <v>151.07521747545096</v>
      </c>
      <c r="E6944" s="1">
        <f t="shared" si="217"/>
        <v>0</v>
      </c>
    </row>
    <row r="6945" spans="3:5" x14ac:dyDescent="0.2">
      <c r="C6945" s="1">
        <v>-1.1326057558217868</v>
      </c>
      <c r="D6945" s="1">
        <f t="shared" si="216"/>
        <v>132.04860563530826</v>
      </c>
      <c r="E6945" s="1">
        <f t="shared" si="217"/>
        <v>0</v>
      </c>
    </row>
    <row r="6946" spans="3:5" x14ac:dyDescent="0.2">
      <c r="C6946" s="1">
        <v>0.72217165722787702</v>
      </c>
      <c r="D6946" s="1">
        <f t="shared" si="216"/>
        <v>173.55100465319987</v>
      </c>
      <c r="E6946" s="1">
        <f t="shared" si="217"/>
        <v>13.551004653199868</v>
      </c>
    </row>
    <row r="6947" spans="3:5" x14ac:dyDescent="0.2">
      <c r="C6947" s="1">
        <v>-2.3139444244296925</v>
      </c>
      <c r="D6947" s="1">
        <f t="shared" si="216"/>
        <v>110.95223867408187</v>
      </c>
      <c r="E6947" s="1">
        <f t="shared" si="217"/>
        <v>0</v>
      </c>
    </row>
    <row r="6948" spans="3:5" x14ac:dyDescent="0.2">
      <c r="C6948" s="1">
        <v>-1.4540181043129208</v>
      </c>
      <c r="D6948" s="1">
        <f t="shared" si="216"/>
        <v>125.9405499443445</v>
      </c>
      <c r="E6948" s="1">
        <f t="shared" si="217"/>
        <v>0</v>
      </c>
    </row>
    <row r="6949" spans="3:5" x14ac:dyDescent="0.2">
      <c r="C6949" s="1">
        <v>-0.41019336761895669</v>
      </c>
      <c r="D6949" s="1">
        <f t="shared" si="216"/>
        <v>146.88023762967438</v>
      </c>
      <c r="E6949" s="1">
        <f t="shared" si="217"/>
        <v>0</v>
      </c>
    </row>
    <row r="6950" spans="3:5" x14ac:dyDescent="0.2">
      <c r="C6950" s="1">
        <v>0.77628215847194837</v>
      </c>
      <c r="D6950" s="1">
        <f t="shared" si="216"/>
        <v>174.94028961301575</v>
      </c>
      <c r="E6950" s="1">
        <f t="shared" si="217"/>
        <v>14.94028961301575</v>
      </c>
    </row>
    <row r="6951" spans="3:5" x14ac:dyDescent="0.2">
      <c r="C6951" s="1">
        <v>-1.0716120757488552</v>
      </c>
      <c r="D6951" s="1">
        <f t="shared" si="216"/>
        <v>133.24073079029961</v>
      </c>
      <c r="E6951" s="1">
        <f t="shared" si="217"/>
        <v>0</v>
      </c>
    </row>
    <row r="6952" spans="3:5" x14ac:dyDescent="0.2">
      <c r="C6952" s="1">
        <v>-0.71669140178107804</v>
      </c>
      <c r="D6952" s="1">
        <f t="shared" si="216"/>
        <v>140.39432343310139</v>
      </c>
      <c r="E6952" s="1">
        <f t="shared" si="217"/>
        <v>0</v>
      </c>
    </row>
    <row r="6953" spans="3:5" x14ac:dyDescent="0.2">
      <c r="C6953" s="1">
        <v>-0.21876597483139468</v>
      </c>
      <c r="D6953" s="1">
        <f t="shared" si="216"/>
        <v>151.08224706021261</v>
      </c>
      <c r="E6953" s="1">
        <f t="shared" si="217"/>
        <v>0</v>
      </c>
    </row>
    <row r="6954" spans="3:5" x14ac:dyDescent="0.2">
      <c r="C6954" s="1">
        <v>-1.2116405104121182</v>
      </c>
      <c r="D6954" s="1">
        <f t="shared" si="216"/>
        <v>130.51971762084273</v>
      </c>
      <c r="E6954" s="1">
        <f t="shared" si="217"/>
        <v>0</v>
      </c>
    </row>
    <row r="6955" spans="3:5" x14ac:dyDescent="0.2">
      <c r="C6955" s="1">
        <v>-0.36096985294891437</v>
      </c>
      <c r="D6955" s="1">
        <f t="shared" si="216"/>
        <v>147.9494453010372</v>
      </c>
      <c r="E6955" s="1">
        <f t="shared" si="217"/>
        <v>0</v>
      </c>
    </row>
    <row r="6956" spans="3:5" x14ac:dyDescent="0.2">
      <c r="C6956" s="1">
        <v>-0.18595703205823197</v>
      </c>
      <c r="D6956" s="1">
        <f t="shared" si="216"/>
        <v>151.81440708097429</v>
      </c>
      <c r="E6956" s="1">
        <f t="shared" si="217"/>
        <v>0</v>
      </c>
    </row>
    <row r="6957" spans="3:5" x14ac:dyDescent="0.2">
      <c r="C6957" s="1">
        <v>1.7819715738213486</v>
      </c>
      <c r="D6957" s="1">
        <f t="shared" si="216"/>
        <v>202.88372848019202</v>
      </c>
      <c r="E6957" s="1">
        <f t="shared" si="217"/>
        <v>42.883728480192019</v>
      </c>
    </row>
    <row r="6958" spans="3:5" x14ac:dyDescent="0.2">
      <c r="C6958" s="1">
        <v>-1.3278922325169955</v>
      </c>
      <c r="D6958" s="1">
        <f t="shared" si="216"/>
        <v>128.30299524409165</v>
      </c>
      <c r="E6958" s="1">
        <f t="shared" si="217"/>
        <v>0</v>
      </c>
    </row>
    <row r="6959" spans="3:5" x14ac:dyDescent="0.2">
      <c r="C6959" s="1">
        <v>-0.74743384121185974</v>
      </c>
      <c r="D6959" s="1">
        <f t="shared" si="216"/>
        <v>139.7597896767663</v>
      </c>
      <c r="E6959" s="1">
        <f t="shared" si="217"/>
        <v>0</v>
      </c>
    </row>
    <row r="6960" spans="3:5" x14ac:dyDescent="0.2">
      <c r="C6960" s="1">
        <v>0.68657715679855158</v>
      </c>
      <c r="D6960" s="1">
        <f t="shared" si="216"/>
        <v>172.64313862080493</v>
      </c>
      <c r="E6960" s="1">
        <f t="shared" si="217"/>
        <v>12.643138620804933</v>
      </c>
    </row>
    <row r="6961" spans="3:5" x14ac:dyDescent="0.2">
      <c r="C6961" s="1">
        <v>-0.19503300345579491</v>
      </c>
      <c r="D6961" s="1">
        <f t="shared" si="216"/>
        <v>151.61151463481315</v>
      </c>
      <c r="E6961" s="1">
        <f t="shared" si="217"/>
        <v>0</v>
      </c>
    </row>
    <row r="6962" spans="3:5" x14ac:dyDescent="0.2">
      <c r="C6962" s="1">
        <v>0.33754939850186855</v>
      </c>
      <c r="D6962" s="1">
        <f t="shared" si="216"/>
        <v>163.98868660156185</v>
      </c>
      <c r="E6962" s="1">
        <f t="shared" si="217"/>
        <v>3.9886866015618523</v>
      </c>
    </row>
    <row r="6963" spans="3:5" x14ac:dyDescent="0.2">
      <c r="C6963" s="1">
        <v>-0.18135243211888355</v>
      </c>
      <c r="D6963" s="1">
        <f t="shared" si="216"/>
        <v>151.91744625566309</v>
      </c>
      <c r="E6963" s="1">
        <f t="shared" si="217"/>
        <v>0</v>
      </c>
    </row>
    <row r="6964" spans="3:5" x14ac:dyDescent="0.2">
      <c r="C6964" s="1">
        <v>-0.65710977954692495</v>
      </c>
      <c r="D6964" s="1">
        <f t="shared" si="216"/>
        <v>141.6323210792286</v>
      </c>
      <c r="E6964" s="1">
        <f t="shared" si="217"/>
        <v>0</v>
      </c>
    </row>
    <row r="6965" spans="3:5" x14ac:dyDescent="0.2">
      <c r="C6965" s="1">
        <v>-1.7770777310942181</v>
      </c>
      <c r="D6965" s="1">
        <f t="shared" si="216"/>
        <v>120.08587763195941</v>
      </c>
      <c r="E6965" s="1">
        <f t="shared" si="217"/>
        <v>0</v>
      </c>
    </row>
    <row r="6966" spans="3:5" x14ac:dyDescent="0.2">
      <c r="C6966" s="1">
        <v>0.32198430418329649</v>
      </c>
      <c r="D6966" s="1">
        <f t="shared" si="216"/>
        <v>163.61300679740586</v>
      </c>
      <c r="E6966" s="1">
        <f t="shared" si="217"/>
        <v>3.6130067974058591</v>
      </c>
    </row>
    <row r="6967" spans="3:5" x14ac:dyDescent="0.2">
      <c r="C6967" s="1">
        <v>-0.78356205235478982</v>
      </c>
      <c r="D6967" s="1">
        <f t="shared" si="216"/>
        <v>139.01775642323102</v>
      </c>
      <c r="E6967" s="1">
        <f t="shared" si="217"/>
        <v>0</v>
      </c>
    </row>
    <row r="6968" spans="3:5" x14ac:dyDescent="0.2">
      <c r="C6968" s="1">
        <v>0.48226015481862777</v>
      </c>
      <c r="D6968" s="1">
        <f t="shared" si="216"/>
        <v>167.52298592468622</v>
      </c>
      <c r="E6968" s="1">
        <f t="shared" si="217"/>
        <v>7.5229859246862247</v>
      </c>
    </row>
    <row r="6969" spans="3:5" x14ac:dyDescent="0.2">
      <c r="C6969" s="1">
        <v>0.56122634354507073</v>
      </c>
      <c r="D6969" s="1">
        <f t="shared" si="216"/>
        <v>169.48361223380138</v>
      </c>
      <c r="E6969" s="1">
        <f t="shared" si="217"/>
        <v>9.4836122338013809</v>
      </c>
    </row>
    <row r="6970" spans="3:5" x14ac:dyDescent="0.2">
      <c r="C6970" s="1">
        <v>-0.4206325584009078</v>
      </c>
      <c r="D6970" s="1">
        <f t="shared" si="216"/>
        <v>146.65447795789152</v>
      </c>
      <c r="E6970" s="1">
        <f t="shared" si="217"/>
        <v>0</v>
      </c>
    </row>
    <row r="6971" spans="3:5" x14ac:dyDescent="0.2">
      <c r="C6971" s="1">
        <v>-1.1844747209014896</v>
      </c>
      <c r="D6971" s="1">
        <f t="shared" si="216"/>
        <v>131.04321932661495</v>
      </c>
      <c r="E6971" s="1">
        <f t="shared" si="217"/>
        <v>0</v>
      </c>
    </row>
    <row r="6972" spans="3:5" x14ac:dyDescent="0.2">
      <c r="C6972" s="1">
        <v>-0.2193481114745649</v>
      </c>
      <c r="D6972" s="1">
        <f t="shared" si="216"/>
        <v>151.06928810805121</v>
      </c>
      <c r="E6972" s="1">
        <f t="shared" si="217"/>
        <v>0</v>
      </c>
    </row>
    <row r="6973" spans="3:5" x14ac:dyDescent="0.2">
      <c r="C6973" s="1">
        <v>-0.83630924608087065</v>
      </c>
      <c r="D6973" s="1">
        <f t="shared" si="216"/>
        <v>137.94145693348514</v>
      </c>
      <c r="E6973" s="1">
        <f t="shared" si="217"/>
        <v>0</v>
      </c>
    </row>
    <row r="6974" spans="3:5" x14ac:dyDescent="0.2">
      <c r="C6974" s="1">
        <v>0.66525321031463658</v>
      </c>
      <c r="D6974" s="1">
        <f t="shared" si="216"/>
        <v>172.1015307951732</v>
      </c>
      <c r="E6974" s="1">
        <f t="shared" si="217"/>
        <v>12.101530795173204</v>
      </c>
    </row>
    <row r="6975" spans="3:5" x14ac:dyDescent="0.2">
      <c r="C6975" s="1">
        <v>-1.5166659428900886</v>
      </c>
      <c r="D6975" s="1">
        <f t="shared" si="216"/>
        <v>124.78332219581939</v>
      </c>
      <c r="E6975" s="1">
        <f t="shared" si="217"/>
        <v>0</v>
      </c>
    </row>
    <row r="6976" spans="3:5" x14ac:dyDescent="0.2">
      <c r="C6976" s="1">
        <v>-0.21339912411571646</v>
      </c>
      <c r="D6976" s="1">
        <f t="shared" si="216"/>
        <v>151.20177097888694</v>
      </c>
      <c r="E6976" s="1">
        <f t="shared" si="217"/>
        <v>0</v>
      </c>
    </row>
    <row r="6977" spans="3:5" x14ac:dyDescent="0.2">
      <c r="C6977" s="1">
        <v>-1.7723776512699536</v>
      </c>
      <c r="D6977" s="1">
        <f t="shared" si="216"/>
        <v>120.16907272388325</v>
      </c>
      <c r="E6977" s="1">
        <f t="shared" si="217"/>
        <v>0</v>
      </c>
    </row>
    <row r="6978" spans="3:5" x14ac:dyDescent="0.2">
      <c r="C6978" s="1">
        <v>-1.3852503442479396</v>
      </c>
      <c r="D6978" s="1">
        <f t="shared" si="216"/>
        <v>127.22318409730137</v>
      </c>
      <c r="E6978" s="1">
        <f t="shared" si="217"/>
        <v>0</v>
      </c>
    </row>
    <row r="6979" spans="3:5" x14ac:dyDescent="0.2">
      <c r="C6979" s="1">
        <v>-1.8165243212699027</v>
      </c>
      <c r="D6979" s="1">
        <f t="shared" ref="D6979:D7042" si="218" xml:space="preserve"> $A$1 * EXP( ($A$3 - $A$6 - 0.5 * $A$5^2) * $A$4 + $A$5 * SQRT($A$4) * C6979 )</f>
        <v>119.38990846876011</v>
      </c>
      <c r="E6979" s="1">
        <f t="shared" ref="E6979:E7042" si="219">MAX(D6979 - $A$2, 0)</f>
        <v>0</v>
      </c>
    </row>
    <row r="6980" spans="3:5" x14ac:dyDescent="0.2">
      <c r="C6980" s="1">
        <v>-1.1336772105637971</v>
      </c>
      <c r="D6980" s="1">
        <f t="shared" si="218"/>
        <v>132.02775959810066</v>
      </c>
      <c r="E6980" s="1">
        <f t="shared" si="219"/>
        <v>0</v>
      </c>
    </row>
    <row r="6981" spans="3:5" x14ac:dyDescent="0.2">
      <c r="C6981" s="1">
        <v>-7.2532882129091994E-2</v>
      </c>
      <c r="D6981" s="1">
        <f t="shared" si="218"/>
        <v>154.37301009972444</v>
      </c>
      <c r="E6981" s="1">
        <f t="shared" si="219"/>
        <v>0</v>
      </c>
    </row>
    <row r="6982" spans="3:5" x14ac:dyDescent="0.2">
      <c r="C6982" s="1">
        <v>1.5904991224197456</v>
      </c>
      <c r="D6982" s="1">
        <f t="shared" si="218"/>
        <v>197.23966898643701</v>
      </c>
      <c r="E6982" s="1">
        <f t="shared" si="219"/>
        <v>37.23966898643701</v>
      </c>
    </row>
    <row r="6983" spans="3:5" x14ac:dyDescent="0.2">
      <c r="C6983" s="1">
        <v>-1.4248726870978179</v>
      </c>
      <c r="D6983" s="1">
        <f t="shared" si="218"/>
        <v>126.48257441195014</v>
      </c>
      <c r="E6983" s="1">
        <f t="shared" si="219"/>
        <v>0</v>
      </c>
    </row>
    <row r="6984" spans="3:5" x14ac:dyDescent="0.2">
      <c r="C6984" s="1">
        <v>-0.68929905684343085</v>
      </c>
      <c r="D6984" s="1">
        <f t="shared" si="218"/>
        <v>140.96213686053369</v>
      </c>
      <c r="E6984" s="1">
        <f t="shared" si="219"/>
        <v>0</v>
      </c>
    </row>
    <row r="6985" spans="3:5" x14ac:dyDescent="0.2">
      <c r="C6985" s="1">
        <v>-2.0938335064689211</v>
      </c>
      <c r="D6985" s="1">
        <f t="shared" si="218"/>
        <v>114.6097833588599</v>
      </c>
      <c r="E6985" s="1">
        <f t="shared" si="219"/>
        <v>0</v>
      </c>
    </row>
    <row r="6986" spans="3:5" x14ac:dyDescent="0.2">
      <c r="C6986" s="1">
        <v>2.1682602739336674</v>
      </c>
      <c r="D6986" s="1">
        <f t="shared" si="218"/>
        <v>214.76677863019771</v>
      </c>
      <c r="E6986" s="1">
        <f t="shared" si="219"/>
        <v>54.766778630197706</v>
      </c>
    </row>
    <row r="6987" spans="3:5" x14ac:dyDescent="0.2">
      <c r="C6987" s="1">
        <v>-0.17279018705263668</v>
      </c>
      <c r="D6987" s="1">
        <f t="shared" si="218"/>
        <v>152.10923337555684</v>
      </c>
      <c r="E6987" s="1">
        <f t="shared" si="219"/>
        <v>0</v>
      </c>
    </row>
    <row r="6988" spans="3:5" x14ac:dyDescent="0.2">
      <c r="C6988" s="1">
        <v>0.69269071187369602</v>
      </c>
      <c r="D6988" s="1">
        <f t="shared" si="218"/>
        <v>172.79873121430751</v>
      </c>
      <c r="E6988" s="1">
        <f t="shared" si="219"/>
        <v>12.798731214307509</v>
      </c>
    </row>
    <row r="6989" spans="3:5" x14ac:dyDescent="0.2">
      <c r="C6989" s="1">
        <v>8.5035774883022077E-3</v>
      </c>
      <c r="D6989" s="1">
        <f t="shared" si="218"/>
        <v>156.22738460010029</v>
      </c>
      <c r="E6989" s="1">
        <f t="shared" si="219"/>
        <v>0</v>
      </c>
    </row>
    <row r="6990" spans="3:5" x14ac:dyDescent="0.2">
      <c r="C6990" s="1">
        <v>-0.21296083220646223</v>
      </c>
      <c r="D6990" s="1">
        <f t="shared" si="218"/>
        <v>151.21153625428917</v>
      </c>
      <c r="E6990" s="1">
        <f t="shared" si="219"/>
        <v>0</v>
      </c>
    </row>
    <row r="6991" spans="3:5" x14ac:dyDescent="0.2">
      <c r="C6991" s="1">
        <v>-0.79618518112475722</v>
      </c>
      <c r="D6991" s="1">
        <f t="shared" si="218"/>
        <v>138.7594212191398</v>
      </c>
      <c r="E6991" s="1">
        <f t="shared" si="219"/>
        <v>0</v>
      </c>
    </row>
    <row r="6992" spans="3:5" x14ac:dyDescent="0.2">
      <c r="C6992" s="1">
        <v>0.44114861464179989</v>
      </c>
      <c r="D6992" s="1">
        <f t="shared" si="218"/>
        <v>166.51123519725104</v>
      </c>
      <c r="E6992" s="1">
        <f t="shared" si="219"/>
        <v>6.5112351972510396</v>
      </c>
    </row>
    <row r="6993" spans="3:5" x14ac:dyDescent="0.2">
      <c r="C6993" s="1">
        <v>-1.0838960289196082</v>
      </c>
      <c r="D6993" s="1">
        <f t="shared" si="218"/>
        <v>132.99977780447472</v>
      </c>
      <c r="E6993" s="1">
        <f t="shared" si="219"/>
        <v>0</v>
      </c>
    </row>
    <row r="6994" spans="3:5" x14ac:dyDescent="0.2">
      <c r="C6994" s="1">
        <v>1.0342492515543651</v>
      </c>
      <c r="D6994" s="1">
        <f t="shared" si="218"/>
        <v>181.71802358113268</v>
      </c>
      <c r="E6994" s="1">
        <f t="shared" si="219"/>
        <v>21.718023581132684</v>
      </c>
    </row>
    <row r="6995" spans="3:5" x14ac:dyDescent="0.2">
      <c r="C6995" s="1">
        <v>0.12016515603423725</v>
      </c>
      <c r="D6995" s="1">
        <f t="shared" si="218"/>
        <v>158.8191086591109</v>
      </c>
      <c r="E6995" s="1">
        <f t="shared" si="219"/>
        <v>0</v>
      </c>
    </row>
    <row r="6996" spans="3:5" x14ac:dyDescent="0.2">
      <c r="C6996" s="1">
        <v>-0.36442028460490866</v>
      </c>
      <c r="D6996" s="1">
        <f t="shared" si="218"/>
        <v>147.87424379928069</v>
      </c>
      <c r="E6996" s="1">
        <f t="shared" si="219"/>
        <v>0</v>
      </c>
    </row>
    <row r="6997" spans="3:5" x14ac:dyDescent="0.2">
      <c r="C6997" s="1">
        <v>-1.5674298391205221</v>
      </c>
      <c r="D6997" s="1">
        <f t="shared" si="218"/>
        <v>123.85341765184387</v>
      </c>
      <c r="E6997" s="1">
        <f t="shared" si="219"/>
        <v>0</v>
      </c>
    </row>
    <row r="6998" spans="3:5" x14ac:dyDescent="0.2">
      <c r="C6998" s="1">
        <v>0.99849545967946951</v>
      </c>
      <c r="D6998" s="1">
        <f t="shared" si="218"/>
        <v>180.76319204720727</v>
      </c>
      <c r="E6998" s="1">
        <f t="shared" si="219"/>
        <v>20.763192047207269</v>
      </c>
    </row>
    <row r="6999" spans="3:5" x14ac:dyDescent="0.2">
      <c r="C6999" s="1">
        <v>-0.26994956692385419</v>
      </c>
      <c r="D6999" s="1">
        <f t="shared" si="218"/>
        <v>149.94708553375074</v>
      </c>
      <c r="E6999" s="1">
        <f t="shared" si="219"/>
        <v>0</v>
      </c>
    </row>
    <row r="7000" spans="3:5" x14ac:dyDescent="0.2">
      <c r="C7000" s="1">
        <v>-0.86029093342537311</v>
      </c>
      <c r="D7000" s="1">
        <f t="shared" si="218"/>
        <v>137.4548732094276</v>
      </c>
      <c r="E7000" s="1">
        <f t="shared" si="219"/>
        <v>0</v>
      </c>
    </row>
    <row r="7001" spans="3:5" x14ac:dyDescent="0.2">
      <c r="C7001" s="1">
        <v>5.9821955614450376E-2</v>
      </c>
      <c r="D7001" s="1">
        <f t="shared" si="218"/>
        <v>157.4132169000984</v>
      </c>
      <c r="E7001" s="1">
        <f t="shared" si="219"/>
        <v>0</v>
      </c>
    </row>
    <row r="7002" spans="3:5" x14ac:dyDescent="0.2">
      <c r="C7002" s="1">
        <v>-0.44701826235092679</v>
      </c>
      <c r="D7002" s="1">
        <f t="shared" si="218"/>
        <v>146.08540208489768</v>
      </c>
      <c r="E7002" s="1">
        <f t="shared" si="219"/>
        <v>0</v>
      </c>
    </row>
    <row r="7003" spans="3:5" x14ac:dyDescent="0.2">
      <c r="C7003" s="1">
        <v>7.2031751753710196E-2</v>
      </c>
      <c r="D7003" s="1">
        <f t="shared" si="218"/>
        <v>157.69667604870796</v>
      </c>
      <c r="E7003" s="1">
        <f t="shared" si="219"/>
        <v>0</v>
      </c>
    </row>
    <row r="7004" spans="3:5" x14ac:dyDescent="0.2">
      <c r="C7004" s="1">
        <v>-1.4650656734989482</v>
      </c>
      <c r="D7004" s="1">
        <f t="shared" si="218"/>
        <v>125.73570322246529</v>
      </c>
      <c r="E7004" s="1">
        <f t="shared" si="219"/>
        <v>0</v>
      </c>
    </row>
    <row r="7005" spans="3:5" x14ac:dyDescent="0.2">
      <c r="C7005" s="1">
        <v>0.56611366801549734</v>
      </c>
      <c r="D7005" s="1">
        <f t="shared" si="218"/>
        <v>169.60570935156375</v>
      </c>
      <c r="E7005" s="1">
        <f t="shared" si="219"/>
        <v>9.6057093515637462</v>
      </c>
    </row>
    <row r="7006" spans="3:5" x14ac:dyDescent="0.2">
      <c r="C7006" s="1">
        <v>0.2945659087023873</v>
      </c>
      <c r="D7006" s="1">
        <f t="shared" si="218"/>
        <v>162.95332727781093</v>
      </c>
      <c r="E7006" s="1">
        <f t="shared" si="219"/>
        <v>2.9533272778109279</v>
      </c>
    </row>
    <row r="7007" spans="3:5" x14ac:dyDescent="0.2">
      <c r="C7007" s="1">
        <v>0.37198947732325871</v>
      </c>
      <c r="D7007" s="1">
        <f t="shared" si="218"/>
        <v>164.82300265003315</v>
      </c>
      <c r="E7007" s="1">
        <f t="shared" si="219"/>
        <v>4.8230026500331462</v>
      </c>
    </row>
    <row r="7008" spans="3:5" x14ac:dyDescent="0.2">
      <c r="C7008" s="1">
        <v>0.47526130524524207</v>
      </c>
      <c r="D7008" s="1">
        <f t="shared" si="218"/>
        <v>167.35031179160939</v>
      </c>
      <c r="E7008" s="1">
        <f t="shared" si="219"/>
        <v>7.3503117916093856</v>
      </c>
    </row>
    <row r="7009" spans="3:5" x14ac:dyDescent="0.2">
      <c r="C7009" s="1">
        <v>-1.0139835934790791</v>
      </c>
      <c r="D7009" s="1">
        <f t="shared" si="218"/>
        <v>134.37696942216465</v>
      </c>
      <c r="E7009" s="1">
        <f t="shared" si="219"/>
        <v>0</v>
      </c>
    </row>
    <row r="7010" spans="3:5" x14ac:dyDescent="0.2">
      <c r="C7010" s="1">
        <v>0.24459790295627593</v>
      </c>
      <c r="D7010" s="1">
        <f t="shared" si="218"/>
        <v>161.7579429381835</v>
      </c>
      <c r="E7010" s="1">
        <f t="shared" si="219"/>
        <v>1.7579429381835041</v>
      </c>
    </row>
    <row r="7011" spans="3:5" x14ac:dyDescent="0.2">
      <c r="C7011" s="1">
        <v>-0.42345814503854484</v>
      </c>
      <c r="D7011" s="1">
        <f t="shared" si="218"/>
        <v>146.59343104730289</v>
      </c>
      <c r="E7011" s="1">
        <f t="shared" si="219"/>
        <v>0</v>
      </c>
    </row>
    <row r="7012" spans="3:5" x14ac:dyDescent="0.2">
      <c r="C7012" s="1">
        <v>0.86765568733628662</v>
      </c>
      <c r="D7012" s="1">
        <f t="shared" si="218"/>
        <v>177.31159400610699</v>
      </c>
      <c r="E7012" s="1">
        <f t="shared" si="219"/>
        <v>17.311594006106986</v>
      </c>
    </row>
    <row r="7013" spans="3:5" x14ac:dyDescent="0.2">
      <c r="C7013" s="1">
        <v>-0.44858342077269064</v>
      </c>
      <c r="D7013" s="1">
        <f t="shared" si="218"/>
        <v>146.05171486403063</v>
      </c>
      <c r="E7013" s="1">
        <f t="shared" si="219"/>
        <v>0</v>
      </c>
    </row>
    <row r="7014" spans="3:5" x14ac:dyDescent="0.2">
      <c r="C7014" s="1">
        <v>-1.373694365110026</v>
      </c>
      <c r="D7014" s="1">
        <f t="shared" si="218"/>
        <v>127.44000090964884</v>
      </c>
      <c r="E7014" s="1">
        <f t="shared" si="219"/>
        <v>0</v>
      </c>
    </row>
    <row r="7015" spans="3:5" x14ac:dyDescent="0.2">
      <c r="C7015" s="1">
        <v>-0.53254724131173359</v>
      </c>
      <c r="D7015" s="1">
        <f t="shared" si="218"/>
        <v>144.25588494926089</v>
      </c>
      <c r="E7015" s="1">
        <f t="shared" si="219"/>
        <v>0</v>
      </c>
    </row>
    <row r="7016" spans="3:5" x14ac:dyDescent="0.2">
      <c r="C7016" s="1">
        <v>0.69628354259834835</v>
      </c>
      <c r="D7016" s="1">
        <f t="shared" si="218"/>
        <v>172.89023570521195</v>
      </c>
      <c r="E7016" s="1">
        <f t="shared" si="219"/>
        <v>12.89023570521195</v>
      </c>
    </row>
    <row r="7017" spans="3:5" x14ac:dyDescent="0.2">
      <c r="C7017" s="1">
        <v>4.9479356547597449E-2</v>
      </c>
      <c r="D7017" s="1">
        <f t="shared" si="218"/>
        <v>157.17350470023959</v>
      </c>
      <c r="E7017" s="1">
        <f t="shared" si="219"/>
        <v>0</v>
      </c>
    </row>
    <row r="7018" spans="3:5" x14ac:dyDescent="0.2">
      <c r="C7018" s="1">
        <v>1.5040841923047119</v>
      </c>
      <c r="D7018" s="1">
        <f t="shared" si="218"/>
        <v>194.74409106768974</v>
      </c>
      <c r="E7018" s="1">
        <f t="shared" si="219"/>
        <v>34.744091067689737</v>
      </c>
    </row>
    <row r="7019" spans="3:5" x14ac:dyDescent="0.2">
      <c r="C7019" s="1">
        <v>-1.2115079426345003</v>
      </c>
      <c r="D7019" s="1">
        <f t="shared" si="218"/>
        <v>130.52226719990068</v>
      </c>
      <c r="E7019" s="1">
        <f t="shared" si="219"/>
        <v>0</v>
      </c>
    </row>
    <row r="7020" spans="3:5" x14ac:dyDescent="0.2">
      <c r="C7020" s="1">
        <v>-0.51716185537873627</v>
      </c>
      <c r="D7020" s="1">
        <f t="shared" si="218"/>
        <v>144.58328930129542</v>
      </c>
      <c r="E7020" s="1">
        <f t="shared" si="219"/>
        <v>0</v>
      </c>
    </row>
    <row r="7021" spans="3:5" x14ac:dyDescent="0.2">
      <c r="C7021" s="1">
        <v>-0.50693402262888132</v>
      </c>
      <c r="D7021" s="1">
        <f t="shared" si="218"/>
        <v>144.80135088208269</v>
      </c>
      <c r="E7021" s="1">
        <f t="shared" si="219"/>
        <v>0</v>
      </c>
    </row>
    <row r="7022" spans="3:5" x14ac:dyDescent="0.2">
      <c r="C7022" s="1">
        <v>0.70580717311772478</v>
      </c>
      <c r="D7022" s="1">
        <f t="shared" si="218"/>
        <v>173.13302408925085</v>
      </c>
      <c r="E7022" s="1">
        <f t="shared" si="219"/>
        <v>13.133024089250853</v>
      </c>
    </row>
    <row r="7023" spans="3:5" x14ac:dyDescent="0.2">
      <c r="C7023" s="1">
        <v>0.80745923921639096</v>
      </c>
      <c r="D7023" s="1">
        <f t="shared" si="218"/>
        <v>175.7458041324376</v>
      </c>
      <c r="E7023" s="1">
        <f t="shared" si="219"/>
        <v>15.745804132437598</v>
      </c>
    </row>
    <row r="7024" spans="3:5" x14ac:dyDescent="0.2">
      <c r="C7024" s="1">
        <v>-4.0910455458948558E-2</v>
      </c>
      <c r="D7024" s="1">
        <f t="shared" si="218"/>
        <v>155.09399955209702</v>
      </c>
      <c r="E7024" s="1">
        <f t="shared" si="219"/>
        <v>0</v>
      </c>
    </row>
    <row r="7025" spans="3:5" x14ac:dyDescent="0.2">
      <c r="C7025" s="1">
        <v>1.9173332847006239</v>
      </c>
      <c r="D7025" s="1">
        <f t="shared" si="218"/>
        <v>206.97098139469225</v>
      </c>
      <c r="E7025" s="1">
        <f t="shared" si="219"/>
        <v>46.970981394692245</v>
      </c>
    </row>
    <row r="7026" spans="3:5" x14ac:dyDescent="0.2">
      <c r="C7026" s="1">
        <v>-8.4300618687569703E-2</v>
      </c>
      <c r="D7026" s="1">
        <f t="shared" si="218"/>
        <v>154.10556294843806</v>
      </c>
      <c r="E7026" s="1">
        <f t="shared" si="219"/>
        <v>0</v>
      </c>
    </row>
    <row r="7027" spans="3:5" x14ac:dyDescent="0.2">
      <c r="C7027" s="1">
        <v>0.40309804370640234</v>
      </c>
      <c r="D7027" s="1">
        <f t="shared" si="218"/>
        <v>165.58026036947169</v>
      </c>
      <c r="E7027" s="1">
        <f t="shared" si="219"/>
        <v>5.5802603694716879</v>
      </c>
    </row>
    <row r="7028" spans="3:5" x14ac:dyDescent="0.2">
      <c r="C7028" s="1">
        <v>-0.31579846689227203</v>
      </c>
      <c r="D7028" s="1">
        <f t="shared" si="218"/>
        <v>148.93748190157453</v>
      </c>
      <c r="E7028" s="1">
        <f t="shared" si="219"/>
        <v>0</v>
      </c>
    </row>
    <row r="7029" spans="3:5" x14ac:dyDescent="0.2">
      <c r="C7029" s="1">
        <v>-1.4483423482659983</v>
      </c>
      <c r="D7029" s="1">
        <f t="shared" si="218"/>
        <v>126.04592093519061</v>
      </c>
      <c r="E7029" s="1">
        <f t="shared" si="219"/>
        <v>0</v>
      </c>
    </row>
    <row r="7030" spans="3:5" x14ac:dyDescent="0.2">
      <c r="C7030" s="1">
        <v>1.9266516448352251</v>
      </c>
      <c r="D7030" s="1">
        <f t="shared" si="218"/>
        <v>207.2553602361028</v>
      </c>
      <c r="E7030" s="1">
        <f t="shared" si="219"/>
        <v>47.255360236102803</v>
      </c>
    </row>
    <row r="7031" spans="3:5" x14ac:dyDescent="0.2">
      <c r="C7031" s="1">
        <v>-4.7661684320722153E-2</v>
      </c>
      <c r="D7031" s="1">
        <f t="shared" si="218"/>
        <v>154.93978975434069</v>
      </c>
      <c r="E7031" s="1">
        <f t="shared" si="219"/>
        <v>0</v>
      </c>
    </row>
    <row r="7032" spans="3:5" x14ac:dyDescent="0.2">
      <c r="C7032" s="1">
        <v>-0.75978072071749625</v>
      </c>
      <c r="D7032" s="1">
        <f t="shared" si="218"/>
        <v>139.50575407230454</v>
      </c>
      <c r="E7032" s="1">
        <f t="shared" si="219"/>
        <v>0</v>
      </c>
    </row>
    <row r="7033" spans="3:5" x14ac:dyDescent="0.2">
      <c r="C7033" s="1">
        <v>0.68478735541165869</v>
      </c>
      <c r="D7033" s="1">
        <f t="shared" si="218"/>
        <v>172.59761392664018</v>
      </c>
      <c r="E7033" s="1">
        <f t="shared" si="219"/>
        <v>12.597613926640179</v>
      </c>
    </row>
    <row r="7034" spans="3:5" x14ac:dyDescent="0.2">
      <c r="C7034" s="1">
        <v>-1.5449761501300803</v>
      </c>
      <c r="D7034" s="1">
        <f t="shared" si="218"/>
        <v>124.26387163924895</v>
      </c>
      <c r="E7034" s="1">
        <f t="shared" si="219"/>
        <v>0</v>
      </c>
    </row>
    <row r="7035" spans="3:5" x14ac:dyDescent="0.2">
      <c r="C7035" s="1">
        <v>1.0896884664321984</v>
      </c>
      <c r="D7035" s="1">
        <f t="shared" si="218"/>
        <v>183.20855210886194</v>
      </c>
      <c r="E7035" s="1">
        <f t="shared" si="219"/>
        <v>23.208552108861937</v>
      </c>
    </row>
    <row r="7036" spans="3:5" x14ac:dyDescent="0.2">
      <c r="C7036" s="1">
        <v>-0.85734530360162697</v>
      </c>
      <c r="D7036" s="1">
        <f t="shared" si="218"/>
        <v>137.51454687330698</v>
      </c>
      <c r="E7036" s="1">
        <f t="shared" si="219"/>
        <v>0</v>
      </c>
    </row>
    <row r="7037" spans="3:5" x14ac:dyDescent="0.2">
      <c r="C7037" s="1">
        <v>-1.1579540428262936</v>
      </c>
      <c r="D7037" s="1">
        <f t="shared" si="218"/>
        <v>131.55631478070057</v>
      </c>
      <c r="E7037" s="1">
        <f t="shared" si="219"/>
        <v>0</v>
      </c>
    </row>
    <row r="7038" spans="3:5" x14ac:dyDescent="0.2">
      <c r="C7038" s="1">
        <v>0.30073000600696703</v>
      </c>
      <c r="D7038" s="1">
        <f t="shared" si="218"/>
        <v>163.10140171951707</v>
      </c>
      <c r="E7038" s="1">
        <f t="shared" si="219"/>
        <v>3.1014017195170709</v>
      </c>
    </row>
    <row r="7039" spans="3:5" x14ac:dyDescent="0.2">
      <c r="C7039" s="1">
        <v>0.30651606162177814</v>
      </c>
      <c r="D7039" s="1">
        <f t="shared" si="218"/>
        <v>163.24051723997852</v>
      </c>
      <c r="E7039" s="1">
        <f t="shared" si="219"/>
        <v>3.2405172399785158</v>
      </c>
    </row>
    <row r="7040" spans="3:5" x14ac:dyDescent="0.2">
      <c r="C7040" s="1">
        <v>0.40826033537418771</v>
      </c>
      <c r="D7040" s="1">
        <f t="shared" si="218"/>
        <v>165.70625917448589</v>
      </c>
      <c r="E7040" s="1">
        <f t="shared" si="219"/>
        <v>5.7062591744858935</v>
      </c>
    </row>
    <row r="7041" spans="3:5" x14ac:dyDescent="0.2">
      <c r="C7041" s="1">
        <v>0.33681402167012542</v>
      </c>
      <c r="D7041" s="1">
        <f t="shared" si="218"/>
        <v>163.97091811486101</v>
      </c>
      <c r="E7041" s="1">
        <f t="shared" si="219"/>
        <v>3.9709181148610071</v>
      </c>
    </row>
    <row r="7042" spans="3:5" x14ac:dyDescent="0.2">
      <c r="C7042" s="1">
        <v>0.13038260464462106</v>
      </c>
      <c r="D7042" s="1">
        <f t="shared" si="218"/>
        <v>159.05839743149318</v>
      </c>
      <c r="E7042" s="1">
        <f t="shared" si="219"/>
        <v>0</v>
      </c>
    </row>
    <row r="7043" spans="3:5" x14ac:dyDescent="0.2">
      <c r="C7043" s="1">
        <v>0.22245957408292341</v>
      </c>
      <c r="D7043" s="1">
        <f t="shared" ref="D7043:D7106" si="220" xml:space="preserve"> $A$1 * EXP( ($A$3 - $A$6 - 0.5 * $A$5^2) * $A$4 + $A$5 * SQRT($A$4) * C7043 )</f>
        <v>161.23113485425364</v>
      </c>
      <c r="E7043" s="1">
        <f t="shared" ref="E7043:E7106" si="221">MAX(D7043 - $A$2, 0)</f>
        <v>1.2311348542536393</v>
      </c>
    </row>
    <row r="7044" spans="3:5" x14ac:dyDescent="0.2">
      <c r="C7044" s="1">
        <v>0.89207004368381526</v>
      </c>
      <c r="D7044" s="1">
        <f t="shared" si="220"/>
        <v>177.95061329135768</v>
      </c>
      <c r="E7044" s="1">
        <f t="shared" si="221"/>
        <v>17.950613291357683</v>
      </c>
    </row>
    <row r="7045" spans="3:5" x14ac:dyDescent="0.2">
      <c r="C7045" s="1">
        <v>2.014237001397654</v>
      </c>
      <c r="D7045" s="1">
        <f t="shared" si="220"/>
        <v>209.94747063512816</v>
      </c>
      <c r="E7045" s="1">
        <f t="shared" si="221"/>
        <v>49.947470635128155</v>
      </c>
    </row>
    <row r="7046" spans="3:5" x14ac:dyDescent="0.2">
      <c r="C7046" s="1">
        <v>-0.11799179417840158</v>
      </c>
      <c r="D7046" s="1">
        <f t="shared" si="220"/>
        <v>153.34241795099067</v>
      </c>
      <c r="E7046" s="1">
        <f t="shared" si="221"/>
        <v>0</v>
      </c>
    </row>
    <row r="7047" spans="3:5" x14ac:dyDescent="0.2">
      <c r="C7047" s="1">
        <v>-7.9147850214361118E-2</v>
      </c>
      <c r="D7047" s="1">
        <f t="shared" si="220"/>
        <v>154.22261363548006</v>
      </c>
      <c r="E7047" s="1">
        <f t="shared" si="221"/>
        <v>0</v>
      </c>
    </row>
    <row r="7048" spans="3:5" x14ac:dyDescent="0.2">
      <c r="C7048" s="1">
        <v>-0.71543967407484288</v>
      </c>
      <c r="D7048" s="1">
        <f t="shared" si="220"/>
        <v>140.42022044196216</v>
      </c>
      <c r="E7048" s="1">
        <f t="shared" si="221"/>
        <v>0</v>
      </c>
    </row>
    <row r="7049" spans="3:5" x14ac:dyDescent="0.2">
      <c r="C7049" s="1">
        <v>1.5849404151662498</v>
      </c>
      <c r="D7049" s="1">
        <f t="shared" si="220"/>
        <v>197.07818094769715</v>
      </c>
      <c r="E7049" s="1">
        <f t="shared" si="221"/>
        <v>37.078180947697149</v>
      </c>
    </row>
    <row r="7050" spans="3:5" x14ac:dyDescent="0.2">
      <c r="C7050" s="1">
        <v>1.3332226930136799</v>
      </c>
      <c r="D7050" s="1">
        <f t="shared" si="220"/>
        <v>189.90233263881154</v>
      </c>
      <c r="E7050" s="1">
        <f t="shared" si="221"/>
        <v>29.902332638811544</v>
      </c>
    </row>
    <row r="7051" spans="3:5" x14ac:dyDescent="0.2">
      <c r="C7051" s="1">
        <v>0.3007163705485329</v>
      </c>
      <c r="D7051" s="1">
        <f t="shared" si="220"/>
        <v>163.10107401898904</v>
      </c>
      <c r="E7051" s="1">
        <f t="shared" si="221"/>
        <v>3.1010740189890384</v>
      </c>
    </row>
    <row r="7052" spans="3:5" x14ac:dyDescent="0.2">
      <c r="C7052" s="1">
        <v>0.43543531080238507</v>
      </c>
      <c r="D7052" s="1">
        <f t="shared" si="220"/>
        <v>166.37111581633624</v>
      </c>
      <c r="E7052" s="1">
        <f t="shared" si="221"/>
        <v>6.3711158163362427</v>
      </c>
    </row>
    <row r="7053" spans="3:5" x14ac:dyDescent="0.2">
      <c r="C7053" s="1">
        <v>0.2887554371413118</v>
      </c>
      <c r="D7053" s="1">
        <f t="shared" si="220"/>
        <v>162.81387074923228</v>
      </c>
      <c r="E7053" s="1">
        <f t="shared" si="221"/>
        <v>2.8138707492322794</v>
      </c>
    </row>
    <row r="7054" spans="3:5" x14ac:dyDescent="0.2">
      <c r="C7054" s="1">
        <v>-1.1244757707927291</v>
      </c>
      <c r="D7054" s="1">
        <f t="shared" si="220"/>
        <v>132.20688848620347</v>
      </c>
      <c r="E7054" s="1">
        <f t="shared" si="221"/>
        <v>0</v>
      </c>
    </row>
    <row r="7055" spans="3:5" x14ac:dyDescent="0.2">
      <c r="C7055" s="1">
        <v>7.7043341608764415E-2</v>
      </c>
      <c r="D7055" s="1">
        <f t="shared" si="220"/>
        <v>157.81317139182465</v>
      </c>
      <c r="E7055" s="1">
        <f t="shared" si="221"/>
        <v>0</v>
      </c>
    </row>
    <row r="7056" spans="3:5" x14ac:dyDescent="0.2">
      <c r="C7056" s="1">
        <v>1.6197700226602765</v>
      </c>
      <c r="D7056" s="1">
        <f t="shared" si="220"/>
        <v>198.09221414413787</v>
      </c>
      <c r="E7056" s="1">
        <f t="shared" si="221"/>
        <v>38.09221414413787</v>
      </c>
    </row>
    <row r="7057" spans="3:5" x14ac:dyDescent="0.2">
      <c r="C7057" s="1">
        <v>0.53560200859143092</v>
      </c>
      <c r="D7057" s="1">
        <f t="shared" si="220"/>
        <v>168.84489178611955</v>
      </c>
      <c r="E7057" s="1">
        <f t="shared" si="221"/>
        <v>8.8448917861195469</v>
      </c>
    </row>
    <row r="7058" spans="3:5" x14ac:dyDescent="0.2">
      <c r="C7058" s="1">
        <v>-0.20352719937448097</v>
      </c>
      <c r="D7058" s="1">
        <f t="shared" si="220"/>
        <v>151.4218733700809</v>
      </c>
      <c r="E7058" s="1">
        <f t="shared" si="221"/>
        <v>0</v>
      </c>
    </row>
    <row r="7059" spans="3:5" x14ac:dyDescent="0.2">
      <c r="C7059" s="1">
        <v>-1.4686053149821079</v>
      </c>
      <c r="D7059" s="1">
        <f t="shared" si="220"/>
        <v>125.67014083203226</v>
      </c>
      <c r="E7059" s="1">
        <f t="shared" si="221"/>
        <v>0</v>
      </c>
    </row>
    <row r="7060" spans="3:5" x14ac:dyDescent="0.2">
      <c r="C7060" s="1">
        <v>0.18114195464461808</v>
      </c>
      <c r="D7060" s="1">
        <f t="shared" si="220"/>
        <v>160.25251733169083</v>
      </c>
      <c r="E7060" s="1">
        <f t="shared" si="221"/>
        <v>0.25251733169082513</v>
      </c>
    </row>
    <row r="7061" spans="3:5" x14ac:dyDescent="0.2">
      <c r="C7061" s="1">
        <v>1.9176549403606997</v>
      </c>
      <c r="D7061" s="1">
        <f t="shared" si="220"/>
        <v>206.98079121583172</v>
      </c>
      <c r="E7061" s="1">
        <f t="shared" si="221"/>
        <v>46.980791215831715</v>
      </c>
    </row>
    <row r="7062" spans="3:5" x14ac:dyDescent="0.2">
      <c r="C7062" s="1">
        <v>0.18866817064432975</v>
      </c>
      <c r="D7062" s="1">
        <f t="shared" si="220"/>
        <v>160.43033401882801</v>
      </c>
      <c r="E7062" s="1">
        <f t="shared" si="221"/>
        <v>0.43033401882800604</v>
      </c>
    </row>
    <row r="7063" spans="3:5" x14ac:dyDescent="0.2">
      <c r="C7063" s="1">
        <v>-1.9133044302691375</v>
      </c>
      <c r="D7063" s="1">
        <f t="shared" si="220"/>
        <v>117.69942508071523</v>
      </c>
      <c r="E7063" s="1">
        <f t="shared" si="221"/>
        <v>0</v>
      </c>
    </row>
    <row r="7064" spans="3:5" x14ac:dyDescent="0.2">
      <c r="C7064" s="1">
        <v>0.42404788342873612</v>
      </c>
      <c r="D7064" s="1">
        <f t="shared" si="220"/>
        <v>166.09218957075279</v>
      </c>
      <c r="E7064" s="1">
        <f t="shared" si="221"/>
        <v>6.0921895707527938</v>
      </c>
    </row>
    <row r="7065" spans="3:5" x14ac:dyDescent="0.2">
      <c r="C7065" s="1">
        <v>0.24982917486222733</v>
      </c>
      <c r="D7065" s="1">
        <f t="shared" si="220"/>
        <v>161.88267854479611</v>
      </c>
      <c r="E7065" s="1">
        <f t="shared" si="221"/>
        <v>1.8826785447961072</v>
      </c>
    </row>
    <row r="7066" spans="3:5" x14ac:dyDescent="0.2">
      <c r="C7066" s="1">
        <v>-0.1615488060650288</v>
      </c>
      <c r="D7066" s="1">
        <f t="shared" si="220"/>
        <v>152.36139855763901</v>
      </c>
      <c r="E7066" s="1">
        <f t="shared" si="221"/>
        <v>0</v>
      </c>
    </row>
    <row r="7067" spans="3:5" x14ac:dyDescent="0.2">
      <c r="C7067" s="1">
        <v>0.1583854778013713</v>
      </c>
      <c r="D7067" s="1">
        <f t="shared" si="220"/>
        <v>159.71606381261202</v>
      </c>
      <c r="E7067" s="1">
        <f t="shared" si="221"/>
        <v>0</v>
      </c>
    </row>
    <row r="7068" spans="3:5" x14ac:dyDescent="0.2">
      <c r="C7068" s="1">
        <v>-0.89919111668403662</v>
      </c>
      <c r="D7068" s="1">
        <f t="shared" si="220"/>
        <v>136.66924359084143</v>
      </c>
      <c r="E7068" s="1">
        <f t="shared" si="221"/>
        <v>0</v>
      </c>
    </row>
    <row r="7069" spans="3:5" x14ac:dyDescent="0.2">
      <c r="C7069" s="1">
        <v>-0.58813396774679916</v>
      </c>
      <c r="D7069" s="1">
        <f t="shared" si="220"/>
        <v>143.07915338388074</v>
      </c>
      <c r="E7069" s="1">
        <f t="shared" si="221"/>
        <v>0</v>
      </c>
    </row>
    <row r="7070" spans="3:5" x14ac:dyDescent="0.2">
      <c r="C7070" s="1">
        <v>0.77648021334013384</v>
      </c>
      <c r="D7070" s="1">
        <f t="shared" si="220"/>
        <v>174.94539503730573</v>
      </c>
      <c r="E7070" s="1">
        <f t="shared" si="221"/>
        <v>14.94539503730573</v>
      </c>
    </row>
    <row r="7071" spans="3:5" x14ac:dyDescent="0.2">
      <c r="C7071" s="1">
        <v>0.2510767669861641</v>
      </c>
      <c r="D7071" s="1">
        <f t="shared" si="220"/>
        <v>161.91244061012574</v>
      </c>
      <c r="E7071" s="1">
        <f t="shared" si="221"/>
        <v>1.9124406101257421</v>
      </c>
    </row>
    <row r="7072" spans="3:5" x14ac:dyDescent="0.2">
      <c r="C7072" s="1">
        <v>-0.66722862640830338</v>
      </c>
      <c r="D7072" s="1">
        <f t="shared" si="220"/>
        <v>141.42130293126701</v>
      </c>
      <c r="E7072" s="1">
        <f t="shared" si="221"/>
        <v>0</v>
      </c>
    </row>
    <row r="7073" spans="3:5" x14ac:dyDescent="0.2">
      <c r="C7073" s="1">
        <v>1.63852996126829</v>
      </c>
      <c r="D7073" s="1">
        <f t="shared" si="220"/>
        <v>198.64055341808529</v>
      </c>
      <c r="E7073" s="1">
        <f t="shared" si="221"/>
        <v>38.64055341808529</v>
      </c>
    </row>
    <row r="7074" spans="3:5" x14ac:dyDescent="0.2">
      <c r="C7074" s="1">
        <v>-0.79877087384881285</v>
      </c>
      <c r="D7074" s="1">
        <f t="shared" si="220"/>
        <v>138.7065636967578</v>
      </c>
      <c r="E7074" s="1">
        <f t="shared" si="221"/>
        <v>0</v>
      </c>
    </row>
    <row r="7075" spans="3:5" x14ac:dyDescent="0.2">
      <c r="C7075" s="1">
        <v>-0.49569169781309352</v>
      </c>
      <c r="D7075" s="1">
        <f t="shared" si="220"/>
        <v>145.04142130022936</v>
      </c>
      <c r="E7075" s="1">
        <f t="shared" si="221"/>
        <v>0</v>
      </c>
    </row>
    <row r="7076" spans="3:5" x14ac:dyDescent="0.2">
      <c r="C7076" s="1">
        <v>-0.26321634401087241</v>
      </c>
      <c r="D7076" s="1">
        <f t="shared" si="220"/>
        <v>150.09592791866743</v>
      </c>
      <c r="E7076" s="1">
        <f t="shared" si="221"/>
        <v>0</v>
      </c>
    </row>
    <row r="7077" spans="3:5" x14ac:dyDescent="0.2">
      <c r="C7077" s="1">
        <v>-0.84313246186233914</v>
      </c>
      <c r="D7077" s="1">
        <f t="shared" si="220"/>
        <v>137.80284017045048</v>
      </c>
      <c r="E7077" s="1">
        <f t="shared" si="221"/>
        <v>0</v>
      </c>
    </row>
    <row r="7078" spans="3:5" x14ac:dyDescent="0.2">
      <c r="C7078" s="1">
        <v>-0.13442499810344508</v>
      </c>
      <c r="D7078" s="1">
        <f t="shared" si="220"/>
        <v>152.97155880786877</v>
      </c>
      <c r="E7078" s="1">
        <f t="shared" si="221"/>
        <v>0</v>
      </c>
    </row>
    <row r="7079" spans="3:5" x14ac:dyDescent="0.2">
      <c r="C7079" s="1">
        <v>4.8008279191055471E-2</v>
      </c>
      <c r="D7079" s="1">
        <f t="shared" si="220"/>
        <v>157.13943895301918</v>
      </c>
      <c r="E7079" s="1">
        <f t="shared" si="221"/>
        <v>0</v>
      </c>
    </row>
    <row r="7080" spans="3:5" x14ac:dyDescent="0.2">
      <c r="C7080" s="1">
        <v>0.23049067444327856</v>
      </c>
      <c r="D7080" s="1">
        <f t="shared" si="220"/>
        <v>161.42204591810102</v>
      </c>
      <c r="E7080" s="1">
        <f t="shared" si="221"/>
        <v>1.4220459181010199</v>
      </c>
    </row>
    <row r="7081" spans="3:5" x14ac:dyDescent="0.2">
      <c r="C7081" s="1">
        <v>-1.2983958930899513</v>
      </c>
      <c r="D7081" s="1">
        <f t="shared" si="220"/>
        <v>128.86185029873027</v>
      </c>
      <c r="E7081" s="1">
        <f t="shared" si="221"/>
        <v>0</v>
      </c>
    </row>
    <row r="7082" spans="3:5" x14ac:dyDescent="0.2">
      <c r="C7082" s="1">
        <v>-0.94611136069975343</v>
      </c>
      <c r="D7082" s="1">
        <f t="shared" si="220"/>
        <v>135.72761254789259</v>
      </c>
      <c r="E7082" s="1">
        <f t="shared" si="221"/>
        <v>0</v>
      </c>
    </row>
    <row r="7083" spans="3:5" x14ac:dyDescent="0.2">
      <c r="C7083" s="1">
        <v>1.5702358330399564</v>
      </c>
      <c r="D7083" s="1">
        <f t="shared" si="220"/>
        <v>196.65162995192836</v>
      </c>
      <c r="E7083" s="1">
        <f t="shared" si="221"/>
        <v>36.651629951928356</v>
      </c>
    </row>
    <row r="7084" spans="3:5" x14ac:dyDescent="0.2">
      <c r="C7084" s="1">
        <v>-1.5883987296134103</v>
      </c>
      <c r="D7084" s="1">
        <f t="shared" si="220"/>
        <v>123.47133015570111</v>
      </c>
      <c r="E7084" s="1">
        <f t="shared" si="221"/>
        <v>0</v>
      </c>
    </row>
    <row r="7085" spans="3:5" x14ac:dyDescent="0.2">
      <c r="C7085" s="1">
        <v>0.38939900174556347</v>
      </c>
      <c r="D7085" s="1">
        <f t="shared" si="220"/>
        <v>165.24636480670253</v>
      </c>
      <c r="E7085" s="1">
        <f t="shared" si="221"/>
        <v>5.2463648067025304</v>
      </c>
    </row>
    <row r="7086" spans="3:5" x14ac:dyDescent="0.2">
      <c r="C7086" s="1">
        <v>0.88113646514526256</v>
      </c>
      <c r="D7086" s="1">
        <f t="shared" si="220"/>
        <v>177.66415449198053</v>
      </c>
      <c r="E7086" s="1">
        <f t="shared" si="221"/>
        <v>17.664154491980526</v>
      </c>
    </row>
    <row r="7087" spans="3:5" x14ac:dyDescent="0.2">
      <c r="C7087" s="1">
        <v>-0.19746726983046398</v>
      </c>
      <c r="D7087" s="1">
        <f t="shared" si="220"/>
        <v>151.55714298129601</v>
      </c>
      <c r="E7087" s="1">
        <f t="shared" si="221"/>
        <v>0</v>
      </c>
    </row>
    <row r="7088" spans="3:5" x14ac:dyDescent="0.2">
      <c r="C7088" s="1">
        <v>-0.81787633790548209</v>
      </c>
      <c r="D7088" s="1">
        <f t="shared" si="220"/>
        <v>138.31662747767319</v>
      </c>
      <c r="E7088" s="1">
        <f t="shared" si="221"/>
        <v>0</v>
      </c>
    </row>
    <row r="7089" spans="3:5" x14ac:dyDescent="0.2">
      <c r="C7089" s="1">
        <v>-0.24480938172564945</v>
      </c>
      <c r="D7089" s="1">
        <f t="shared" si="220"/>
        <v>150.50358056587993</v>
      </c>
      <c r="E7089" s="1">
        <f t="shared" si="221"/>
        <v>0</v>
      </c>
    </row>
    <row r="7090" spans="3:5" x14ac:dyDescent="0.2">
      <c r="C7090" s="1">
        <v>-0.33204621004892326</v>
      </c>
      <c r="D7090" s="1">
        <f t="shared" si="220"/>
        <v>148.58133643322407</v>
      </c>
      <c r="E7090" s="1">
        <f t="shared" si="221"/>
        <v>0</v>
      </c>
    </row>
    <row r="7091" spans="3:5" x14ac:dyDescent="0.2">
      <c r="C7091" s="1">
        <v>-0.1882783343400074</v>
      </c>
      <c r="D7091" s="1">
        <f t="shared" si="220"/>
        <v>151.76248877010985</v>
      </c>
      <c r="E7091" s="1">
        <f t="shared" si="221"/>
        <v>0</v>
      </c>
    </row>
    <row r="7092" spans="3:5" x14ac:dyDescent="0.2">
      <c r="C7092" s="1">
        <v>-1.3068684890492785</v>
      </c>
      <c r="D7092" s="1">
        <f t="shared" si="220"/>
        <v>128.70107477498604</v>
      </c>
      <c r="E7092" s="1">
        <f t="shared" si="221"/>
        <v>0</v>
      </c>
    </row>
    <row r="7093" spans="3:5" x14ac:dyDescent="0.2">
      <c r="C7093" s="1">
        <v>1.9400747808130474</v>
      </c>
      <c r="D7093" s="1">
        <f t="shared" si="220"/>
        <v>207.66569609143554</v>
      </c>
      <c r="E7093" s="1">
        <f t="shared" si="221"/>
        <v>47.665696091435535</v>
      </c>
    </row>
    <row r="7094" spans="3:5" x14ac:dyDescent="0.2">
      <c r="C7094" s="1">
        <v>0.54972953895327659</v>
      </c>
      <c r="D7094" s="1">
        <f t="shared" si="220"/>
        <v>169.1967408724378</v>
      </c>
      <c r="E7094" s="1">
        <f t="shared" si="221"/>
        <v>9.1967408724378004</v>
      </c>
    </row>
    <row r="7095" spans="3:5" x14ac:dyDescent="0.2">
      <c r="C7095" s="1">
        <v>-0.1105849963607769</v>
      </c>
      <c r="D7095" s="1">
        <f t="shared" si="220"/>
        <v>153.50986594587673</v>
      </c>
      <c r="E7095" s="1">
        <f t="shared" si="221"/>
        <v>0</v>
      </c>
    </row>
    <row r="7096" spans="3:5" x14ac:dyDescent="0.2">
      <c r="C7096" s="1">
        <v>-1.0931464200785068</v>
      </c>
      <c r="D7096" s="1">
        <f t="shared" si="220"/>
        <v>132.81861659758039</v>
      </c>
      <c r="E7096" s="1">
        <f t="shared" si="221"/>
        <v>0</v>
      </c>
    </row>
    <row r="7097" spans="3:5" x14ac:dyDescent="0.2">
      <c r="C7097" s="1">
        <v>-0.47801100525442647</v>
      </c>
      <c r="D7097" s="1">
        <f t="shared" si="220"/>
        <v>145.41978311967793</v>
      </c>
      <c r="E7097" s="1">
        <f t="shared" si="221"/>
        <v>0</v>
      </c>
    </row>
    <row r="7098" spans="3:5" x14ac:dyDescent="0.2">
      <c r="C7098" s="1">
        <v>0.79516556907777558</v>
      </c>
      <c r="D7098" s="1">
        <f t="shared" si="220"/>
        <v>175.42773365221097</v>
      </c>
      <c r="E7098" s="1">
        <f t="shared" si="221"/>
        <v>15.427733652210975</v>
      </c>
    </row>
    <row r="7099" spans="3:5" x14ac:dyDescent="0.2">
      <c r="C7099" s="1">
        <v>0.96592691279465526</v>
      </c>
      <c r="D7099" s="1">
        <f t="shared" si="220"/>
        <v>179.897792115676</v>
      </c>
      <c r="E7099" s="1">
        <f t="shared" si="221"/>
        <v>19.897792115675998</v>
      </c>
    </row>
    <row r="7100" spans="3:5" x14ac:dyDescent="0.2">
      <c r="C7100" s="1">
        <v>0.69350562023221518</v>
      </c>
      <c r="D7100" s="1">
        <f t="shared" si="220"/>
        <v>172.81948156956577</v>
      </c>
      <c r="E7100" s="1">
        <f t="shared" si="221"/>
        <v>12.819481569565767</v>
      </c>
    </row>
    <row r="7101" spans="3:5" x14ac:dyDescent="0.2">
      <c r="C7101" s="1">
        <v>1.9949801989729486E-2</v>
      </c>
      <c r="D7101" s="1">
        <f t="shared" si="220"/>
        <v>156.4911002203836</v>
      </c>
      <c r="E7101" s="1">
        <f t="shared" si="221"/>
        <v>0</v>
      </c>
    </row>
    <row r="7102" spans="3:5" x14ac:dyDescent="0.2">
      <c r="C7102" s="1">
        <v>-0.45741539908079276</v>
      </c>
      <c r="D7102" s="1">
        <f t="shared" si="220"/>
        <v>145.8617679546827</v>
      </c>
      <c r="E7102" s="1">
        <f t="shared" si="221"/>
        <v>0</v>
      </c>
    </row>
    <row r="7103" spans="3:5" x14ac:dyDescent="0.2">
      <c r="C7103" s="1">
        <v>2.0225496327431132</v>
      </c>
      <c r="D7103" s="1">
        <f t="shared" si="220"/>
        <v>210.20478575785256</v>
      </c>
      <c r="E7103" s="1">
        <f t="shared" si="221"/>
        <v>50.204785757852562</v>
      </c>
    </row>
    <row r="7104" spans="3:5" x14ac:dyDescent="0.2">
      <c r="C7104" s="1">
        <v>-0.3098165373544372</v>
      </c>
      <c r="D7104" s="1">
        <f t="shared" si="220"/>
        <v>149.06881883021387</v>
      </c>
      <c r="E7104" s="1">
        <f t="shared" si="221"/>
        <v>0</v>
      </c>
    </row>
    <row r="7105" spans="3:5" x14ac:dyDescent="0.2">
      <c r="C7105" s="1">
        <v>0.17278971474150365</v>
      </c>
      <c r="D7105" s="1">
        <f t="shared" si="220"/>
        <v>160.05541546177597</v>
      </c>
      <c r="E7105" s="1">
        <f t="shared" si="221"/>
        <v>5.5415461775965014E-2</v>
      </c>
    </row>
    <row r="7106" spans="3:5" x14ac:dyDescent="0.2">
      <c r="C7106" s="1">
        <v>0.18568333099154896</v>
      </c>
      <c r="D7106" s="1">
        <f t="shared" si="220"/>
        <v>160.35978968573903</v>
      </c>
      <c r="E7106" s="1">
        <f t="shared" si="221"/>
        <v>0.35978968573903103</v>
      </c>
    </row>
    <row r="7107" spans="3:5" x14ac:dyDescent="0.2">
      <c r="C7107" s="1">
        <v>-0.91440668128737213</v>
      </c>
      <c r="D7107" s="1">
        <f t="shared" ref="D7107:D7170" si="222" xml:space="preserve"> $A$1 * EXP( ($A$3 - $A$6 - 0.5 * $A$5^2) * $A$4 + $A$5 * SQRT($A$4) * C7107 )</f>
        <v>136.36317254519653</v>
      </c>
      <c r="E7107" s="1">
        <f t="shared" ref="E7107:E7170" si="223">MAX(D7107 - $A$2, 0)</f>
        <v>0</v>
      </c>
    </row>
    <row r="7108" spans="3:5" x14ac:dyDescent="0.2">
      <c r="C7108" s="1">
        <v>-1.6939541126545645</v>
      </c>
      <c r="D7108" s="1">
        <f t="shared" si="222"/>
        <v>121.56576583577198</v>
      </c>
      <c r="E7108" s="1">
        <f t="shared" si="223"/>
        <v>0</v>
      </c>
    </row>
    <row r="7109" spans="3:5" x14ac:dyDescent="0.2">
      <c r="C7109" s="1">
        <v>-0.23058047433792125</v>
      </c>
      <c r="D7109" s="1">
        <f t="shared" si="222"/>
        <v>150.81946184057512</v>
      </c>
      <c r="E7109" s="1">
        <f t="shared" si="223"/>
        <v>0</v>
      </c>
    </row>
    <row r="7110" spans="3:5" x14ac:dyDescent="0.2">
      <c r="C7110" s="1">
        <v>-0.18426182698266452</v>
      </c>
      <c r="D7110" s="1">
        <f t="shared" si="222"/>
        <v>151.85233330569147</v>
      </c>
      <c r="E7110" s="1">
        <f t="shared" si="223"/>
        <v>0</v>
      </c>
    </row>
    <row r="7111" spans="3:5" x14ac:dyDescent="0.2">
      <c r="C7111" s="1">
        <v>-0.49214510962128105</v>
      </c>
      <c r="D7111" s="1">
        <f t="shared" si="222"/>
        <v>145.11723827209784</v>
      </c>
      <c r="E7111" s="1">
        <f t="shared" si="223"/>
        <v>0</v>
      </c>
    </row>
    <row r="7112" spans="3:5" x14ac:dyDescent="0.2">
      <c r="C7112" s="1">
        <v>0.21812430347032005</v>
      </c>
      <c r="D7112" s="1">
        <f t="shared" si="222"/>
        <v>161.1281729523723</v>
      </c>
      <c r="E7112" s="1">
        <f t="shared" si="223"/>
        <v>1.1281729523722959</v>
      </c>
    </row>
    <row r="7113" spans="3:5" x14ac:dyDescent="0.2">
      <c r="C7113" s="1">
        <v>-0.6135040752709755</v>
      </c>
      <c r="D7113" s="1">
        <f t="shared" si="222"/>
        <v>142.545281186832</v>
      </c>
      <c r="E7113" s="1">
        <f t="shared" si="223"/>
        <v>0</v>
      </c>
    </row>
    <row r="7114" spans="3:5" x14ac:dyDescent="0.2">
      <c r="C7114" s="1">
        <v>0.31625225616025165</v>
      </c>
      <c r="D7114" s="1">
        <f t="shared" si="222"/>
        <v>163.47487476781544</v>
      </c>
      <c r="E7114" s="1">
        <f t="shared" si="223"/>
        <v>3.4748747678154359</v>
      </c>
    </row>
    <row r="7115" spans="3:5" x14ac:dyDescent="0.2">
      <c r="C7115" s="1">
        <v>1.0758027464778299</v>
      </c>
      <c r="D7115" s="1">
        <f t="shared" si="222"/>
        <v>182.8340794932206</v>
      </c>
      <c r="E7115" s="1">
        <f t="shared" si="223"/>
        <v>22.834079493220599</v>
      </c>
    </row>
    <row r="7116" spans="3:5" x14ac:dyDescent="0.2">
      <c r="C7116" s="1">
        <v>-0.15197496051823634</v>
      </c>
      <c r="D7116" s="1">
        <f t="shared" si="222"/>
        <v>152.57648739618656</v>
      </c>
      <c r="E7116" s="1">
        <f t="shared" si="223"/>
        <v>0</v>
      </c>
    </row>
    <row r="7117" spans="3:5" x14ac:dyDescent="0.2">
      <c r="C7117" s="1">
        <v>-0.68220834624401472</v>
      </c>
      <c r="D7117" s="1">
        <f t="shared" si="222"/>
        <v>141.10949335249455</v>
      </c>
      <c r="E7117" s="1">
        <f t="shared" si="223"/>
        <v>0</v>
      </c>
    </row>
    <row r="7118" spans="3:5" x14ac:dyDescent="0.2">
      <c r="C7118" s="1">
        <v>-1.2640191600365842</v>
      </c>
      <c r="D7118" s="1">
        <f t="shared" si="222"/>
        <v>129.51624460104213</v>
      </c>
      <c r="E7118" s="1">
        <f t="shared" si="223"/>
        <v>0</v>
      </c>
    </row>
    <row r="7119" spans="3:5" x14ac:dyDescent="0.2">
      <c r="C7119" s="1">
        <v>-1.0218453569091857</v>
      </c>
      <c r="D7119" s="1">
        <f t="shared" si="222"/>
        <v>134.22139312599657</v>
      </c>
      <c r="E7119" s="1">
        <f t="shared" si="223"/>
        <v>0</v>
      </c>
    </row>
    <row r="7120" spans="3:5" x14ac:dyDescent="0.2">
      <c r="C7120" s="1">
        <v>-0.43944905537039586</v>
      </c>
      <c r="D7120" s="1">
        <f t="shared" si="222"/>
        <v>146.24842533733357</v>
      </c>
      <c r="E7120" s="1">
        <f t="shared" si="223"/>
        <v>0</v>
      </c>
    </row>
    <row r="7121" spans="3:5" x14ac:dyDescent="0.2">
      <c r="C7121" s="1">
        <v>1.5833412113941241</v>
      </c>
      <c r="D7121" s="1">
        <f t="shared" si="222"/>
        <v>197.03174638898906</v>
      </c>
      <c r="E7121" s="1">
        <f t="shared" si="223"/>
        <v>37.031746388989063</v>
      </c>
    </row>
    <row r="7122" spans="3:5" x14ac:dyDescent="0.2">
      <c r="C7122" s="1">
        <v>-0.4567151123478167</v>
      </c>
      <c r="D7122" s="1">
        <f t="shared" si="222"/>
        <v>145.87681980597949</v>
      </c>
      <c r="E7122" s="1">
        <f t="shared" si="223"/>
        <v>0</v>
      </c>
    </row>
    <row r="7123" spans="3:5" x14ac:dyDescent="0.2">
      <c r="C7123" s="1">
        <v>0.28159188327998425</v>
      </c>
      <c r="D7123" s="1">
        <f t="shared" si="222"/>
        <v>162.64210329356908</v>
      </c>
      <c r="E7123" s="1">
        <f t="shared" si="223"/>
        <v>2.6421032935690789</v>
      </c>
    </row>
    <row r="7124" spans="3:5" x14ac:dyDescent="0.2">
      <c r="C7124" s="1">
        <v>-0.95340114074646609</v>
      </c>
      <c r="D7124" s="1">
        <f t="shared" si="222"/>
        <v>135.5818991293805</v>
      </c>
      <c r="E7124" s="1">
        <f t="shared" si="223"/>
        <v>0</v>
      </c>
    </row>
    <row r="7125" spans="3:5" x14ac:dyDescent="0.2">
      <c r="C7125" s="1">
        <v>-0.54710044532321378</v>
      </c>
      <c r="D7125" s="1">
        <f t="shared" si="222"/>
        <v>143.94687196623437</v>
      </c>
      <c r="E7125" s="1">
        <f t="shared" si="223"/>
        <v>0</v>
      </c>
    </row>
    <row r="7126" spans="3:5" x14ac:dyDescent="0.2">
      <c r="C7126" s="1">
        <v>-0.52684042603021586</v>
      </c>
      <c r="D7126" s="1">
        <f t="shared" si="222"/>
        <v>144.37724062888537</v>
      </c>
      <c r="E7126" s="1">
        <f t="shared" si="223"/>
        <v>0</v>
      </c>
    </row>
    <row r="7127" spans="3:5" x14ac:dyDescent="0.2">
      <c r="C7127" s="1">
        <v>0.39765469853127577</v>
      </c>
      <c r="D7127" s="1">
        <f t="shared" si="222"/>
        <v>165.44750551253995</v>
      </c>
      <c r="E7127" s="1">
        <f t="shared" si="223"/>
        <v>5.4475055125399479</v>
      </c>
    </row>
    <row r="7128" spans="3:5" x14ac:dyDescent="0.2">
      <c r="C7128" s="1">
        <v>-0.25307481901437312</v>
      </c>
      <c r="D7128" s="1">
        <f t="shared" si="222"/>
        <v>150.32039199773726</v>
      </c>
      <c r="E7128" s="1">
        <f t="shared" si="223"/>
        <v>0</v>
      </c>
    </row>
    <row r="7129" spans="3:5" x14ac:dyDescent="0.2">
      <c r="C7129" s="1">
        <v>-0.13214871801057285</v>
      </c>
      <c r="D7129" s="1">
        <f t="shared" si="222"/>
        <v>153.02287558437556</v>
      </c>
      <c r="E7129" s="1">
        <f t="shared" si="223"/>
        <v>0</v>
      </c>
    </row>
    <row r="7130" spans="3:5" x14ac:dyDescent="0.2">
      <c r="C7130" s="1">
        <v>0.33548757688076414</v>
      </c>
      <c r="D7130" s="1">
        <f t="shared" si="222"/>
        <v>163.93887286180095</v>
      </c>
      <c r="E7130" s="1">
        <f t="shared" si="223"/>
        <v>3.9388728618009452</v>
      </c>
    </row>
    <row r="7131" spans="3:5" x14ac:dyDescent="0.2">
      <c r="C7131" s="1">
        <v>7.4721051836343033E-2</v>
      </c>
      <c r="D7131" s="1">
        <f t="shared" si="222"/>
        <v>157.75917863611608</v>
      </c>
      <c r="E7131" s="1">
        <f t="shared" si="223"/>
        <v>0</v>
      </c>
    </row>
    <row r="7132" spans="3:5" x14ac:dyDescent="0.2">
      <c r="C7132" s="1">
        <v>0.44687217473567448</v>
      </c>
      <c r="D7132" s="1">
        <f t="shared" si="222"/>
        <v>166.65172444182275</v>
      </c>
      <c r="E7132" s="1">
        <f t="shared" si="223"/>
        <v>6.6517244418227506</v>
      </c>
    </row>
    <row r="7133" spans="3:5" x14ac:dyDescent="0.2">
      <c r="C7133" s="1">
        <v>0.47937443826256654</v>
      </c>
      <c r="D7133" s="1">
        <f t="shared" si="222"/>
        <v>167.45176856205109</v>
      </c>
      <c r="E7133" s="1">
        <f t="shared" si="223"/>
        <v>7.4517685620510861</v>
      </c>
    </row>
    <row r="7134" spans="3:5" x14ac:dyDescent="0.2">
      <c r="C7134" s="1">
        <v>2.0631849242947906</v>
      </c>
      <c r="D7134" s="1">
        <f t="shared" si="222"/>
        <v>211.46718568705634</v>
      </c>
      <c r="E7134" s="1">
        <f t="shared" si="223"/>
        <v>51.467185687056343</v>
      </c>
    </row>
    <row r="7135" spans="3:5" x14ac:dyDescent="0.2">
      <c r="C7135" s="1">
        <v>0.3804365714391017</v>
      </c>
      <c r="D7135" s="1">
        <f t="shared" si="222"/>
        <v>165.02828215963524</v>
      </c>
      <c r="E7135" s="1">
        <f t="shared" si="223"/>
        <v>5.0282821596352392</v>
      </c>
    </row>
    <row r="7136" spans="3:5" x14ac:dyDescent="0.2">
      <c r="C7136" s="1">
        <v>1.3885817139158261</v>
      </c>
      <c r="D7136" s="1">
        <f t="shared" si="222"/>
        <v>191.45772996143958</v>
      </c>
      <c r="E7136" s="1">
        <f t="shared" si="223"/>
        <v>31.457729961439583</v>
      </c>
    </row>
    <row r="7137" spans="3:5" x14ac:dyDescent="0.2">
      <c r="C7137" s="1">
        <v>-0.97744300539574103</v>
      </c>
      <c r="D7137" s="1">
        <f t="shared" si="222"/>
        <v>135.10244068830789</v>
      </c>
      <c r="E7137" s="1">
        <f t="shared" si="223"/>
        <v>0</v>
      </c>
    </row>
    <row r="7138" spans="3:5" x14ac:dyDescent="0.2">
      <c r="C7138" s="1">
        <v>-1.0179011937250779</v>
      </c>
      <c r="D7138" s="1">
        <f t="shared" si="222"/>
        <v>134.29942157303029</v>
      </c>
      <c r="E7138" s="1">
        <f t="shared" si="223"/>
        <v>0</v>
      </c>
    </row>
    <row r="7139" spans="3:5" x14ac:dyDescent="0.2">
      <c r="C7139" s="1">
        <v>-1.1128552122034852</v>
      </c>
      <c r="D7139" s="1">
        <f t="shared" si="222"/>
        <v>132.43345884946672</v>
      </c>
      <c r="E7139" s="1">
        <f t="shared" si="223"/>
        <v>0</v>
      </c>
    </row>
    <row r="7140" spans="3:5" x14ac:dyDescent="0.2">
      <c r="C7140" s="1">
        <v>4.1000631419196985E-2</v>
      </c>
      <c r="D7140" s="1">
        <f t="shared" si="222"/>
        <v>156.97726414179695</v>
      </c>
      <c r="E7140" s="1">
        <f t="shared" si="223"/>
        <v>0</v>
      </c>
    </row>
    <row r="7141" spans="3:5" x14ac:dyDescent="0.2">
      <c r="C7141" s="1">
        <v>0.21987161766392502</v>
      </c>
      <c r="D7141" s="1">
        <f t="shared" si="222"/>
        <v>161.16966343980138</v>
      </c>
      <c r="E7141" s="1">
        <f t="shared" si="223"/>
        <v>1.1696634398013828</v>
      </c>
    </row>
    <row r="7142" spans="3:5" x14ac:dyDescent="0.2">
      <c r="C7142" s="1">
        <v>1.498005554618679</v>
      </c>
      <c r="D7142" s="1">
        <f t="shared" si="222"/>
        <v>194.56973935972698</v>
      </c>
      <c r="E7142" s="1">
        <f t="shared" si="223"/>
        <v>34.569739359726981</v>
      </c>
    </row>
    <row r="7143" spans="3:5" x14ac:dyDescent="0.2">
      <c r="C7143" s="1">
        <v>0.6108136095608554</v>
      </c>
      <c r="D7143" s="1">
        <f t="shared" si="222"/>
        <v>170.72651057469716</v>
      </c>
      <c r="E7143" s="1">
        <f t="shared" si="223"/>
        <v>10.726510574697159</v>
      </c>
    </row>
    <row r="7144" spans="3:5" x14ac:dyDescent="0.2">
      <c r="C7144" s="1">
        <v>-1.0651625320107836</v>
      </c>
      <c r="D7144" s="1">
        <f t="shared" si="222"/>
        <v>133.3674150093708</v>
      </c>
      <c r="E7144" s="1">
        <f t="shared" si="223"/>
        <v>0</v>
      </c>
    </row>
    <row r="7145" spans="3:5" x14ac:dyDescent="0.2">
      <c r="C7145" s="1">
        <v>-1.4756821763549137</v>
      </c>
      <c r="D7145" s="1">
        <f t="shared" si="222"/>
        <v>125.53916338707049</v>
      </c>
      <c r="E7145" s="1">
        <f t="shared" si="223"/>
        <v>0</v>
      </c>
    </row>
    <row r="7146" spans="3:5" x14ac:dyDescent="0.2">
      <c r="C7146" s="1">
        <v>1.1071375617234558</v>
      </c>
      <c r="D7146" s="1">
        <f t="shared" si="222"/>
        <v>183.68021013506657</v>
      </c>
      <c r="E7146" s="1">
        <f t="shared" si="223"/>
        <v>23.680210135066574</v>
      </c>
    </row>
    <row r="7147" spans="3:5" x14ac:dyDescent="0.2">
      <c r="C7147" s="1">
        <v>-0.74891167724506369</v>
      </c>
      <c r="D7147" s="1">
        <f t="shared" si="222"/>
        <v>139.72935901862786</v>
      </c>
      <c r="E7147" s="1">
        <f t="shared" si="223"/>
        <v>0</v>
      </c>
    </row>
    <row r="7148" spans="3:5" x14ac:dyDescent="0.2">
      <c r="C7148" s="1">
        <v>-1.3211432186152252</v>
      </c>
      <c r="D7148" s="1">
        <f t="shared" si="222"/>
        <v>128.43065182894418</v>
      </c>
      <c r="E7148" s="1">
        <f t="shared" si="223"/>
        <v>0</v>
      </c>
    </row>
    <row r="7149" spans="3:5" x14ac:dyDescent="0.2">
      <c r="C7149" s="1">
        <v>0.15715865355895803</v>
      </c>
      <c r="D7149" s="1">
        <f t="shared" si="222"/>
        <v>159.68719414164278</v>
      </c>
      <c r="E7149" s="1">
        <f t="shared" si="223"/>
        <v>0</v>
      </c>
    </row>
    <row r="7150" spans="3:5" x14ac:dyDescent="0.2">
      <c r="C7150" s="1">
        <v>0.11936123506837201</v>
      </c>
      <c r="D7150" s="1">
        <f t="shared" si="222"/>
        <v>158.80029641840585</v>
      </c>
      <c r="E7150" s="1">
        <f t="shared" si="223"/>
        <v>0</v>
      </c>
    </row>
    <row r="7151" spans="3:5" x14ac:dyDescent="0.2">
      <c r="C7151" s="1">
        <v>-0.66690112702651383</v>
      </c>
      <c r="D7151" s="1">
        <f t="shared" si="222"/>
        <v>141.42812766854715</v>
      </c>
      <c r="E7151" s="1">
        <f t="shared" si="223"/>
        <v>0</v>
      </c>
    </row>
    <row r="7152" spans="3:5" x14ac:dyDescent="0.2">
      <c r="C7152" s="1">
        <v>-0.67912474961287617</v>
      </c>
      <c r="D7152" s="1">
        <f t="shared" si="222"/>
        <v>141.17362355388474</v>
      </c>
      <c r="E7152" s="1">
        <f t="shared" si="223"/>
        <v>0</v>
      </c>
    </row>
    <row r="7153" spans="3:5" x14ac:dyDescent="0.2">
      <c r="C7153" s="1">
        <v>9.0153703934528842E-4</v>
      </c>
      <c r="D7153" s="1">
        <f t="shared" si="222"/>
        <v>156.05248280717475</v>
      </c>
      <c r="E7153" s="1">
        <f t="shared" si="223"/>
        <v>0</v>
      </c>
    </row>
    <row r="7154" spans="3:5" x14ac:dyDescent="0.2">
      <c r="C7154" s="1">
        <v>-0.35641122356791743</v>
      </c>
      <c r="D7154" s="1">
        <f t="shared" si="222"/>
        <v>148.04885840540206</v>
      </c>
      <c r="E7154" s="1">
        <f t="shared" si="223"/>
        <v>0</v>
      </c>
    </row>
    <row r="7155" spans="3:5" x14ac:dyDescent="0.2">
      <c r="C7155" s="1">
        <v>-1.3255720579109678</v>
      </c>
      <c r="D7155" s="1">
        <f t="shared" si="222"/>
        <v>128.34686667953275</v>
      </c>
      <c r="E7155" s="1">
        <f t="shared" si="223"/>
        <v>0</v>
      </c>
    </row>
    <row r="7156" spans="3:5" x14ac:dyDescent="0.2">
      <c r="C7156" s="1">
        <v>-0.56804968935053768</v>
      </c>
      <c r="D7156" s="1">
        <f t="shared" si="222"/>
        <v>143.50321163957418</v>
      </c>
      <c r="E7156" s="1">
        <f t="shared" si="223"/>
        <v>0</v>
      </c>
    </row>
    <row r="7157" spans="3:5" x14ac:dyDescent="0.2">
      <c r="C7157" s="1">
        <v>-0.2702481496343383</v>
      </c>
      <c r="D7157" s="1">
        <f t="shared" si="222"/>
        <v>149.94048858254703</v>
      </c>
      <c r="E7157" s="1">
        <f t="shared" si="223"/>
        <v>0</v>
      </c>
    </row>
    <row r="7158" spans="3:5" x14ac:dyDescent="0.2">
      <c r="C7158" s="1">
        <v>-1.0898477592542757</v>
      </c>
      <c r="D7158" s="1">
        <f t="shared" si="222"/>
        <v>132.88318979710013</v>
      </c>
      <c r="E7158" s="1">
        <f t="shared" si="223"/>
        <v>0</v>
      </c>
    </row>
    <row r="7159" spans="3:5" x14ac:dyDescent="0.2">
      <c r="C7159" s="1">
        <v>-0.48964717011664621</v>
      </c>
      <c r="D7159" s="1">
        <f t="shared" si="222"/>
        <v>145.1706616063195</v>
      </c>
      <c r="E7159" s="1">
        <f t="shared" si="223"/>
        <v>0</v>
      </c>
    </row>
    <row r="7160" spans="3:5" x14ac:dyDescent="0.2">
      <c r="C7160" s="1">
        <v>-0.66857676383766251</v>
      </c>
      <c r="D7160" s="1">
        <f t="shared" si="222"/>
        <v>141.39321265531234</v>
      </c>
      <c r="E7160" s="1">
        <f t="shared" si="223"/>
        <v>0</v>
      </c>
    </row>
    <row r="7161" spans="3:5" x14ac:dyDescent="0.2">
      <c r="C7161" s="1">
        <v>-2.072998965789102E-2</v>
      </c>
      <c r="D7161" s="1">
        <f t="shared" si="222"/>
        <v>155.55587214182793</v>
      </c>
      <c r="E7161" s="1">
        <f t="shared" si="223"/>
        <v>0</v>
      </c>
    </row>
    <row r="7162" spans="3:5" x14ac:dyDescent="0.2">
      <c r="C7162" s="1">
        <v>-1.2479764826338358</v>
      </c>
      <c r="D7162" s="1">
        <f t="shared" si="222"/>
        <v>129.82276871587877</v>
      </c>
      <c r="E7162" s="1">
        <f t="shared" si="223"/>
        <v>0</v>
      </c>
    </row>
    <row r="7163" spans="3:5" x14ac:dyDescent="0.2">
      <c r="C7163" s="1">
        <v>-0.11286825744849466</v>
      </c>
      <c r="D7163" s="1">
        <f t="shared" si="222"/>
        <v>153.45822800056081</v>
      </c>
      <c r="E7163" s="1">
        <f t="shared" si="223"/>
        <v>0</v>
      </c>
    </row>
    <row r="7164" spans="3:5" x14ac:dyDescent="0.2">
      <c r="C7164" s="1">
        <v>-0.40775532545925003</v>
      </c>
      <c r="D7164" s="1">
        <f t="shared" si="222"/>
        <v>146.93301317499984</v>
      </c>
      <c r="E7164" s="1">
        <f t="shared" si="223"/>
        <v>0</v>
      </c>
    </row>
    <row r="7165" spans="3:5" x14ac:dyDescent="0.2">
      <c r="C7165" s="1">
        <v>0.13863342996844111</v>
      </c>
      <c r="D7165" s="1">
        <f t="shared" si="222"/>
        <v>159.2518917248174</v>
      </c>
      <c r="E7165" s="1">
        <f t="shared" si="223"/>
        <v>0</v>
      </c>
    </row>
    <row r="7166" spans="3:5" x14ac:dyDescent="0.2">
      <c r="C7166" s="1">
        <v>0.28243081533020586</v>
      </c>
      <c r="D7166" s="1">
        <f t="shared" si="222"/>
        <v>162.66220980623459</v>
      </c>
      <c r="E7166" s="1">
        <f t="shared" si="223"/>
        <v>2.6622098062345856</v>
      </c>
    </row>
    <row r="7167" spans="3:5" x14ac:dyDescent="0.2">
      <c r="C7167" s="1">
        <v>0.13209710375822514</v>
      </c>
      <c r="D7167" s="1">
        <f t="shared" si="222"/>
        <v>159.09858566036999</v>
      </c>
      <c r="E7167" s="1">
        <f t="shared" si="223"/>
        <v>0</v>
      </c>
    </row>
    <row r="7168" spans="3:5" x14ac:dyDescent="0.2">
      <c r="C7168" s="1">
        <v>-1.5726594141313852</v>
      </c>
      <c r="D7168" s="1">
        <f t="shared" si="222"/>
        <v>123.75801571013879</v>
      </c>
      <c r="E7168" s="1">
        <f t="shared" si="223"/>
        <v>0</v>
      </c>
    </row>
    <row r="7169" spans="3:5" x14ac:dyDescent="0.2">
      <c r="C7169" s="1">
        <v>0.70803619378622784</v>
      </c>
      <c r="D7169" s="1">
        <f t="shared" si="222"/>
        <v>173.18989831187884</v>
      </c>
      <c r="E7169" s="1">
        <f t="shared" si="223"/>
        <v>13.189898311878835</v>
      </c>
    </row>
    <row r="7170" spans="3:5" x14ac:dyDescent="0.2">
      <c r="C7170" s="1">
        <v>1.4089160411512851</v>
      </c>
      <c r="D7170" s="1">
        <f t="shared" si="222"/>
        <v>192.03224797015125</v>
      </c>
      <c r="E7170" s="1">
        <f t="shared" si="223"/>
        <v>32.032247970151246</v>
      </c>
    </row>
    <row r="7171" spans="3:5" x14ac:dyDescent="0.2">
      <c r="C7171" s="1">
        <v>-0.42220989865558045</v>
      </c>
      <c r="D7171" s="1">
        <f t="shared" ref="D7171:D7234" si="224" xml:space="preserve"> $A$1 * EXP( ($A$3 - $A$6 - 0.5 * $A$5^2) * $A$4 + $A$5 * SQRT($A$4) * C7171 )</f>
        <v>146.62039632557907</v>
      </c>
      <c r="E7171" s="1">
        <f t="shared" ref="E7171:E7234" si="225">MAX(D7171 - $A$2, 0)</f>
        <v>0</v>
      </c>
    </row>
    <row r="7172" spans="3:5" x14ac:dyDescent="0.2">
      <c r="C7172" s="1">
        <v>-1.5976415953326628</v>
      </c>
      <c r="D7172" s="1">
        <f t="shared" si="224"/>
        <v>123.30328453331963</v>
      </c>
      <c r="E7172" s="1">
        <f t="shared" si="225"/>
        <v>0</v>
      </c>
    </row>
    <row r="7173" spans="3:5" x14ac:dyDescent="0.2">
      <c r="C7173" s="1">
        <v>2.1553988971077387</v>
      </c>
      <c r="D7173" s="1">
        <f t="shared" si="224"/>
        <v>214.36015440373316</v>
      </c>
      <c r="E7173" s="1">
        <f t="shared" si="225"/>
        <v>54.360154403733162</v>
      </c>
    </row>
    <row r="7174" spans="3:5" x14ac:dyDescent="0.2">
      <c r="C7174" s="1">
        <v>1.099930911022909</v>
      </c>
      <c r="D7174" s="1">
        <f t="shared" si="224"/>
        <v>183.48526364861854</v>
      </c>
      <c r="E7174" s="1">
        <f t="shared" si="225"/>
        <v>23.485263648618542</v>
      </c>
    </row>
    <row r="7175" spans="3:5" x14ac:dyDescent="0.2">
      <c r="C7175" s="1">
        <v>-0.53427548629423938</v>
      </c>
      <c r="D7175" s="1">
        <f t="shared" si="224"/>
        <v>144.21915387016648</v>
      </c>
      <c r="E7175" s="1">
        <f t="shared" si="225"/>
        <v>0</v>
      </c>
    </row>
    <row r="7176" spans="3:5" x14ac:dyDescent="0.2">
      <c r="C7176" s="1">
        <v>0.87203977404513255</v>
      </c>
      <c r="D7176" s="1">
        <f t="shared" si="224"/>
        <v>177.42617344547907</v>
      </c>
      <c r="E7176" s="1">
        <f t="shared" si="225"/>
        <v>17.426173445479066</v>
      </c>
    </row>
    <row r="7177" spans="3:5" x14ac:dyDescent="0.2">
      <c r="C7177" s="1">
        <v>1.1787236654338682</v>
      </c>
      <c r="D7177" s="1">
        <f t="shared" si="224"/>
        <v>185.62796259554736</v>
      </c>
      <c r="E7177" s="1">
        <f t="shared" si="225"/>
        <v>25.627962595547359</v>
      </c>
    </row>
    <row r="7178" spans="3:5" x14ac:dyDescent="0.2">
      <c r="C7178" s="1">
        <v>-0.96211448706241731</v>
      </c>
      <c r="D7178" s="1">
        <f t="shared" si="224"/>
        <v>135.40793565985032</v>
      </c>
      <c r="E7178" s="1">
        <f t="shared" si="225"/>
        <v>0</v>
      </c>
    </row>
    <row r="7179" spans="3:5" x14ac:dyDescent="0.2">
      <c r="C7179" s="1">
        <v>0.64739401806269536</v>
      </c>
      <c r="D7179" s="1">
        <f t="shared" si="224"/>
        <v>171.64923205617387</v>
      </c>
      <c r="E7179" s="1">
        <f t="shared" si="225"/>
        <v>11.649232056173872</v>
      </c>
    </row>
    <row r="7180" spans="3:5" x14ac:dyDescent="0.2">
      <c r="C7180" s="1">
        <v>0.56651580519369849</v>
      </c>
      <c r="D7180" s="1">
        <f t="shared" si="224"/>
        <v>169.61575962091192</v>
      </c>
      <c r="E7180" s="1">
        <f t="shared" si="225"/>
        <v>9.6157596209119163</v>
      </c>
    </row>
    <row r="7181" spans="3:5" x14ac:dyDescent="0.2">
      <c r="C7181" s="1">
        <v>-0.75471787554625913</v>
      </c>
      <c r="D7181" s="1">
        <f t="shared" si="224"/>
        <v>139.60986562213333</v>
      </c>
      <c r="E7181" s="1">
        <f t="shared" si="225"/>
        <v>0</v>
      </c>
    </row>
    <row r="7182" spans="3:5" x14ac:dyDescent="0.2">
      <c r="C7182" s="1">
        <v>0.34811865938248271</v>
      </c>
      <c r="D7182" s="1">
        <f t="shared" si="224"/>
        <v>164.24427837435209</v>
      </c>
      <c r="E7182" s="1">
        <f t="shared" si="225"/>
        <v>4.244278374352092</v>
      </c>
    </row>
    <row r="7183" spans="3:5" x14ac:dyDescent="0.2">
      <c r="C7183" s="1">
        <v>0.84457720150518989</v>
      </c>
      <c r="D7183" s="1">
        <f t="shared" si="224"/>
        <v>176.70964963043983</v>
      </c>
      <c r="E7183" s="1">
        <f t="shared" si="225"/>
        <v>16.709649630439827</v>
      </c>
    </row>
    <row r="7184" spans="3:5" x14ac:dyDescent="0.2">
      <c r="C7184" s="1">
        <v>-0.75870642426843893</v>
      </c>
      <c r="D7184" s="1">
        <f t="shared" si="224"/>
        <v>139.52783924378551</v>
      </c>
      <c r="E7184" s="1">
        <f t="shared" si="225"/>
        <v>0</v>
      </c>
    </row>
    <row r="7185" spans="3:5" x14ac:dyDescent="0.2">
      <c r="C7185" s="1">
        <v>-0.60543840742328947</v>
      </c>
      <c r="D7185" s="1">
        <f t="shared" si="224"/>
        <v>142.71479356562384</v>
      </c>
      <c r="E7185" s="1">
        <f t="shared" si="225"/>
        <v>0</v>
      </c>
    </row>
    <row r="7186" spans="3:5" x14ac:dyDescent="0.2">
      <c r="C7186" s="1">
        <v>-1.5563679272901625</v>
      </c>
      <c r="D7186" s="1">
        <f t="shared" si="224"/>
        <v>124.05545995942539</v>
      </c>
      <c r="E7186" s="1">
        <f t="shared" si="225"/>
        <v>0</v>
      </c>
    </row>
    <row r="7187" spans="3:5" x14ac:dyDescent="0.2">
      <c r="C7187" s="1">
        <v>0.9823552366945606</v>
      </c>
      <c r="D7187" s="1">
        <f t="shared" si="224"/>
        <v>180.33380064742818</v>
      </c>
      <c r="E7187" s="1">
        <f t="shared" si="225"/>
        <v>20.333800647428177</v>
      </c>
    </row>
    <row r="7188" spans="3:5" x14ac:dyDescent="0.2">
      <c r="C7188" s="1">
        <v>0.7593220984611887</v>
      </c>
      <c r="D7188" s="1">
        <f t="shared" si="224"/>
        <v>174.50364831040346</v>
      </c>
      <c r="E7188" s="1">
        <f t="shared" si="225"/>
        <v>14.503648310403463</v>
      </c>
    </row>
    <row r="7189" spans="3:5" x14ac:dyDescent="0.2">
      <c r="C7189" s="1">
        <v>1.696170241431769</v>
      </c>
      <c r="D7189" s="1">
        <f t="shared" si="224"/>
        <v>200.33485119393001</v>
      </c>
      <c r="E7189" s="1">
        <f t="shared" si="225"/>
        <v>40.334851193930007</v>
      </c>
    </row>
    <row r="7190" spans="3:5" x14ac:dyDescent="0.2">
      <c r="C7190" s="1">
        <v>-0.86391942001604083</v>
      </c>
      <c r="D7190" s="1">
        <f t="shared" si="224"/>
        <v>137.38140157350432</v>
      </c>
      <c r="E7190" s="1">
        <f t="shared" si="225"/>
        <v>0</v>
      </c>
    </row>
    <row r="7191" spans="3:5" x14ac:dyDescent="0.2">
      <c r="C7191" s="1">
        <v>2.0838181397350346</v>
      </c>
      <c r="D7191" s="1">
        <f t="shared" si="224"/>
        <v>212.11108861440516</v>
      </c>
      <c r="E7191" s="1">
        <f t="shared" si="225"/>
        <v>52.111088614405162</v>
      </c>
    </row>
    <row r="7192" spans="3:5" x14ac:dyDescent="0.2">
      <c r="C7192" s="1">
        <v>1.7800359602777966</v>
      </c>
      <c r="D7192" s="1">
        <f t="shared" si="224"/>
        <v>202.82587172433722</v>
      </c>
      <c r="E7192" s="1">
        <f t="shared" si="225"/>
        <v>42.825871724337219</v>
      </c>
    </row>
    <row r="7193" spans="3:5" x14ac:dyDescent="0.2">
      <c r="C7193" s="1">
        <v>0.37961628840182549</v>
      </c>
      <c r="D7193" s="1">
        <f t="shared" si="224"/>
        <v>165.00833661021332</v>
      </c>
      <c r="E7193" s="1">
        <f t="shared" si="225"/>
        <v>5.0083366102133198</v>
      </c>
    </row>
    <row r="7194" spans="3:5" x14ac:dyDescent="0.2">
      <c r="C7194" s="1">
        <v>1.2579907111548099</v>
      </c>
      <c r="D7194" s="1">
        <f t="shared" si="224"/>
        <v>187.80880839335859</v>
      </c>
      <c r="E7194" s="1">
        <f t="shared" si="225"/>
        <v>27.808808393358589</v>
      </c>
    </row>
    <row r="7195" spans="3:5" x14ac:dyDescent="0.2">
      <c r="C7195" s="1">
        <v>-0.82499754039301976</v>
      </c>
      <c r="D7195" s="1">
        <f t="shared" si="224"/>
        <v>138.17156668992834</v>
      </c>
      <c r="E7195" s="1">
        <f t="shared" si="225"/>
        <v>0</v>
      </c>
    </row>
    <row r="7196" spans="3:5" x14ac:dyDescent="0.2">
      <c r="C7196" s="1">
        <v>-0.33439927265907599</v>
      </c>
      <c r="D7196" s="1">
        <f t="shared" si="224"/>
        <v>148.52982868126847</v>
      </c>
      <c r="E7196" s="1">
        <f t="shared" si="225"/>
        <v>0</v>
      </c>
    </row>
    <row r="7197" spans="3:5" x14ac:dyDescent="0.2">
      <c r="C7197" s="1">
        <v>0.96050386514929986</v>
      </c>
      <c r="D7197" s="1">
        <f t="shared" si="224"/>
        <v>179.75409571641677</v>
      </c>
      <c r="E7197" s="1">
        <f t="shared" si="225"/>
        <v>19.754095716416771</v>
      </c>
    </row>
    <row r="7198" spans="3:5" x14ac:dyDescent="0.2">
      <c r="C7198" s="1">
        <v>-1.9881307685983185</v>
      </c>
      <c r="D7198" s="1">
        <f t="shared" si="224"/>
        <v>116.40883898198261</v>
      </c>
      <c r="E7198" s="1">
        <f t="shared" si="225"/>
        <v>0</v>
      </c>
    </row>
    <row r="7199" spans="3:5" x14ac:dyDescent="0.2">
      <c r="C7199" s="1">
        <v>2.0924473097450928E-2</v>
      </c>
      <c r="D7199" s="1">
        <f t="shared" si="224"/>
        <v>156.51357673997092</v>
      </c>
      <c r="E7199" s="1">
        <f t="shared" si="225"/>
        <v>0</v>
      </c>
    </row>
    <row r="7200" spans="3:5" x14ac:dyDescent="0.2">
      <c r="C7200" s="1">
        <v>1.1468090405034412</v>
      </c>
      <c r="D7200" s="1">
        <f t="shared" si="224"/>
        <v>184.75707416277081</v>
      </c>
      <c r="E7200" s="1">
        <f t="shared" si="225"/>
        <v>24.757074162770806</v>
      </c>
    </row>
    <row r="7201" spans="3:5" x14ac:dyDescent="0.2">
      <c r="C7201" s="1">
        <v>1.4604525776928969</v>
      </c>
      <c r="D7201" s="1">
        <f t="shared" si="224"/>
        <v>193.4960743682897</v>
      </c>
      <c r="E7201" s="1">
        <f t="shared" si="225"/>
        <v>33.496074368289698</v>
      </c>
    </row>
    <row r="7202" spans="3:5" x14ac:dyDescent="0.2">
      <c r="C7202" s="1">
        <v>-1.4262741351588366</v>
      </c>
      <c r="D7202" s="1">
        <f t="shared" si="224"/>
        <v>126.45645803051448</v>
      </c>
      <c r="E7202" s="1">
        <f t="shared" si="225"/>
        <v>0</v>
      </c>
    </row>
    <row r="7203" spans="3:5" x14ac:dyDescent="0.2">
      <c r="C7203" s="1">
        <v>-1.952111335702543</v>
      </c>
      <c r="D7203" s="1">
        <f t="shared" si="224"/>
        <v>117.02831711323009</v>
      </c>
      <c r="E7203" s="1">
        <f t="shared" si="225"/>
        <v>0</v>
      </c>
    </row>
    <row r="7204" spans="3:5" x14ac:dyDescent="0.2">
      <c r="C7204" s="1">
        <v>1.1644752856918563</v>
      </c>
      <c r="D7204" s="1">
        <f t="shared" si="224"/>
        <v>185.23864574731226</v>
      </c>
      <c r="E7204" s="1">
        <f t="shared" si="225"/>
        <v>25.238645747312262</v>
      </c>
    </row>
    <row r="7205" spans="3:5" x14ac:dyDescent="0.2">
      <c r="C7205" s="1">
        <v>0.10810867947937125</v>
      </c>
      <c r="D7205" s="1">
        <f t="shared" si="224"/>
        <v>158.53721351766197</v>
      </c>
      <c r="E7205" s="1">
        <f t="shared" si="225"/>
        <v>0</v>
      </c>
    </row>
    <row r="7206" spans="3:5" x14ac:dyDescent="0.2">
      <c r="C7206" s="1">
        <v>-0.67030392398928218</v>
      </c>
      <c r="D7206" s="1">
        <f t="shared" si="224"/>
        <v>141.35723307857833</v>
      </c>
      <c r="E7206" s="1">
        <f t="shared" si="225"/>
        <v>0</v>
      </c>
    </row>
    <row r="7207" spans="3:5" x14ac:dyDescent="0.2">
      <c r="C7207" s="1">
        <v>0.22950430074056763</v>
      </c>
      <c r="D7207" s="1">
        <f t="shared" si="224"/>
        <v>161.39858619333822</v>
      </c>
      <c r="E7207" s="1">
        <f t="shared" si="225"/>
        <v>1.3985861933382182</v>
      </c>
    </row>
    <row r="7208" spans="3:5" x14ac:dyDescent="0.2">
      <c r="C7208" s="1">
        <v>1.0906963637097407</v>
      </c>
      <c r="D7208" s="1">
        <f t="shared" si="224"/>
        <v>183.23576310273566</v>
      </c>
      <c r="E7208" s="1">
        <f t="shared" si="225"/>
        <v>23.23576310273566</v>
      </c>
    </row>
    <row r="7209" spans="3:5" x14ac:dyDescent="0.2">
      <c r="C7209" s="1">
        <v>1.6672002711161646</v>
      </c>
      <c r="D7209" s="1">
        <f t="shared" si="224"/>
        <v>199.48149943887844</v>
      </c>
      <c r="E7209" s="1">
        <f t="shared" si="225"/>
        <v>39.481499438878444</v>
      </c>
    </row>
    <row r="7210" spans="3:5" x14ac:dyDescent="0.2">
      <c r="C7210" s="1">
        <v>-0.52540185487260915</v>
      </c>
      <c r="D7210" s="1">
        <f t="shared" si="224"/>
        <v>144.40784801599958</v>
      </c>
      <c r="E7210" s="1">
        <f t="shared" si="225"/>
        <v>0</v>
      </c>
    </row>
    <row r="7211" spans="3:5" x14ac:dyDescent="0.2">
      <c r="C7211" s="1">
        <v>1.7345616763030693</v>
      </c>
      <c r="D7211" s="1">
        <f t="shared" si="224"/>
        <v>201.47135257621682</v>
      </c>
      <c r="E7211" s="1">
        <f t="shared" si="225"/>
        <v>41.471352576216816</v>
      </c>
    </row>
    <row r="7212" spans="3:5" x14ac:dyDescent="0.2">
      <c r="C7212" s="1">
        <v>0.26208251872461902</v>
      </c>
      <c r="D7212" s="1">
        <f t="shared" si="224"/>
        <v>162.17522663543434</v>
      </c>
      <c r="E7212" s="1">
        <f t="shared" si="225"/>
        <v>2.1752266354343419</v>
      </c>
    </row>
    <row r="7213" spans="3:5" x14ac:dyDescent="0.2">
      <c r="C7213" s="1">
        <v>1.218813661917052</v>
      </c>
      <c r="D7213" s="1">
        <f t="shared" si="224"/>
        <v>186.72776061489608</v>
      </c>
      <c r="E7213" s="1">
        <f t="shared" si="225"/>
        <v>26.727760614896084</v>
      </c>
    </row>
    <row r="7214" spans="3:5" x14ac:dyDescent="0.2">
      <c r="C7214" s="1">
        <v>1.3867490982610262</v>
      </c>
      <c r="D7214" s="1">
        <f t="shared" si="224"/>
        <v>191.40603647767628</v>
      </c>
      <c r="E7214" s="1">
        <f t="shared" si="225"/>
        <v>31.406036477676281</v>
      </c>
    </row>
    <row r="7215" spans="3:5" x14ac:dyDescent="0.2">
      <c r="C7215" s="1">
        <v>-0.7650639671146533</v>
      </c>
      <c r="D7215" s="1">
        <f t="shared" si="224"/>
        <v>139.39719300822546</v>
      </c>
      <c r="E7215" s="1">
        <f t="shared" si="225"/>
        <v>0</v>
      </c>
    </row>
    <row r="7216" spans="3:5" x14ac:dyDescent="0.2">
      <c r="C7216" s="1">
        <v>-9.5747925631704395E-2</v>
      </c>
      <c r="D7216" s="1">
        <f t="shared" si="224"/>
        <v>153.84584284896633</v>
      </c>
      <c r="E7216" s="1">
        <f t="shared" si="225"/>
        <v>0</v>
      </c>
    </row>
    <row r="7217" spans="3:5" x14ac:dyDescent="0.2">
      <c r="C7217" s="1">
        <v>0.43802119927022498</v>
      </c>
      <c r="D7217" s="1">
        <f t="shared" si="224"/>
        <v>166.43452039213179</v>
      </c>
      <c r="E7217" s="1">
        <f t="shared" si="225"/>
        <v>6.4345203921317875</v>
      </c>
    </row>
    <row r="7218" spans="3:5" x14ac:dyDescent="0.2">
      <c r="C7218" s="1">
        <v>-0.10843883547424102</v>
      </c>
      <c r="D7218" s="1">
        <f t="shared" si="224"/>
        <v>153.55841909241119</v>
      </c>
      <c r="E7218" s="1">
        <f t="shared" si="225"/>
        <v>0</v>
      </c>
    </row>
    <row r="7219" spans="3:5" x14ac:dyDescent="0.2">
      <c r="C7219" s="1">
        <v>-0.88100771733544636</v>
      </c>
      <c r="D7219" s="1">
        <f t="shared" si="224"/>
        <v>137.03591575816611</v>
      </c>
      <c r="E7219" s="1">
        <f t="shared" si="225"/>
        <v>0</v>
      </c>
    </row>
    <row r="7220" spans="3:5" x14ac:dyDescent="0.2">
      <c r="C7220" s="1">
        <v>0.220208006348032</v>
      </c>
      <c r="D7220" s="1">
        <f t="shared" si="224"/>
        <v>161.17765231396669</v>
      </c>
      <c r="E7220" s="1">
        <f t="shared" si="225"/>
        <v>1.1776523139666892</v>
      </c>
    </row>
    <row r="7221" spans="3:5" x14ac:dyDescent="0.2">
      <c r="C7221" s="1">
        <v>2.7004004853363681</v>
      </c>
      <c r="D7221" s="1">
        <f t="shared" si="224"/>
        <v>232.28464760904785</v>
      </c>
      <c r="E7221" s="1">
        <f t="shared" si="225"/>
        <v>72.284647609047852</v>
      </c>
    </row>
    <row r="7222" spans="3:5" x14ac:dyDescent="0.2">
      <c r="C7222" s="1">
        <v>0.13585410447152518</v>
      </c>
      <c r="D7222" s="1">
        <f t="shared" si="224"/>
        <v>159.18668607525012</v>
      </c>
      <c r="E7222" s="1">
        <f t="shared" si="225"/>
        <v>0</v>
      </c>
    </row>
    <row r="7223" spans="3:5" x14ac:dyDescent="0.2">
      <c r="C7223" s="1">
        <v>-0.92719085772482801</v>
      </c>
      <c r="D7223" s="1">
        <f t="shared" si="224"/>
        <v>136.10654042841813</v>
      </c>
      <c r="E7223" s="1">
        <f t="shared" si="225"/>
        <v>0</v>
      </c>
    </row>
    <row r="7224" spans="3:5" x14ac:dyDescent="0.2">
      <c r="C7224" s="1">
        <v>1.0521223371444772</v>
      </c>
      <c r="D7224" s="1">
        <f t="shared" si="224"/>
        <v>182.19722675326531</v>
      </c>
      <c r="E7224" s="1">
        <f t="shared" si="225"/>
        <v>22.197226753265312</v>
      </c>
    </row>
    <row r="7225" spans="3:5" x14ac:dyDescent="0.2">
      <c r="C7225" s="1">
        <v>-2.1729334424175395</v>
      </c>
      <c r="D7225" s="1">
        <f t="shared" si="224"/>
        <v>113.28171787624323</v>
      </c>
      <c r="E7225" s="1">
        <f t="shared" si="225"/>
        <v>0</v>
      </c>
    </row>
    <row r="7226" spans="3:5" x14ac:dyDescent="0.2">
      <c r="C7226" s="1">
        <v>-1.1547737386397233E-2</v>
      </c>
      <c r="D7226" s="1">
        <f t="shared" si="224"/>
        <v>155.76648244098735</v>
      </c>
      <c r="E7226" s="1">
        <f t="shared" si="225"/>
        <v>0</v>
      </c>
    </row>
    <row r="7227" spans="3:5" x14ac:dyDescent="0.2">
      <c r="C7227" s="1">
        <v>1.5891115525182191</v>
      </c>
      <c r="D7227" s="1">
        <f t="shared" si="224"/>
        <v>197.19934579671892</v>
      </c>
      <c r="E7227" s="1">
        <f t="shared" si="225"/>
        <v>37.199345796718916</v>
      </c>
    </row>
    <row r="7228" spans="3:5" x14ac:dyDescent="0.2">
      <c r="C7228" s="1">
        <v>-0.21442256201684429</v>
      </c>
      <c r="D7228" s="1">
        <f t="shared" si="224"/>
        <v>151.17897093052525</v>
      </c>
      <c r="E7228" s="1">
        <f t="shared" si="225"/>
        <v>0</v>
      </c>
    </row>
    <row r="7229" spans="3:5" x14ac:dyDescent="0.2">
      <c r="C7229" s="1">
        <v>-0.14727619822965435</v>
      </c>
      <c r="D7229" s="1">
        <f t="shared" si="224"/>
        <v>152.682162231674</v>
      </c>
      <c r="E7229" s="1">
        <f t="shared" si="225"/>
        <v>0</v>
      </c>
    </row>
    <row r="7230" spans="3:5" x14ac:dyDescent="0.2">
      <c r="C7230" s="1">
        <v>0.63017058610784904</v>
      </c>
      <c r="D7230" s="1">
        <f t="shared" si="224"/>
        <v>171.21416046808201</v>
      </c>
      <c r="E7230" s="1">
        <f t="shared" si="225"/>
        <v>11.214160468082014</v>
      </c>
    </row>
    <row r="7231" spans="3:5" x14ac:dyDescent="0.2">
      <c r="C7231" s="1">
        <v>-0.26641703377055403</v>
      </c>
      <c r="D7231" s="1">
        <f t="shared" si="224"/>
        <v>150.0251561216393</v>
      </c>
      <c r="E7231" s="1">
        <f t="shared" si="225"/>
        <v>0</v>
      </c>
    </row>
    <row r="7232" spans="3:5" x14ac:dyDescent="0.2">
      <c r="C7232" s="1">
        <v>-0.98590023173505037</v>
      </c>
      <c r="D7232" s="1">
        <f t="shared" si="224"/>
        <v>134.93418462870636</v>
      </c>
      <c r="E7232" s="1">
        <f t="shared" si="225"/>
        <v>0</v>
      </c>
    </row>
    <row r="7233" spans="3:5" x14ac:dyDescent="0.2">
      <c r="C7233" s="1">
        <v>4.3995704897398138E-2</v>
      </c>
      <c r="D7233" s="1">
        <f t="shared" si="224"/>
        <v>157.04655727724619</v>
      </c>
      <c r="E7233" s="1">
        <f t="shared" si="225"/>
        <v>0</v>
      </c>
    </row>
    <row r="7234" spans="3:5" x14ac:dyDescent="0.2">
      <c r="C7234" s="1">
        <v>-0.55062477097195217</v>
      </c>
      <c r="D7234" s="1">
        <f t="shared" si="224"/>
        <v>143.87213841137338</v>
      </c>
      <c r="E7234" s="1">
        <f t="shared" si="225"/>
        <v>0</v>
      </c>
    </row>
    <row r="7235" spans="3:5" x14ac:dyDescent="0.2">
      <c r="C7235" s="1">
        <v>-0.69945761696486064</v>
      </c>
      <c r="D7235" s="1">
        <f t="shared" ref="D7235:D7298" si="226" xml:space="preserve"> $A$1 * EXP( ($A$3 - $A$6 - 0.5 * $A$5^2) * $A$4 + $A$5 * SQRT($A$4) * C7235 )</f>
        <v>140.75129357712967</v>
      </c>
      <c r="E7235" s="1">
        <f t="shared" ref="E7235:E7298" si="227">MAX(D7235 - $A$2, 0)</f>
        <v>0</v>
      </c>
    </row>
    <row r="7236" spans="3:5" x14ac:dyDescent="0.2">
      <c r="C7236" s="1">
        <v>0.16614719095506231</v>
      </c>
      <c r="D7236" s="1">
        <f t="shared" si="226"/>
        <v>159.89883372338431</v>
      </c>
      <c r="E7236" s="1">
        <f t="shared" si="227"/>
        <v>0</v>
      </c>
    </row>
    <row r="7237" spans="3:5" x14ac:dyDescent="0.2">
      <c r="C7237" s="1">
        <v>7.1899240939252179E-2</v>
      </c>
      <c r="D7237" s="1">
        <f t="shared" si="226"/>
        <v>157.69359697728581</v>
      </c>
      <c r="E7237" s="1">
        <f t="shared" si="227"/>
        <v>0</v>
      </c>
    </row>
    <row r="7238" spans="3:5" x14ac:dyDescent="0.2">
      <c r="C7238" s="1">
        <v>-0.54963967179773143</v>
      </c>
      <c r="D7238" s="1">
        <f t="shared" si="226"/>
        <v>143.89302359577533</v>
      </c>
      <c r="E7238" s="1">
        <f t="shared" si="227"/>
        <v>0</v>
      </c>
    </row>
    <row r="7239" spans="3:5" x14ac:dyDescent="0.2">
      <c r="C7239" s="1">
        <v>1.9069127812697046</v>
      </c>
      <c r="D7239" s="1">
        <f t="shared" si="226"/>
        <v>206.65342934407391</v>
      </c>
      <c r="E7239" s="1">
        <f t="shared" si="227"/>
        <v>46.653429344073913</v>
      </c>
    </row>
    <row r="7240" spans="3:5" x14ac:dyDescent="0.2">
      <c r="C7240" s="1">
        <v>-0.91464798669973457</v>
      </c>
      <c r="D7240" s="1">
        <f t="shared" si="226"/>
        <v>136.35832405436173</v>
      </c>
      <c r="E7240" s="1">
        <f t="shared" si="227"/>
        <v>0</v>
      </c>
    </row>
    <row r="7241" spans="3:5" x14ac:dyDescent="0.2">
      <c r="C7241" s="1">
        <v>1.9113703353752316</v>
      </c>
      <c r="D7241" s="1">
        <f t="shared" si="226"/>
        <v>206.78920815928055</v>
      </c>
      <c r="E7241" s="1">
        <f t="shared" si="227"/>
        <v>46.789208159280548</v>
      </c>
    </row>
    <row r="7242" spans="3:5" x14ac:dyDescent="0.2">
      <c r="C7242" s="1">
        <v>-2.278620126716134E-3</v>
      </c>
      <c r="D7242" s="1">
        <f t="shared" si="226"/>
        <v>155.97937434372986</v>
      </c>
      <c r="E7242" s="1">
        <f t="shared" si="227"/>
        <v>0</v>
      </c>
    </row>
    <row r="7243" spans="3:5" x14ac:dyDescent="0.2">
      <c r="C7243" s="1">
        <v>-1.3851816150401755</v>
      </c>
      <c r="D7243" s="1">
        <f t="shared" si="226"/>
        <v>127.22447252465938</v>
      </c>
      <c r="E7243" s="1">
        <f t="shared" si="227"/>
        <v>0</v>
      </c>
    </row>
    <row r="7244" spans="3:5" x14ac:dyDescent="0.2">
      <c r="C7244" s="1">
        <v>-0.91854415656449251</v>
      </c>
      <c r="D7244" s="1">
        <f t="shared" si="226"/>
        <v>136.28006312164962</v>
      </c>
      <c r="E7244" s="1">
        <f t="shared" si="227"/>
        <v>0</v>
      </c>
    </row>
    <row r="7245" spans="3:5" x14ac:dyDescent="0.2">
      <c r="C7245" s="1">
        <v>1.6381985791788582</v>
      </c>
      <c r="D7245" s="1">
        <f t="shared" si="226"/>
        <v>198.63085420533605</v>
      </c>
      <c r="E7245" s="1">
        <f t="shared" si="227"/>
        <v>38.63085420533605</v>
      </c>
    </row>
    <row r="7246" spans="3:5" x14ac:dyDescent="0.2">
      <c r="C7246" s="1">
        <v>0.63847277683187975</v>
      </c>
      <c r="D7246" s="1">
        <f t="shared" si="226"/>
        <v>171.42373967678142</v>
      </c>
      <c r="E7246" s="1">
        <f t="shared" si="227"/>
        <v>11.423739676781423</v>
      </c>
    </row>
    <row r="7247" spans="3:5" x14ac:dyDescent="0.2">
      <c r="C7247" s="1">
        <v>-2.1197856860431199</v>
      </c>
      <c r="D7247" s="1">
        <f t="shared" si="226"/>
        <v>114.17234632172401</v>
      </c>
      <c r="E7247" s="1">
        <f t="shared" si="227"/>
        <v>0</v>
      </c>
    </row>
    <row r="7248" spans="3:5" x14ac:dyDescent="0.2">
      <c r="C7248" s="1">
        <v>-1.1072776390323471</v>
      </c>
      <c r="D7248" s="1">
        <f t="shared" si="226"/>
        <v>132.54234474175979</v>
      </c>
      <c r="E7248" s="1">
        <f t="shared" si="227"/>
        <v>0</v>
      </c>
    </row>
    <row r="7249" spans="3:5" x14ac:dyDescent="0.2">
      <c r="C7249" s="1">
        <v>-0.86487288959475783</v>
      </c>
      <c r="D7249" s="1">
        <f t="shared" si="226"/>
        <v>137.36210170204515</v>
      </c>
      <c r="E7249" s="1">
        <f t="shared" si="227"/>
        <v>0</v>
      </c>
    </row>
    <row r="7250" spans="3:5" x14ac:dyDescent="0.2">
      <c r="C7250" s="1">
        <v>-0.34521675959364134</v>
      </c>
      <c r="D7250" s="1">
        <f t="shared" si="226"/>
        <v>148.29326715022523</v>
      </c>
      <c r="E7250" s="1">
        <f t="shared" si="227"/>
        <v>0</v>
      </c>
    </row>
    <row r="7251" spans="3:5" x14ac:dyDescent="0.2">
      <c r="C7251" s="1">
        <v>-7.0049305049145714E-3</v>
      </c>
      <c r="D7251" s="1">
        <f t="shared" si="226"/>
        <v>155.87078471822969</v>
      </c>
      <c r="E7251" s="1">
        <f t="shared" si="227"/>
        <v>0</v>
      </c>
    </row>
    <row r="7252" spans="3:5" x14ac:dyDescent="0.2">
      <c r="C7252" s="1">
        <v>0.9726912840656442</v>
      </c>
      <c r="D7252" s="1">
        <f t="shared" si="226"/>
        <v>180.07719105252943</v>
      </c>
      <c r="E7252" s="1">
        <f t="shared" si="227"/>
        <v>20.077191052529429</v>
      </c>
    </row>
    <row r="7253" spans="3:5" x14ac:dyDescent="0.2">
      <c r="C7253" s="1">
        <v>-0.5865485248380975</v>
      </c>
      <c r="D7253" s="1">
        <f t="shared" si="226"/>
        <v>143.11258272674704</v>
      </c>
      <c r="E7253" s="1">
        <f t="shared" si="227"/>
        <v>0</v>
      </c>
    </row>
    <row r="7254" spans="3:5" x14ac:dyDescent="0.2">
      <c r="C7254" s="1">
        <v>-0.96130927896565355</v>
      </c>
      <c r="D7254" s="1">
        <f t="shared" si="226"/>
        <v>135.42400241424448</v>
      </c>
      <c r="E7254" s="1">
        <f t="shared" si="227"/>
        <v>0</v>
      </c>
    </row>
    <row r="7255" spans="3:5" x14ac:dyDescent="0.2">
      <c r="C7255" s="1">
        <v>0.54497516810895108</v>
      </c>
      <c r="D7255" s="1">
        <f t="shared" si="226"/>
        <v>169.07825049786084</v>
      </c>
      <c r="E7255" s="1">
        <f t="shared" si="227"/>
        <v>9.0782504978608358</v>
      </c>
    </row>
    <row r="7256" spans="3:5" x14ac:dyDescent="0.2">
      <c r="C7256" s="1">
        <v>1.3185784908183966</v>
      </c>
      <c r="D7256" s="1">
        <f t="shared" si="226"/>
        <v>189.49299877482966</v>
      </c>
      <c r="E7256" s="1">
        <f t="shared" si="227"/>
        <v>29.492998774829658</v>
      </c>
    </row>
    <row r="7257" spans="3:5" x14ac:dyDescent="0.2">
      <c r="C7257" s="1">
        <v>0.92560392952462034</v>
      </c>
      <c r="D7257" s="1">
        <f t="shared" si="226"/>
        <v>178.83208205007401</v>
      </c>
      <c r="E7257" s="1">
        <f t="shared" si="227"/>
        <v>18.832082050074007</v>
      </c>
    </row>
    <row r="7258" spans="3:5" x14ac:dyDescent="0.2">
      <c r="C7258" s="1">
        <v>1.33702688691183</v>
      </c>
      <c r="D7258" s="1">
        <f t="shared" si="226"/>
        <v>190.00881184660378</v>
      </c>
      <c r="E7258" s="1">
        <f t="shared" si="227"/>
        <v>30.008811846603777</v>
      </c>
    </row>
    <row r="7259" spans="3:5" x14ac:dyDescent="0.2">
      <c r="C7259" s="1">
        <v>-0.40661882611712874</v>
      </c>
      <c r="D7259" s="1">
        <f t="shared" si="226"/>
        <v>146.95762110475184</v>
      </c>
      <c r="E7259" s="1">
        <f t="shared" si="227"/>
        <v>0</v>
      </c>
    </row>
    <row r="7260" spans="3:5" x14ac:dyDescent="0.2">
      <c r="C7260" s="1">
        <v>1.3845183602452549</v>
      </c>
      <c r="D7260" s="1">
        <f t="shared" si="226"/>
        <v>191.34313179661379</v>
      </c>
      <c r="E7260" s="1">
        <f t="shared" si="227"/>
        <v>31.34313179661379</v>
      </c>
    </row>
    <row r="7261" spans="3:5" x14ac:dyDescent="0.2">
      <c r="C7261" s="1">
        <v>-0.90655802069413405</v>
      </c>
      <c r="D7261" s="1">
        <f t="shared" si="226"/>
        <v>136.52096780064946</v>
      </c>
      <c r="E7261" s="1">
        <f t="shared" si="227"/>
        <v>0</v>
      </c>
    </row>
    <row r="7262" spans="3:5" x14ac:dyDescent="0.2">
      <c r="C7262" s="1">
        <v>0.49186720044028437</v>
      </c>
      <c r="D7262" s="1">
        <f t="shared" si="226"/>
        <v>167.76029908779833</v>
      </c>
      <c r="E7262" s="1">
        <f t="shared" si="227"/>
        <v>7.7602990877983302</v>
      </c>
    </row>
    <row r="7263" spans="3:5" x14ac:dyDescent="0.2">
      <c r="C7263" s="1">
        <v>-0.70208165801499867</v>
      </c>
      <c r="D7263" s="1">
        <f t="shared" si="226"/>
        <v>140.69688226461653</v>
      </c>
      <c r="E7263" s="1">
        <f t="shared" si="227"/>
        <v>0</v>
      </c>
    </row>
    <row r="7264" spans="3:5" x14ac:dyDescent="0.2">
      <c r="C7264" s="1">
        <v>-0.23699937766680942</v>
      </c>
      <c r="D7264" s="1">
        <f t="shared" si="226"/>
        <v>150.67688040112387</v>
      </c>
      <c r="E7264" s="1">
        <f t="shared" si="227"/>
        <v>0</v>
      </c>
    </row>
    <row r="7265" spans="3:5" x14ac:dyDescent="0.2">
      <c r="C7265" s="1">
        <v>1.1067030420480699</v>
      </c>
      <c r="D7265" s="1">
        <f t="shared" si="226"/>
        <v>183.66845011531748</v>
      </c>
      <c r="E7265" s="1">
        <f t="shared" si="227"/>
        <v>23.668450115317484</v>
      </c>
    </row>
    <row r="7266" spans="3:5" x14ac:dyDescent="0.2">
      <c r="C7266" s="1">
        <v>0.35889836013339316</v>
      </c>
      <c r="D7266" s="1">
        <f t="shared" si="226"/>
        <v>164.50536946614068</v>
      </c>
      <c r="E7266" s="1">
        <f t="shared" si="227"/>
        <v>4.505369466140678</v>
      </c>
    </row>
    <row r="7267" spans="3:5" x14ac:dyDescent="0.2">
      <c r="C7267" s="1">
        <v>-0.48336026148815797</v>
      </c>
      <c r="D7267" s="1">
        <f t="shared" si="226"/>
        <v>145.30520653113436</v>
      </c>
      <c r="E7267" s="1">
        <f t="shared" si="227"/>
        <v>0</v>
      </c>
    </row>
    <row r="7268" spans="3:5" x14ac:dyDescent="0.2">
      <c r="C7268" s="1">
        <v>1.4761237540019325</v>
      </c>
      <c r="D7268" s="1">
        <f t="shared" si="226"/>
        <v>193.94340168204289</v>
      </c>
      <c r="E7268" s="1">
        <f t="shared" si="227"/>
        <v>33.943401682042889</v>
      </c>
    </row>
    <row r="7269" spans="3:5" x14ac:dyDescent="0.2">
      <c r="C7269" s="1">
        <v>-0.7523610995561818</v>
      </c>
      <c r="D7269" s="1">
        <f t="shared" si="226"/>
        <v>139.6583564909472</v>
      </c>
      <c r="E7269" s="1">
        <f t="shared" si="227"/>
        <v>0</v>
      </c>
    </row>
    <row r="7270" spans="3:5" x14ac:dyDescent="0.2">
      <c r="C7270" s="1">
        <v>-0.4884681991609825</v>
      </c>
      <c r="D7270" s="1">
        <f t="shared" si="226"/>
        <v>145.19588304327144</v>
      </c>
      <c r="E7270" s="1">
        <f t="shared" si="227"/>
        <v>0</v>
      </c>
    </row>
    <row r="7271" spans="3:5" x14ac:dyDescent="0.2">
      <c r="C7271" s="1">
        <v>-0.88605417616352267</v>
      </c>
      <c r="D7271" s="1">
        <f t="shared" si="226"/>
        <v>136.93405431588226</v>
      </c>
      <c r="E7271" s="1">
        <f t="shared" si="227"/>
        <v>0</v>
      </c>
    </row>
    <row r="7272" spans="3:5" x14ac:dyDescent="0.2">
      <c r="C7272" s="1">
        <v>-1.3081662944184884</v>
      </c>
      <c r="D7272" s="1">
        <f t="shared" si="226"/>
        <v>128.67646541293178</v>
      </c>
      <c r="E7272" s="1">
        <f t="shared" si="227"/>
        <v>0</v>
      </c>
    </row>
    <row r="7273" spans="3:5" x14ac:dyDescent="0.2">
      <c r="C7273" s="1">
        <v>0.69840500378057446</v>
      </c>
      <c r="D7273" s="1">
        <f t="shared" si="226"/>
        <v>172.9442891750333</v>
      </c>
      <c r="E7273" s="1">
        <f t="shared" si="227"/>
        <v>12.944289175033305</v>
      </c>
    </row>
    <row r="7274" spans="3:5" x14ac:dyDescent="0.2">
      <c r="C7274" s="1">
        <v>0.83852773445033024</v>
      </c>
      <c r="D7274" s="1">
        <f t="shared" si="226"/>
        <v>176.55220278138998</v>
      </c>
      <c r="E7274" s="1">
        <f t="shared" si="227"/>
        <v>16.55220278138998</v>
      </c>
    </row>
    <row r="7275" spans="3:5" x14ac:dyDescent="0.2">
      <c r="C7275" s="1">
        <v>0.42774049597714986</v>
      </c>
      <c r="D7275" s="1">
        <f t="shared" si="226"/>
        <v>166.18258599429791</v>
      </c>
      <c r="E7275" s="1">
        <f t="shared" si="227"/>
        <v>6.1825859942979093</v>
      </c>
    </row>
    <row r="7276" spans="3:5" x14ac:dyDescent="0.2">
      <c r="C7276" s="1">
        <v>1.1320180205438277</v>
      </c>
      <c r="D7276" s="1">
        <f t="shared" si="226"/>
        <v>184.35484258518181</v>
      </c>
      <c r="E7276" s="1">
        <f t="shared" si="227"/>
        <v>24.354842585181814</v>
      </c>
    </row>
    <row r="7277" spans="3:5" x14ac:dyDescent="0.2">
      <c r="C7277" s="1">
        <v>-1.8439899184776676</v>
      </c>
      <c r="D7277" s="1">
        <f t="shared" si="226"/>
        <v>118.90770725911045</v>
      </c>
      <c r="E7277" s="1">
        <f t="shared" si="227"/>
        <v>0</v>
      </c>
    </row>
    <row r="7278" spans="3:5" x14ac:dyDescent="0.2">
      <c r="C7278" s="1">
        <v>-0.79338520043207972</v>
      </c>
      <c r="D7278" s="1">
        <f t="shared" si="226"/>
        <v>138.81668199781734</v>
      </c>
      <c r="E7278" s="1">
        <f t="shared" si="227"/>
        <v>0</v>
      </c>
    </row>
    <row r="7279" spans="3:5" x14ac:dyDescent="0.2">
      <c r="C7279" s="1">
        <v>1.366227434360149</v>
      </c>
      <c r="D7279" s="1">
        <f t="shared" si="226"/>
        <v>190.82812425198551</v>
      </c>
      <c r="E7279" s="1">
        <f t="shared" si="227"/>
        <v>30.828124251985514</v>
      </c>
    </row>
    <row r="7280" spans="3:5" x14ac:dyDescent="0.2">
      <c r="C7280" s="1">
        <v>1.8544205502812181</v>
      </c>
      <c r="D7280" s="1">
        <f t="shared" si="226"/>
        <v>205.06118653813419</v>
      </c>
      <c r="E7280" s="1">
        <f t="shared" si="227"/>
        <v>45.061186538134194</v>
      </c>
    </row>
    <row r="7281" spans="3:5" x14ac:dyDescent="0.2">
      <c r="C7281" s="1">
        <v>1.6133668046675469</v>
      </c>
      <c r="D7281" s="1">
        <f t="shared" si="226"/>
        <v>197.90539947788412</v>
      </c>
      <c r="E7281" s="1">
        <f t="shared" si="227"/>
        <v>37.905399477884117</v>
      </c>
    </row>
    <row r="7282" spans="3:5" x14ac:dyDescent="0.2">
      <c r="C7282" s="1">
        <v>-1.3570190729007536</v>
      </c>
      <c r="D7282" s="1">
        <f t="shared" si="226"/>
        <v>127.75351930073188</v>
      </c>
      <c r="E7282" s="1">
        <f t="shared" si="227"/>
        <v>0</v>
      </c>
    </row>
    <row r="7283" spans="3:5" x14ac:dyDescent="0.2">
      <c r="C7283" s="1">
        <v>0.5495767253344146</v>
      </c>
      <c r="D7283" s="1">
        <f t="shared" si="226"/>
        <v>169.19293109764027</v>
      </c>
      <c r="E7283" s="1">
        <f t="shared" si="227"/>
        <v>9.1929310976402689</v>
      </c>
    </row>
    <row r="7284" spans="3:5" x14ac:dyDescent="0.2">
      <c r="C7284" s="1">
        <v>-0.25573943376017177</v>
      </c>
      <c r="D7284" s="1">
        <f t="shared" si="226"/>
        <v>150.26138313960433</v>
      </c>
      <c r="E7284" s="1">
        <f t="shared" si="227"/>
        <v>0</v>
      </c>
    </row>
    <row r="7285" spans="3:5" x14ac:dyDescent="0.2">
      <c r="C7285" s="1">
        <v>1.1566224227453279</v>
      </c>
      <c r="D7285" s="1">
        <f t="shared" si="226"/>
        <v>185.0244264875202</v>
      </c>
      <c r="E7285" s="1">
        <f t="shared" si="227"/>
        <v>25.024426487520202</v>
      </c>
    </row>
    <row r="7286" spans="3:5" x14ac:dyDescent="0.2">
      <c r="C7286" s="1">
        <v>-0.24844969264392044</v>
      </c>
      <c r="D7286" s="1">
        <f t="shared" si="226"/>
        <v>150.42287212121957</v>
      </c>
      <c r="E7286" s="1">
        <f t="shared" si="227"/>
        <v>0</v>
      </c>
    </row>
    <row r="7287" spans="3:5" x14ac:dyDescent="0.2">
      <c r="C7287" s="1">
        <v>2.0228105693534335</v>
      </c>
      <c r="D7287" s="1">
        <f t="shared" si="226"/>
        <v>210.21286807904116</v>
      </c>
      <c r="E7287" s="1">
        <f t="shared" si="227"/>
        <v>50.212868079041158</v>
      </c>
    </row>
    <row r="7288" spans="3:5" x14ac:dyDescent="0.2">
      <c r="C7288" s="1">
        <v>0.29331602292581288</v>
      </c>
      <c r="D7288" s="1">
        <f t="shared" si="226"/>
        <v>162.92331881790523</v>
      </c>
      <c r="E7288" s="1">
        <f t="shared" si="227"/>
        <v>2.9233188179052263</v>
      </c>
    </row>
    <row r="7289" spans="3:5" x14ac:dyDescent="0.2">
      <c r="C7289" s="1">
        <v>1.2438883918263852</v>
      </c>
      <c r="D7289" s="1">
        <f t="shared" si="226"/>
        <v>187.41895125282113</v>
      </c>
      <c r="E7289" s="1">
        <f t="shared" si="227"/>
        <v>27.418951252821131</v>
      </c>
    </row>
    <row r="7290" spans="3:5" x14ac:dyDescent="0.2">
      <c r="C7290" s="1">
        <v>-0.27036122339563035</v>
      </c>
      <c r="D7290" s="1">
        <f t="shared" si="226"/>
        <v>149.93799038209457</v>
      </c>
      <c r="E7290" s="1">
        <f t="shared" si="227"/>
        <v>0</v>
      </c>
    </row>
    <row r="7291" spans="3:5" x14ac:dyDescent="0.2">
      <c r="C7291" s="1">
        <v>-0.35339299013061104</v>
      </c>
      <c r="D7291" s="1">
        <f t="shared" si="226"/>
        <v>148.1147158091986</v>
      </c>
      <c r="E7291" s="1">
        <f t="shared" si="227"/>
        <v>0</v>
      </c>
    </row>
    <row r="7292" spans="3:5" x14ac:dyDescent="0.2">
      <c r="C7292" s="1">
        <v>6.8461949690121565E-2</v>
      </c>
      <c r="D7292" s="1">
        <f t="shared" si="226"/>
        <v>157.61374777993314</v>
      </c>
      <c r="E7292" s="1">
        <f t="shared" si="227"/>
        <v>0</v>
      </c>
    </row>
    <row r="7293" spans="3:5" x14ac:dyDescent="0.2">
      <c r="C7293" s="1">
        <v>-6.110084154781957E-2</v>
      </c>
      <c r="D7293" s="1">
        <f t="shared" si="226"/>
        <v>154.63327230682961</v>
      </c>
      <c r="E7293" s="1">
        <f t="shared" si="227"/>
        <v>0</v>
      </c>
    </row>
    <row r="7294" spans="3:5" x14ac:dyDescent="0.2">
      <c r="C7294" s="1">
        <v>0.89559007355607456</v>
      </c>
      <c r="D7294" s="1">
        <f t="shared" si="226"/>
        <v>178.04293601587545</v>
      </c>
      <c r="E7294" s="1">
        <f t="shared" si="227"/>
        <v>18.042936015875455</v>
      </c>
    </row>
    <row r="7295" spans="3:5" x14ac:dyDescent="0.2">
      <c r="C7295" s="1">
        <v>0.27373840981885028</v>
      </c>
      <c r="D7295" s="1">
        <f t="shared" si="226"/>
        <v>162.45400119444994</v>
      </c>
      <c r="E7295" s="1">
        <f t="shared" si="227"/>
        <v>2.454001194449944</v>
      </c>
    </row>
    <row r="7296" spans="3:5" x14ac:dyDescent="0.2">
      <c r="C7296" s="1">
        <v>-1.9498941286516724</v>
      </c>
      <c r="D7296" s="1">
        <f t="shared" si="226"/>
        <v>117.06655714955639</v>
      </c>
      <c r="E7296" s="1">
        <f t="shared" si="227"/>
        <v>0</v>
      </c>
    </row>
    <row r="7297" spans="3:5" x14ac:dyDescent="0.2">
      <c r="C7297" s="1">
        <v>-2.3240587323781989</v>
      </c>
      <c r="D7297" s="1">
        <f t="shared" si="226"/>
        <v>110.78700490929214</v>
      </c>
      <c r="E7297" s="1">
        <f t="shared" si="227"/>
        <v>0</v>
      </c>
    </row>
    <row r="7298" spans="3:5" x14ac:dyDescent="0.2">
      <c r="C7298" s="1">
        <v>-1.2520156217691798E-2</v>
      </c>
      <c r="D7298" s="1">
        <f t="shared" si="226"/>
        <v>155.74416489699001</v>
      </c>
      <c r="E7298" s="1">
        <f t="shared" si="227"/>
        <v>0</v>
      </c>
    </row>
    <row r="7299" spans="3:5" x14ac:dyDescent="0.2">
      <c r="C7299" s="1">
        <v>1.2670649256342672</v>
      </c>
      <c r="D7299" s="1">
        <f t="shared" ref="D7299:D7362" si="228" xml:space="preserve"> $A$1 * EXP( ($A$3 - $A$6 - 0.5 * $A$5^2) * $A$4 + $A$5 * SQRT($A$4) * C7299 )</f>
        <v>188.0600927854218</v>
      </c>
      <c r="E7299" s="1">
        <f t="shared" ref="E7299:E7362" si="229">MAX(D7299 - $A$2, 0)</f>
        <v>28.060092785421801</v>
      </c>
    </row>
    <row r="7300" spans="3:5" x14ac:dyDescent="0.2">
      <c r="C7300" s="1">
        <v>0.72169362779447965</v>
      </c>
      <c r="D7300" s="1">
        <f t="shared" si="228"/>
        <v>173.5387805610543</v>
      </c>
      <c r="E7300" s="1">
        <f t="shared" si="229"/>
        <v>13.538780561054296</v>
      </c>
    </row>
    <row r="7301" spans="3:5" x14ac:dyDescent="0.2">
      <c r="C7301" s="1">
        <v>-0.93279987226210759</v>
      </c>
      <c r="D7301" s="1">
        <f t="shared" si="228"/>
        <v>135.99409643950102</v>
      </c>
      <c r="E7301" s="1">
        <f t="shared" si="229"/>
        <v>0</v>
      </c>
    </row>
    <row r="7302" spans="3:5" x14ac:dyDescent="0.2">
      <c r="C7302" s="1">
        <v>-0.5589584404437612</v>
      </c>
      <c r="D7302" s="1">
        <f t="shared" si="228"/>
        <v>143.69557671684416</v>
      </c>
      <c r="E7302" s="1">
        <f t="shared" si="229"/>
        <v>0</v>
      </c>
    </row>
    <row r="7303" spans="3:5" x14ac:dyDescent="0.2">
      <c r="C7303" s="1">
        <v>0.33784824360889959</v>
      </c>
      <c r="D7303" s="1">
        <f t="shared" si="228"/>
        <v>163.99590797392256</v>
      </c>
      <c r="E7303" s="1">
        <f t="shared" si="229"/>
        <v>3.9959079739225558</v>
      </c>
    </row>
    <row r="7304" spans="3:5" x14ac:dyDescent="0.2">
      <c r="C7304" s="1">
        <v>-0.30973598241380484</v>
      </c>
      <c r="D7304" s="1">
        <f t="shared" si="228"/>
        <v>149.0705882533837</v>
      </c>
      <c r="E7304" s="1">
        <f t="shared" si="229"/>
        <v>0</v>
      </c>
    </row>
    <row r="7305" spans="3:5" x14ac:dyDescent="0.2">
      <c r="C7305" s="1">
        <v>6.1835778011224158E-3</v>
      </c>
      <c r="D7305" s="1">
        <f t="shared" si="228"/>
        <v>156.17398709096253</v>
      </c>
      <c r="E7305" s="1">
        <f t="shared" si="229"/>
        <v>0</v>
      </c>
    </row>
    <row r="7306" spans="3:5" x14ac:dyDescent="0.2">
      <c r="C7306" s="1">
        <v>-0.10322852284925652</v>
      </c>
      <c r="D7306" s="1">
        <f t="shared" si="228"/>
        <v>153.67635723342764</v>
      </c>
      <c r="E7306" s="1">
        <f t="shared" si="229"/>
        <v>0</v>
      </c>
    </row>
    <row r="7307" spans="3:5" x14ac:dyDescent="0.2">
      <c r="C7307" s="1">
        <v>2.532848331213494</v>
      </c>
      <c r="D7307" s="1">
        <f t="shared" si="228"/>
        <v>226.62003016097182</v>
      </c>
      <c r="E7307" s="1">
        <f t="shared" si="229"/>
        <v>66.620030160971822</v>
      </c>
    </row>
    <row r="7308" spans="3:5" x14ac:dyDescent="0.2">
      <c r="C7308" s="1">
        <v>-0.11152811464746031</v>
      </c>
      <c r="D7308" s="1">
        <f t="shared" si="228"/>
        <v>153.48853439545229</v>
      </c>
      <c r="E7308" s="1">
        <f t="shared" si="229"/>
        <v>0</v>
      </c>
    </row>
    <row r="7309" spans="3:5" x14ac:dyDescent="0.2">
      <c r="C7309" s="1">
        <v>-4.5841249784383926E-2</v>
      </c>
      <c r="D7309" s="1">
        <f t="shared" si="228"/>
        <v>154.98135653767562</v>
      </c>
      <c r="E7309" s="1">
        <f t="shared" si="229"/>
        <v>0</v>
      </c>
    </row>
    <row r="7310" spans="3:5" x14ac:dyDescent="0.2">
      <c r="C7310" s="1">
        <v>0.95654976720286711</v>
      </c>
      <c r="D7310" s="1">
        <f t="shared" si="228"/>
        <v>179.64939495354952</v>
      </c>
      <c r="E7310" s="1">
        <f t="shared" si="229"/>
        <v>19.649394953549518</v>
      </c>
    </row>
    <row r="7311" spans="3:5" x14ac:dyDescent="0.2">
      <c r="C7311" s="1">
        <v>1.2305137062113254</v>
      </c>
      <c r="D7311" s="1">
        <f t="shared" si="228"/>
        <v>187.04995721319634</v>
      </c>
      <c r="E7311" s="1">
        <f t="shared" si="229"/>
        <v>27.049957213196336</v>
      </c>
    </row>
    <row r="7312" spans="3:5" x14ac:dyDescent="0.2">
      <c r="C7312" s="1">
        <v>-0.21471831129897734</v>
      </c>
      <c r="D7312" s="1">
        <f t="shared" si="228"/>
        <v>151.17238289759729</v>
      </c>
      <c r="E7312" s="1">
        <f t="shared" si="229"/>
        <v>0</v>
      </c>
    </row>
    <row r="7313" spans="3:5" x14ac:dyDescent="0.2">
      <c r="C7313" s="1">
        <v>1.731523543581817</v>
      </c>
      <c r="D7313" s="1">
        <f t="shared" si="228"/>
        <v>201.38118031135951</v>
      </c>
      <c r="E7313" s="1">
        <f t="shared" si="229"/>
        <v>41.381180311359515</v>
      </c>
    </row>
    <row r="7314" spans="3:5" x14ac:dyDescent="0.2">
      <c r="C7314" s="1">
        <v>1.5976583881147017</v>
      </c>
      <c r="D7314" s="1">
        <f t="shared" si="228"/>
        <v>197.44785041198634</v>
      </c>
      <c r="E7314" s="1">
        <f t="shared" si="229"/>
        <v>37.447850411986337</v>
      </c>
    </row>
    <row r="7315" spans="3:5" x14ac:dyDescent="0.2">
      <c r="C7315" s="1">
        <v>-0.29484704046660437</v>
      </c>
      <c r="D7315" s="1">
        <f t="shared" si="228"/>
        <v>149.39799108058199</v>
      </c>
      <c r="E7315" s="1">
        <f t="shared" si="229"/>
        <v>0</v>
      </c>
    </row>
    <row r="7316" spans="3:5" x14ac:dyDescent="0.2">
      <c r="C7316" s="1">
        <v>-1.62820442137521</v>
      </c>
      <c r="D7316" s="1">
        <f t="shared" si="228"/>
        <v>122.74924500074812</v>
      </c>
      <c r="E7316" s="1">
        <f t="shared" si="229"/>
        <v>0</v>
      </c>
    </row>
    <row r="7317" spans="3:5" x14ac:dyDescent="0.2">
      <c r="C7317" s="1">
        <v>-0.89715995881861854</v>
      </c>
      <c r="D7317" s="1">
        <f t="shared" si="228"/>
        <v>136.71015360235543</v>
      </c>
      <c r="E7317" s="1">
        <f t="shared" si="229"/>
        <v>0</v>
      </c>
    </row>
    <row r="7318" spans="3:5" x14ac:dyDescent="0.2">
      <c r="C7318" s="1">
        <v>-0.70901645860866314</v>
      </c>
      <c r="D7318" s="1">
        <f t="shared" si="228"/>
        <v>140.55318558921326</v>
      </c>
      <c r="E7318" s="1">
        <f t="shared" si="229"/>
        <v>0</v>
      </c>
    </row>
    <row r="7319" spans="3:5" x14ac:dyDescent="0.2">
      <c r="C7319" s="1">
        <v>-0.69632593920402952</v>
      </c>
      <c r="D7319" s="1">
        <f t="shared" si="228"/>
        <v>140.81625863211889</v>
      </c>
      <c r="E7319" s="1">
        <f t="shared" si="229"/>
        <v>0</v>
      </c>
    </row>
    <row r="7320" spans="3:5" x14ac:dyDescent="0.2">
      <c r="C7320" s="1">
        <v>0.5534843864460649</v>
      </c>
      <c r="D7320" s="1">
        <f t="shared" si="228"/>
        <v>169.29037940170957</v>
      </c>
      <c r="E7320" s="1">
        <f t="shared" si="229"/>
        <v>9.290379401709572</v>
      </c>
    </row>
    <row r="7321" spans="3:5" x14ac:dyDescent="0.2">
      <c r="C7321" s="1">
        <v>-1.0921451576668697</v>
      </c>
      <c r="D7321" s="1">
        <f t="shared" si="228"/>
        <v>132.8382135727652</v>
      </c>
      <c r="E7321" s="1">
        <f t="shared" si="229"/>
        <v>0</v>
      </c>
    </row>
    <row r="7322" spans="3:5" x14ac:dyDescent="0.2">
      <c r="C7322" s="1">
        <v>-1.9267312903596829</v>
      </c>
      <c r="D7322" s="1">
        <f t="shared" si="228"/>
        <v>117.46679310905301</v>
      </c>
      <c r="E7322" s="1">
        <f t="shared" si="229"/>
        <v>0</v>
      </c>
    </row>
    <row r="7323" spans="3:5" x14ac:dyDescent="0.2">
      <c r="C7323" s="1">
        <v>6.0254801017822844E-2</v>
      </c>
      <c r="D7323" s="1">
        <f t="shared" si="228"/>
        <v>157.42325699907087</v>
      </c>
      <c r="E7323" s="1">
        <f t="shared" si="229"/>
        <v>0</v>
      </c>
    </row>
    <row r="7324" spans="3:5" x14ac:dyDescent="0.2">
      <c r="C7324" s="1">
        <v>1.369453874243387</v>
      </c>
      <c r="D7324" s="1">
        <f t="shared" si="228"/>
        <v>190.9188685485594</v>
      </c>
      <c r="E7324" s="1">
        <f t="shared" si="229"/>
        <v>30.918868548559402</v>
      </c>
    </row>
    <row r="7325" spans="3:5" x14ac:dyDescent="0.2">
      <c r="C7325" s="1">
        <v>-0.41695641362860597</v>
      </c>
      <c r="D7325" s="1">
        <f t="shared" si="228"/>
        <v>146.73393926492315</v>
      </c>
      <c r="E7325" s="1">
        <f t="shared" si="229"/>
        <v>0</v>
      </c>
    </row>
    <row r="7326" spans="3:5" x14ac:dyDescent="0.2">
      <c r="C7326" s="1">
        <v>0.14086430469559608</v>
      </c>
      <c r="D7326" s="1">
        <f t="shared" si="228"/>
        <v>159.3042495147271</v>
      </c>
      <c r="E7326" s="1">
        <f t="shared" si="229"/>
        <v>0</v>
      </c>
    </row>
    <row r="7327" spans="3:5" x14ac:dyDescent="0.2">
      <c r="C7327" s="1">
        <v>-0.89910284595489975</v>
      </c>
      <c r="D7327" s="1">
        <f t="shared" si="228"/>
        <v>136.67102121715075</v>
      </c>
      <c r="E7327" s="1">
        <f t="shared" si="229"/>
        <v>0</v>
      </c>
    </row>
    <row r="7328" spans="3:5" x14ac:dyDescent="0.2">
      <c r="C7328" s="1">
        <v>-0.81658712453203119</v>
      </c>
      <c r="D7328" s="1">
        <f t="shared" si="228"/>
        <v>138.3429053733677</v>
      </c>
      <c r="E7328" s="1">
        <f t="shared" si="229"/>
        <v>0</v>
      </c>
    </row>
    <row r="7329" spans="3:5" x14ac:dyDescent="0.2">
      <c r="C7329" s="1">
        <v>1.5911234985116733</v>
      </c>
      <c r="D7329" s="1">
        <f t="shared" si="228"/>
        <v>197.25781622917378</v>
      </c>
      <c r="E7329" s="1">
        <f t="shared" si="229"/>
        <v>37.257816229173784</v>
      </c>
    </row>
    <row r="7330" spans="3:5" x14ac:dyDescent="0.2">
      <c r="C7330" s="1">
        <v>-0.16397258168850162</v>
      </c>
      <c r="D7330" s="1">
        <f t="shared" si="228"/>
        <v>152.30699341495315</v>
      </c>
      <c r="E7330" s="1">
        <f t="shared" si="229"/>
        <v>0</v>
      </c>
    </row>
    <row r="7331" spans="3:5" x14ac:dyDescent="0.2">
      <c r="C7331" s="1">
        <v>-1.5722570434914802</v>
      </c>
      <c r="D7331" s="1">
        <f t="shared" si="228"/>
        <v>123.76535345548905</v>
      </c>
      <c r="E7331" s="1">
        <f t="shared" si="229"/>
        <v>0</v>
      </c>
    </row>
    <row r="7332" spans="3:5" x14ac:dyDescent="0.2">
      <c r="C7332" s="1">
        <v>-0.74135026873456145</v>
      </c>
      <c r="D7332" s="1">
        <f t="shared" si="228"/>
        <v>139.88512853479244</v>
      </c>
      <c r="E7332" s="1">
        <f t="shared" si="229"/>
        <v>0</v>
      </c>
    </row>
    <row r="7333" spans="3:5" x14ac:dyDescent="0.2">
      <c r="C7333" s="1">
        <v>0.95925188276916806</v>
      </c>
      <c r="D7333" s="1">
        <f t="shared" si="228"/>
        <v>179.72093781064598</v>
      </c>
      <c r="E7333" s="1">
        <f t="shared" si="229"/>
        <v>19.720937810645978</v>
      </c>
    </row>
    <row r="7334" spans="3:5" x14ac:dyDescent="0.2">
      <c r="C7334" s="1">
        <v>7.1553866446503016E-3</v>
      </c>
      <c r="D7334" s="1">
        <f t="shared" si="228"/>
        <v>156.19635218764475</v>
      </c>
      <c r="E7334" s="1">
        <f t="shared" si="229"/>
        <v>0</v>
      </c>
    </row>
    <row r="7335" spans="3:5" x14ac:dyDescent="0.2">
      <c r="C7335" s="1">
        <v>0.11400065428424844</v>
      </c>
      <c r="D7335" s="1">
        <f t="shared" si="228"/>
        <v>158.67491251533488</v>
      </c>
      <c r="E7335" s="1">
        <f t="shared" si="229"/>
        <v>0</v>
      </c>
    </row>
    <row r="7336" spans="3:5" x14ac:dyDescent="0.2">
      <c r="C7336" s="1">
        <v>-0.22033064101446023</v>
      </c>
      <c r="D7336" s="1">
        <f t="shared" si="228"/>
        <v>151.04741852506231</v>
      </c>
      <c r="E7336" s="1">
        <f t="shared" si="229"/>
        <v>0</v>
      </c>
    </row>
    <row r="7337" spans="3:5" x14ac:dyDescent="0.2">
      <c r="C7337" s="1">
        <v>-0.2927367551267539</v>
      </c>
      <c r="D7337" s="1">
        <f t="shared" si="228"/>
        <v>149.44445369071715</v>
      </c>
      <c r="E7337" s="1">
        <f t="shared" si="229"/>
        <v>0</v>
      </c>
    </row>
    <row r="7338" spans="3:5" x14ac:dyDescent="0.2">
      <c r="C7338" s="1">
        <v>0.33733583178200427</v>
      </c>
      <c r="D7338" s="1">
        <f t="shared" si="228"/>
        <v>163.98352611356989</v>
      </c>
      <c r="E7338" s="1">
        <f t="shared" si="229"/>
        <v>3.9835261135698943</v>
      </c>
    </row>
    <row r="7339" spans="3:5" x14ac:dyDescent="0.2">
      <c r="C7339" s="1">
        <v>-0.45553986030226357</v>
      </c>
      <c r="D7339" s="1">
        <f t="shared" si="228"/>
        <v>145.9020839767069</v>
      </c>
      <c r="E7339" s="1">
        <f t="shared" si="229"/>
        <v>0</v>
      </c>
    </row>
    <row r="7340" spans="3:5" x14ac:dyDescent="0.2">
      <c r="C7340" s="1">
        <v>-0.20278148607443949</v>
      </c>
      <c r="D7340" s="1">
        <f t="shared" si="228"/>
        <v>151.43851264910867</v>
      </c>
      <c r="E7340" s="1">
        <f t="shared" si="229"/>
        <v>0</v>
      </c>
    </row>
    <row r="7341" spans="3:5" x14ac:dyDescent="0.2">
      <c r="C7341" s="1">
        <v>-0.40186895944871459</v>
      </c>
      <c r="D7341" s="1">
        <f t="shared" si="228"/>
        <v>147.06051169553828</v>
      </c>
      <c r="E7341" s="1">
        <f t="shared" si="229"/>
        <v>0</v>
      </c>
    </row>
    <row r="7342" spans="3:5" x14ac:dyDescent="0.2">
      <c r="C7342" s="1">
        <v>-0.18590098808502054</v>
      </c>
      <c r="D7342" s="1">
        <f t="shared" si="228"/>
        <v>151.81566078158662</v>
      </c>
      <c r="E7342" s="1">
        <f t="shared" si="229"/>
        <v>0</v>
      </c>
    </row>
    <row r="7343" spans="3:5" x14ac:dyDescent="0.2">
      <c r="C7343" s="1">
        <v>0.31882475199543381</v>
      </c>
      <c r="D7343" s="1">
        <f t="shared" si="228"/>
        <v>163.53685285201792</v>
      </c>
      <c r="E7343" s="1">
        <f t="shared" si="229"/>
        <v>3.5368528520179154</v>
      </c>
    </row>
    <row r="7344" spans="3:5" x14ac:dyDescent="0.2">
      <c r="C7344" s="1">
        <v>-0.57160650736387786</v>
      </c>
      <c r="D7344" s="1">
        <f t="shared" si="228"/>
        <v>143.42802172272701</v>
      </c>
      <c r="E7344" s="1">
        <f t="shared" si="229"/>
        <v>0</v>
      </c>
    </row>
    <row r="7345" spans="3:5" x14ac:dyDescent="0.2">
      <c r="C7345" s="1">
        <v>0.60985039134910024</v>
      </c>
      <c r="D7345" s="1">
        <f t="shared" si="228"/>
        <v>170.70228104579974</v>
      </c>
      <c r="E7345" s="1">
        <f t="shared" si="229"/>
        <v>10.702281045799737</v>
      </c>
    </row>
    <row r="7346" spans="3:5" x14ac:dyDescent="0.2">
      <c r="C7346" s="1">
        <v>0.19182513905890952</v>
      </c>
      <c r="D7346" s="1">
        <f t="shared" si="228"/>
        <v>160.50498024924039</v>
      </c>
      <c r="E7346" s="1">
        <f t="shared" si="229"/>
        <v>0.50498024924038987</v>
      </c>
    </row>
    <row r="7347" spans="3:5" x14ac:dyDescent="0.2">
      <c r="C7347" s="1">
        <v>0.40745950948846565</v>
      </c>
      <c r="D7347" s="1">
        <f t="shared" si="228"/>
        <v>165.68670670878834</v>
      </c>
      <c r="E7347" s="1">
        <f t="shared" si="229"/>
        <v>5.6867067087883356</v>
      </c>
    </row>
    <row r="7348" spans="3:5" x14ac:dyDescent="0.2">
      <c r="C7348" s="1">
        <v>0.48017047866604978</v>
      </c>
      <c r="D7348" s="1">
        <f t="shared" si="228"/>
        <v>167.47141122935915</v>
      </c>
      <c r="E7348" s="1">
        <f t="shared" si="229"/>
        <v>7.4714112293591484</v>
      </c>
    </row>
    <row r="7349" spans="3:5" x14ac:dyDescent="0.2">
      <c r="C7349" s="1">
        <v>0.2916494573155774</v>
      </c>
      <c r="D7349" s="1">
        <f t="shared" si="228"/>
        <v>162.88331490427922</v>
      </c>
      <c r="E7349" s="1">
        <f t="shared" si="229"/>
        <v>2.8833149042792172</v>
      </c>
    </row>
    <row r="7350" spans="3:5" x14ac:dyDescent="0.2">
      <c r="C7350" s="1">
        <v>-6.0576215528297964E-2</v>
      </c>
      <c r="D7350" s="1">
        <f t="shared" si="228"/>
        <v>154.64522648430375</v>
      </c>
      <c r="E7350" s="1">
        <f t="shared" si="229"/>
        <v>0</v>
      </c>
    </row>
    <row r="7351" spans="3:5" x14ac:dyDescent="0.2">
      <c r="C7351" s="1">
        <v>0.70188950125794514</v>
      </c>
      <c r="D7351" s="1">
        <f t="shared" si="228"/>
        <v>173.03310861230338</v>
      </c>
      <c r="E7351" s="1">
        <f t="shared" si="229"/>
        <v>13.03310861230338</v>
      </c>
    </row>
    <row r="7352" spans="3:5" x14ac:dyDescent="0.2">
      <c r="C7352" s="1">
        <v>5.9903015305252195E-2</v>
      </c>
      <c r="D7352" s="1">
        <f t="shared" si="228"/>
        <v>157.41509707768373</v>
      </c>
      <c r="E7352" s="1">
        <f t="shared" si="229"/>
        <v>0</v>
      </c>
    </row>
    <row r="7353" spans="3:5" x14ac:dyDescent="0.2">
      <c r="C7353" s="1">
        <v>0.20877837113503472</v>
      </c>
      <c r="D7353" s="1">
        <f t="shared" si="228"/>
        <v>160.90643233567837</v>
      </c>
      <c r="E7353" s="1">
        <f t="shared" si="229"/>
        <v>0.90643233567837456</v>
      </c>
    </row>
    <row r="7354" spans="3:5" x14ac:dyDescent="0.2">
      <c r="C7354" s="1">
        <v>-0.7846515713376252</v>
      </c>
      <c r="D7354" s="1">
        <f t="shared" si="228"/>
        <v>138.99544021750569</v>
      </c>
      <c r="E7354" s="1">
        <f t="shared" si="229"/>
        <v>0</v>
      </c>
    </row>
    <row r="7355" spans="3:5" x14ac:dyDescent="0.2">
      <c r="C7355" s="1">
        <v>-0.93133000759568707</v>
      </c>
      <c r="D7355" s="1">
        <f t="shared" si="228"/>
        <v>136.02355385074523</v>
      </c>
      <c r="E7355" s="1">
        <f t="shared" si="229"/>
        <v>0</v>
      </c>
    </row>
    <row r="7356" spans="3:5" x14ac:dyDescent="0.2">
      <c r="C7356" s="1">
        <v>-0.70843103530977614</v>
      </c>
      <c r="D7356" s="1">
        <f t="shared" si="228"/>
        <v>140.56531052836334</v>
      </c>
      <c r="E7356" s="1">
        <f t="shared" si="229"/>
        <v>0</v>
      </c>
    </row>
    <row r="7357" spans="3:5" x14ac:dyDescent="0.2">
      <c r="C7357" s="1">
        <v>0.26339139836182118</v>
      </c>
      <c r="D7357" s="1">
        <f t="shared" si="228"/>
        <v>162.20650731975019</v>
      </c>
      <c r="E7357" s="1">
        <f t="shared" si="229"/>
        <v>2.2065073197501874</v>
      </c>
    </row>
    <row r="7358" spans="3:5" x14ac:dyDescent="0.2">
      <c r="C7358" s="1">
        <v>-1.6330447979776803</v>
      </c>
      <c r="D7358" s="1">
        <f t="shared" si="228"/>
        <v>122.6617278326696</v>
      </c>
      <c r="E7358" s="1">
        <f t="shared" si="229"/>
        <v>0</v>
      </c>
    </row>
    <row r="7359" spans="3:5" x14ac:dyDescent="0.2">
      <c r="C7359" s="1">
        <v>-9.0647467820509225E-2</v>
      </c>
      <c r="D7359" s="1">
        <f t="shared" si="228"/>
        <v>153.96150952973113</v>
      </c>
      <c r="E7359" s="1">
        <f t="shared" si="229"/>
        <v>0</v>
      </c>
    </row>
    <row r="7360" spans="3:5" x14ac:dyDescent="0.2">
      <c r="C7360" s="1">
        <v>-0.72274526789172888</v>
      </c>
      <c r="D7360" s="1">
        <f t="shared" si="228"/>
        <v>140.26914231934907</v>
      </c>
      <c r="E7360" s="1">
        <f t="shared" si="229"/>
        <v>0</v>
      </c>
    </row>
    <row r="7361" spans="3:5" x14ac:dyDescent="0.2">
      <c r="C7361" s="1">
        <v>0.36828863397680017</v>
      </c>
      <c r="D7361" s="1">
        <f t="shared" si="228"/>
        <v>164.73314599353648</v>
      </c>
      <c r="E7361" s="1">
        <f t="shared" si="229"/>
        <v>4.7331459935364819</v>
      </c>
    </row>
    <row r="7362" spans="3:5" x14ac:dyDescent="0.2">
      <c r="C7362" s="1">
        <v>1.392795091269911</v>
      </c>
      <c r="D7362" s="1">
        <f t="shared" si="228"/>
        <v>191.57663170501206</v>
      </c>
      <c r="E7362" s="1">
        <f t="shared" si="229"/>
        <v>31.576631705012062</v>
      </c>
    </row>
    <row r="7363" spans="3:5" x14ac:dyDescent="0.2">
      <c r="C7363" s="1">
        <v>0.63721965423173876</v>
      </c>
      <c r="D7363" s="1">
        <f t="shared" ref="D7363:D7426" si="230" xml:space="preserve"> $A$1 * EXP( ($A$3 - $A$6 - 0.5 * $A$5^2) * $A$4 + $A$5 * SQRT($A$4) * C7363 )</f>
        <v>171.39208961421753</v>
      </c>
      <c r="E7363" s="1">
        <f t="shared" ref="E7363:E7426" si="231">MAX(D7363 - $A$2, 0)</f>
        <v>11.392089614217525</v>
      </c>
    </row>
    <row r="7364" spans="3:5" x14ac:dyDescent="0.2">
      <c r="C7364" s="1">
        <v>-1.1765038914094281</v>
      </c>
      <c r="D7364" s="1">
        <f t="shared" si="230"/>
        <v>131.1972202333117</v>
      </c>
      <c r="E7364" s="1">
        <f t="shared" si="231"/>
        <v>0</v>
      </c>
    </row>
    <row r="7365" spans="3:5" x14ac:dyDescent="0.2">
      <c r="C7365" s="1">
        <v>1.0065718186598833</v>
      </c>
      <c r="D7365" s="1">
        <f t="shared" si="230"/>
        <v>180.97843760552848</v>
      </c>
      <c r="E7365" s="1">
        <f t="shared" si="231"/>
        <v>20.978437605528484</v>
      </c>
    </row>
    <row r="7366" spans="3:5" x14ac:dyDescent="0.2">
      <c r="C7366" s="1">
        <v>1.2847983429220691</v>
      </c>
      <c r="D7366" s="1">
        <f t="shared" si="230"/>
        <v>188.55213997240136</v>
      </c>
      <c r="E7366" s="1">
        <f t="shared" si="231"/>
        <v>28.552139972401363</v>
      </c>
    </row>
    <row r="7367" spans="3:5" x14ac:dyDescent="0.2">
      <c r="C7367" s="1">
        <v>0.55226762613984959</v>
      </c>
      <c r="D7367" s="1">
        <f t="shared" si="230"/>
        <v>169.26003011277203</v>
      </c>
      <c r="E7367" s="1">
        <f t="shared" si="231"/>
        <v>9.2600301127720286</v>
      </c>
    </row>
    <row r="7368" spans="3:5" x14ac:dyDescent="0.2">
      <c r="C7368" s="1">
        <v>-1.1252493193021336</v>
      </c>
      <c r="D7368" s="1">
        <f t="shared" si="230"/>
        <v>132.19182009012735</v>
      </c>
      <c r="E7368" s="1">
        <f t="shared" si="231"/>
        <v>0</v>
      </c>
    </row>
    <row r="7369" spans="3:5" x14ac:dyDescent="0.2">
      <c r="C7369" s="1">
        <v>1.1336187710770917</v>
      </c>
      <c r="D7369" s="1">
        <f t="shared" si="230"/>
        <v>184.39833159955833</v>
      </c>
      <c r="E7369" s="1">
        <f t="shared" si="231"/>
        <v>24.398331599558333</v>
      </c>
    </row>
    <row r="7370" spans="3:5" x14ac:dyDescent="0.2">
      <c r="C7370" s="1">
        <v>-0.26129769421306032</v>
      </c>
      <c r="D7370" s="1">
        <f t="shared" si="230"/>
        <v>150.13836799479679</v>
      </c>
      <c r="E7370" s="1">
        <f t="shared" si="231"/>
        <v>0</v>
      </c>
    </row>
    <row r="7371" spans="3:5" x14ac:dyDescent="0.2">
      <c r="C7371" s="1">
        <v>-1.4430731934410783</v>
      </c>
      <c r="D7371" s="1">
        <f t="shared" si="230"/>
        <v>126.14382224491531</v>
      </c>
      <c r="E7371" s="1">
        <f t="shared" si="231"/>
        <v>0</v>
      </c>
    </row>
    <row r="7372" spans="3:5" x14ac:dyDescent="0.2">
      <c r="C7372" s="1">
        <v>-1.1969566885065908</v>
      </c>
      <c r="D7372" s="1">
        <f t="shared" si="230"/>
        <v>130.80242379407727</v>
      </c>
      <c r="E7372" s="1">
        <f t="shared" si="231"/>
        <v>0</v>
      </c>
    </row>
    <row r="7373" spans="3:5" x14ac:dyDescent="0.2">
      <c r="C7373" s="1">
        <v>-0.53911563737319079</v>
      </c>
      <c r="D7373" s="1">
        <f t="shared" si="230"/>
        <v>144.11633397853137</v>
      </c>
      <c r="E7373" s="1">
        <f t="shared" si="231"/>
        <v>0</v>
      </c>
    </row>
    <row r="7374" spans="3:5" x14ac:dyDescent="0.2">
      <c r="C7374" s="1">
        <v>-0.11481589727080448</v>
      </c>
      <c r="D7374" s="1">
        <f t="shared" si="230"/>
        <v>153.41419415159001</v>
      </c>
      <c r="E7374" s="1">
        <f t="shared" si="231"/>
        <v>0</v>
      </c>
    </row>
    <row r="7375" spans="3:5" x14ac:dyDescent="0.2">
      <c r="C7375" s="1">
        <v>-0.19694579220033515</v>
      </c>
      <c r="D7375" s="1">
        <f t="shared" si="230"/>
        <v>151.56878903849454</v>
      </c>
      <c r="E7375" s="1">
        <f t="shared" si="231"/>
        <v>0</v>
      </c>
    </row>
    <row r="7376" spans="3:5" x14ac:dyDescent="0.2">
      <c r="C7376" s="1">
        <v>-1.3987133269038849</v>
      </c>
      <c r="D7376" s="1">
        <f t="shared" si="230"/>
        <v>126.97105266662321</v>
      </c>
      <c r="E7376" s="1">
        <f t="shared" si="231"/>
        <v>0</v>
      </c>
    </row>
    <row r="7377" spans="3:5" x14ac:dyDescent="0.2">
      <c r="C7377" s="1">
        <v>-0.70906626972853715</v>
      </c>
      <c r="D7377" s="1">
        <f t="shared" si="230"/>
        <v>140.55215397920836</v>
      </c>
      <c r="E7377" s="1">
        <f t="shared" si="231"/>
        <v>0</v>
      </c>
    </row>
    <row r="7378" spans="3:5" x14ac:dyDescent="0.2">
      <c r="C7378" s="1">
        <v>0.42140893991954714</v>
      </c>
      <c r="D7378" s="1">
        <f t="shared" si="230"/>
        <v>166.02761745605639</v>
      </c>
      <c r="E7378" s="1">
        <f t="shared" si="231"/>
        <v>6.0276174560563902</v>
      </c>
    </row>
    <row r="7379" spans="3:5" x14ac:dyDescent="0.2">
      <c r="C7379" s="1">
        <v>4.1444583488390224E-2</v>
      </c>
      <c r="D7379" s="1">
        <f t="shared" si="230"/>
        <v>156.987533355355</v>
      </c>
      <c r="E7379" s="1">
        <f t="shared" si="231"/>
        <v>0</v>
      </c>
    </row>
    <row r="7380" spans="3:5" x14ac:dyDescent="0.2">
      <c r="C7380" s="1">
        <v>-0.78166740033554183</v>
      </c>
      <c r="D7380" s="1">
        <f t="shared" si="230"/>
        <v>139.05657239795667</v>
      </c>
      <c r="E7380" s="1">
        <f t="shared" si="231"/>
        <v>0</v>
      </c>
    </row>
    <row r="7381" spans="3:5" x14ac:dyDescent="0.2">
      <c r="C7381" s="1">
        <v>-0.95280830256666316</v>
      </c>
      <c r="D7381" s="1">
        <f t="shared" si="230"/>
        <v>135.59374336360722</v>
      </c>
      <c r="E7381" s="1">
        <f t="shared" si="231"/>
        <v>0</v>
      </c>
    </row>
    <row r="7382" spans="3:5" x14ac:dyDescent="0.2">
      <c r="C7382" s="1">
        <v>0.81856985184599906</v>
      </c>
      <c r="D7382" s="1">
        <f t="shared" si="230"/>
        <v>176.03376181013903</v>
      </c>
      <c r="E7382" s="1">
        <f t="shared" si="231"/>
        <v>16.033761810139026</v>
      </c>
    </row>
    <row r="7383" spans="3:5" x14ac:dyDescent="0.2">
      <c r="C7383" s="1">
        <v>5.9386995966264677E-2</v>
      </c>
      <c r="D7383" s="1">
        <f t="shared" si="230"/>
        <v>157.40312840503108</v>
      </c>
      <c r="E7383" s="1">
        <f t="shared" si="231"/>
        <v>0</v>
      </c>
    </row>
    <row r="7384" spans="3:5" x14ac:dyDescent="0.2">
      <c r="C7384" s="1">
        <v>-0.28882688999874484</v>
      </c>
      <c r="D7384" s="1">
        <f t="shared" si="230"/>
        <v>149.53057623014973</v>
      </c>
      <c r="E7384" s="1">
        <f t="shared" si="231"/>
        <v>0</v>
      </c>
    </row>
    <row r="7385" spans="3:5" x14ac:dyDescent="0.2">
      <c r="C7385" s="1">
        <v>1.5838616880258256</v>
      </c>
      <c r="D7385" s="1">
        <f t="shared" si="230"/>
        <v>197.04685777278718</v>
      </c>
      <c r="E7385" s="1">
        <f t="shared" si="231"/>
        <v>37.046857772787178</v>
      </c>
    </row>
    <row r="7386" spans="3:5" x14ac:dyDescent="0.2">
      <c r="C7386" s="1">
        <v>-1.8550095795913613</v>
      </c>
      <c r="D7386" s="1">
        <f t="shared" si="230"/>
        <v>118.7147878869494</v>
      </c>
      <c r="E7386" s="1">
        <f t="shared" si="231"/>
        <v>0</v>
      </c>
    </row>
    <row r="7387" spans="3:5" x14ac:dyDescent="0.2">
      <c r="C7387" s="1">
        <v>0.63585780993698804</v>
      </c>
      <c r="D7387" s="1">
        <f t="shared" si="230"/>
        <v>171.35770019859481</v>
      </c>
      <c r="E7387" s="1">
        <f t="shared" si="231"/>
        <v>11.357700198594813</v>
      </c>
    </row>
    <row r="7388" spans="3:5" x14ac:dyDescent="0.2">
      <c r="C7388" s="1">
        <v>0.75901978557926053</v>
      </c>
      <c r="D7388" s="1">
        <f t="shared" si="230"/>
        <v>174.4958750783702</v>
      </c>
      <c r="E7388" s="1">
        <f t="shared" si="231"/>
        <v>14.495875078370204</v>
      </c>
    </row>
    <row r="7389" spans="3:5" x14ac:dyDescent="0.2">
      <c r="C7389" s="1">
        <v>0.47341737061926215</v>
      </c>
      <c r="D7389" s="1">
        <f t="shared" si="230"/>
        <v>167.30484825805021</v>
      </c>
      <c r="E7389" s="1">
        <f t="shared" si="231"/>
        <v>7.3048482580502139</v>
      </c>
    </row>
    <row r="7390" spans="3:5" x14ac:dyDescent="0.2">
      <c r="C7390" s="1">
        <v>2.6600149179762345</v>
      </c>
      <c r="D7390" s="1">
        <f t="shared" si="230"/>
        <v>230.90646973360751</v>
      </c>
      <c r="E7390" s="1">
        <f t="shared" si="231"/>
        <v>70.906469733607508</v>
      </c>
    </row>
    <row r="7391" spans="3:5" x14ac:dyDescent="0.2">
      <c r="C7391" s="1">
        <v>7.460359837375781E-2</v>
      </c>
      <c r="D7391" s="1">
        <f t="shared" si="230"/>
        <v>157.75644835828319</v>
      </c>
      <c r="E7391" s="1">
        <f t="shared" si="231"/>
        <v>0</v>
      </c>
    </row>
    <row r="7392" spans="3:5" x14ac:dyDescent="0.2">
      <c r="C7392" s="1">
        <v>0.39026459724514601</v>
      </c>
      <c r="D7392" s="1">
        <f t="shared" si="230"/>
        <v>165.26744258056564</v>
      </c>
      <c r="E7392" s="1">
        <f t="shared" si="231"/>
        <v>5.2674425805656426</v>
      </c>
    </row>
    <row r="7393" spans="3:5" x14ac:dyDescent="0.2">
      <c r="C7393" s="1">
        <v>0.75059992156781696</v>
      </c>
      <c r="D7393" s="1">
        <f t="shared" si="230"/>
        <v>174.2795180523996</v>
      </c>
      <c r="E7393" s="1">
        <f t="shared" si="231"/>
        <v>14.279518052399595</v>
      </c>
    </row>
    <row r="7394" spans="3:5" x14ac:dyDescent="0.2">
      <c r="C7394" s="1">
        <v>0.41986212477741242</v>
      </c>
      <c r="D7394" s="1">
        <f t="shared" si="230"/>
        <v>165.98978022049488</v>
      </c>
      <c r="E7394" s="1">
        <f t="shared" si="231"/>
        <v>5.9897802204948789</v>
      </c>
    </row>
    <row r="7395" spans="3:5" x14ac:dyDescent="0.2">
      <c r="C7395" s="1">
        <v>0.80195374736606884</v>
      </c>
      <c r="D7395" s="1">
        <f t="shared" si="230"/>
        <v>175.60329093498277</v>
      </c>
      <c r="E7395" s="1">
        <f t="shared" si="231"/>
        <v>15.603290934982766</v>
      </c>
    </row>
    <row r="7396" spans="3:5" x14ac:dyDescent="0.2">
      <c r="C7396" s="1">
        <v>-0.32866811937788509</v>
      </c>
      <c r="D7396" s="1">
        <f t="shared" si="230"/>
        <v>148.65531293575413</v>
      </c>
      <c r="E7396" s="1">
        <f t="shared" si="231"/>
        <v>0</v>
      </c>
    </row>
    <row r="7397" spans="3:5" x14ac:dyDescent="0.2">
      <c r="C7397" s="1">
        <v>1.0277242625410212</v>
      </c>
      <c r="D7397" s="1">
        <f t="shared" si="230"/>
        <v>181.54339345465084</v>
      </c>
      <c r="E7397" s="1">
        <f t="shared" si="231"/>
        <v>21.54339345465084</v>
      </c>
    </row>
    <row r="7398" spans="3:5" x14ac:dyDescent="0.2">
      <c r="C7398" s="1">
        <v>1.2870285282429277</v>
      </c>
      <c r="D7398" s="1">
        <f t="shared" si="230"/>
        <v>188.61411174510596</v>
      </c>
      <c r="E7398" s="1">
        <f t="shared" si="231"/>
        <v>28.614111745105959</v>
      </c>
    </row>
    <row r="7399" spans="3:5" x14ac:dyDescent="0.2">
      <c r="C7399" s="1">
        <v>-0.5674807086340119</v>
      </c>
      <c r="D7399" s="1">
        <f t="shared" si="230"/>
        <v>143.51524335397534</v>
      </c>
      <c r="E7399" s="1">
        <f t="shared" si="231"/>
        <v>0</v>
      </c>
    </row>
    <row r="7400" spans="3:5" x14ac:dyDescent="0.2">
      <c r="C7400" s="1">
        <v>2.0548100611934803</v>
      </c>
      <c r="D7400" s="1">
        <f t="shared" si="230"/>
        <v>211.20638850027495</v>
      </c>
      <c r="E7400" s="1">
        <f t="shared" si="231"/>
        <v>51.206388500274954</v>
      </c>
    </row>
    <row r="7401" spans="3:5" x14ac:dyDescent="0.2">
      <c r="C7401" s="1">
        <v>-1.4319769721470481</v>
      </c>
      <c r="D7401" s="1">
        <f t="shared" si="230"/>
        <v>126.35023965566938</v>
      </c>
      <c r="E7401" s="1">
        <f t="shared" si="231"/>
        <v>0</v>
      </c>
    </row>
    <row r="7402" spans="3:5" x14ac:dyDescent="0.2">
      <c r="C7402" s="1">
        <v>0.71300923310804964</v>
      </c>
      <c r="D7402" s="1">
        <f t="shared" si="230"/>
        <v>173.31685445519548</v>
      </c>
      <c r="E7402" s="1">
        <f t="shared" si="231"/>
        <v>13.316854455195482</v>
      </c>
    </row>
    <row r="7403" spans="3:5" x14ac:dyDescent="0.2">
      <c r="C7403" s="1">
        <v>-1.2011113193611065</v>
      </c>
      <c r="D7403" s="1">
        <f t="shared" si="230"/>
        <v>130.72237303647927</v>
      </c>
      <c r="E7403" s="1">
        <f t="shared" si="231"/>
        <v>0</v>
      </c>
    </row>
    <row r="7404" spans="3:5" x14ac:dyDescent="0.2">
      <c r="C7404" s="1">
        <v>1.8290490546954201</v>
      </c>
      <c r="D7404" s="1">
        <f t="shared" si="230"/>
        <v>204.29599858351312</v>
      </c>
      <c r="E7404" s="1">
        <f t="shared" si="231"/>
        <v>44.295998583513125</v>
      </c>
    </row>
    <row r="7405" spans="3:5" x14ac:dyDescent="0.2">
      <c r="C7405" s="1">
        <v>-1.9408174639938349</v>
      </c>
      <c r="D7405" s="1">
        <f t="shared" si="230"/>
        <v>117.223232159924</v>
      </c>
      <c r="E7405" s="1">
        <f t="shared" si="231"/>
        <v>0</v>
      </c>
    </row>
    <row r="7406" spans="3:5" x14ac:dyDescent="0.2">
      <c r="C7406" s="1">
        <v>0.61883082644812115</v>
      </c>
      <c r="D7406" s="1">
        <f t="shared" si="230"/>
        <v>170.92831527907452</v>
      </c>
      <c r="E7406" s="1">
        <f t="shared" si="231"/>
        <v>10.928315279074525</v>
      </c>
    </row>
    <row r="7407" spans="3:5" x14ac:dyDescent="0.2">
      <c r="C7407" s="1">
        <v>1.1316728346835012</v>
      </c>
      <c r="D7407" s="1">
        <f t="shared" si="230"/>
        <v>184.3454659581198</v>
      </c>
      <c r="E7407" s="1">
        <f t="shared" si="231"/>
        <v>24.345465958119803</v>
      </c>
    </row>
    <row r="7408" spans="3:5" x14ac:dyDescent="0.2">
      <c r="C7408" s="1">
        <v>0.90309338218181434</v>
      </c>
      <c r="D7408" s="1">
        <f t="shared" si="230"/>
        <v>178.23989137419369</v>
      </c>
      <c r="E7408" s="1">
        <f t="shared" si="231"/>
        <v>18.239891374193689</v>
      </c>
    </row>
    <row r="7409" spans="3:5" x14ac:dyDescent="0.2">
      <c r="C7409" s="1">
        <v>0.35716887967838756</v>
      </c>
      <c r="D7409" s="1">
        <f t="shared" si="230"/>
        <v>164.46345243260481</v>
      </c>
      <c r="E7409" s="1">
        <f t="shared" si="231"/>
        <v>4.4634524326048108</v>
      </c>
    </row>
    <row r="7410" spans="3:5" x14ac:dyDescent="0.2">
      <c r="C7410" s="1">
        <v>0.20568141036270488</v>
      </c>
      <c r="D7410" s="1">
        <f t="shared" si="230"/>
        <v>160.83302150106346</v>
      </c>
      <c r="E7410" s="1">
        <f t="shared" si="231"/>
        <v>0.83302150106345607</v>
      </c>
    </row>
    <row r="7411" spans="3:5" x14ac:dyDescent="0.2">
      <c r="C7411" s="1">
        <v>-0.84090739497665801</v>
      </c>
      <c r="D7411" s="1">
        <f t="shared" si="230"/>
        <v>137.84802811382764</v>
      </c>
      <c r="E7411" s="1">
        <f t="shared" si="231"/>
        <v>0</v>
      </c>
    </row>
    <row r="7412" spans="3:5" x14ac:dyDescent="0.2">
      <c r="C7412" s="1">
        <v>-0.99723435519852721</v>
      </c>
      <c r="D7412" s="1">
        <f t="shared" si="230"/>
        <v>134.70902140136334</v>
      </c>
      <c r="E7412" s="1">
        <f t="shared" si="231"/>
        <v>0</v>
      </c>
    </row>
    <row r="7413" spans="3:5" x14ac:dyDescent="0.2">
      <c r="C7413" s="1">
        <v>0.45400107002877771</v>
      </c>
      <c r="D7413" s="1">
        <f t="shared" si="230"/>
        <v>166.82687450922913</v>
      </c>
      <c r="E7413" s="1">
        <f t="shared" si="231"/>
        <v>6.8268745092291283</v>
      </c>
    </row>
    <row r="7414" spans="3:5" x14ac:dyDescent="0.2">
      <c r="C7414" s="1">
        <v>0.25476722435672017</v>
      </c>
      <c r="D7414" s="1">
        <f t="shared" si="230"/>
        <v>162.0005107406665</v>
      </c>
      <c r="E7414" s="1">
        <f t="shared" si="231"/>
        <v>2.000510740666499</v>
      </c>
    </row>
    <row r="7415" spans="3:5" x14ac:dyDescent="0.2">
      <c r="C7415" s="1">
        <v>0.49874062023513671</v>
      </c>
      <c r="D7415" s="1">
        <f t="shared" si="230"/>
        <v>167.93029252144228</v>
      </c>
      <c r="E7415" s="1">
        <f t="shared" si="231"/>
        <v>7.9302925214422828</v>
      </c>
    </row>
    <row r="7416" spans="3:5" x14ac:dyDescent="0.2">
      <c r="C7416" s="1">
        <v>-0.96384614980604444</v>
      </c>
      <c r="D7416" s="1">
        <f t="shared" si="230"/>
        <v>135.37338931018877</v>
      </c>
      <c r="E7416" s="1">
        <f t="shared" si="231"/>
        <v>0</v>
      </c>
    </row>
    <row r="7417" spans="3:5" x14ac:dyDescent="0.2">
      <c r="C7417" s="1">
        <v>0.15050369075647468</v>
      </c>
      <c r="D7417" s="1">
        <f t="shared" si="230"/>
        <v>159.53068023077776</v>
      </c>
      <c r="E7417" s="1">
        <f t="shared" si="231"/>
        <v>0</v>
      </c>
    </row>
    <row r="7418" spans="3:5" x14ac:dyDescent="0.2">
      <c r="C7418" s="1">
        <v>1.338176238715437</v>
      </c>
      <c r="D7418" s="1">
        <f t="shared" si="230"/>
        <v>190.04099389177145</v>
      </c>
      <c r="E7418" s="1">
        <f t="shared" si="231"/>
        <v>30.04099389177145</v>
      </c>
    </row>
    <row r="7419" spans="3:5" x14ac:dyDescent="0.2">
      <c r="C7419" s="1">
        <v>1.9721120961161092</v>
      </c>
      <c r="D7419" s="1">
        <f t="shared" si="230"/>
        <v>208.64834077250629</v>
      </c>
      <c r="E7419" s="1">
        <f t="shared" si="231"/>
        <v>48.648340772506288</v>
      </c>
    </row>
    <row r="7420" spans="3:5" x14ac:dyDescent="0.2">
      <c r="C7420" s="1">
        <v>1.252889810787138</v>
      </c>
      <c r="D7420" s="1">
        <f t="shared" si="230"/>
        <v>187.66770101058722</v>
      </c>
      <c r="E7420" s="1">
        <f t="shared" si="231"/>
        <v>27.667701010587223</v>
      </c>
    </row>
    <row r="7421" spans="3:5" x14ac:dyDescent="0.2">
      <c r="C7421" s="1">
        <v>-1.2380847666455101</v>
      </c>
      <c r="D7421" s="1">
        <f t="shared" si="230"/>
        <v>130.01212912611061</v>
      </c>
      <c r="E7421" s="1">
        <f t="shared" si="231"/>
        <v>0</v>
      </c>
    </row>
    <row r="7422" spans="3:5" x14ac:dyDescent="0.2">
      <c r="C7422" s="1">
        <v>-0.51948705222652991</v>
      </c>
      <c r="D7422" s="1">
        <f t="shared" si="230"/>
        <v>144.53376098435385</v>
      </c>
      <c r="E7422" s="1">
        <f t="shared" si="231"/>
        <v>0</v>
      </c>
    </row>
    <row r="7423" spans="3:5" x14ac:dyDescent="0.2">
      <c r="C7423" s="1">
        <v>-0.84204850949518872</v>
      </c>
      <c r="D7423" s="1">
        <f t="shared" si="230"/>
        <v>137.82485185043686</v>
      </c>
      <c r="E7423" s="1">
        <f t="shared" si="231"/>
        <v>0</v>
      </c>
    </row>
    <row r="7424" spans="3:5" x14ac:dyDescent="0.2">
      <c r="C7424" s="1">
        <v>-0.53885336161343445</v>
      </c>
      <c r="D7424" s="1">
        <f t="shared" si="230"/>
        <v>144.12190365401696</v>
      </c>
      <c r="E7424" s="1">
        <f t="shared" si="231"/>
        <v>0</v>
      </c>
    </row>
    <row r="7425" spans="3:5" x14ac:dyDescent="0.2">
      <c r="C7425" s="1">
        <v>0.96314804331088621</v>
      </c>
      <c r="D7425" s="1">
        <f t="shared" si="230"/>
        <v>179.82414509007523</v>
      </c>
      <c r="E7425" s="1">
        <f t="shared" si="231"/>
        <v>19.824145090075234</v>
      </c>
    </row>
    <row r="7426" spans="3:5" x14ac:dyDescent="0.2">
      <c r="C7426" s="1">
        <v>-0.14935143238015822</v>
      </c>
      <c r="D7426" s="1">
        <f t="shared" si="230"/>
        <v>152.63548133940691</v>
      </c>
      <c r="E7426" s="1">
        <f t="shared" si="231"/>
        <v>0</v>
      </c>
    </row>
    <row r="7427" spans="3:5" x14ac:dyDescent="0.2">
      <c r="C7427" s="1">
        <v>-0.31389502282408083</v>
      </c>
      <c r="D7427" s="1">
        <f t="shared" ref="D7427:D7490" si="232" xml:space="preserve"> $A$1 * EXP( ($A$3 - $A$6 - 0.5 * $A$5^2) * $A$4 + $A$5 * SQRT($A$4) * C7427 )</f>
        <v>148.9792606256193</v>
      </c>
      <c r="E7427" s="1">
        <f t="shared" ref="E7427:E7490" si="233">MAX(D7427 - $A$2, 0)</f>
        <v>0</v>
      </c>
    </row>
    <row r="7428" spans="3:5" x14ac:dyDescent="0.2">
      <c r="C7428" s="1">
        <v>0.6134369832151918</v>
      </c>
      <c r="D7428" s="1">
        <f t="shared" si="232"/>
        <v>170.79251836566806</v>
      </c>
      <c r="E7428" s="1">
        <f t="shared" si="233"/>
        <v>10.792518365668059</v>
      </c>
    </row>
    <row r="7429" spans="3:5" x14ac:dyDescent="0.2">
      <c r="C7429" s="1">
        <v>0.94491934947618328</v>
      </c>
      <c r="D7429" s="1">
        <f t="shared" si="232"/>
        <v>179.34178588737763</v>
      </c>
      <c r="E7429" s="1">
        <f t="shared" si="233"/>
        <v>19.341785887377625</v>
      </c>
    </row>
    <row r="7430" spans="3:5" x14ac:dyDescent="0.2">
      <c r="C7430" s="1">
        <v>-0.56209022247034512</v>
      </c>
      <c r="D7430" s="1">
        <f t="shared" si="232"/>
        <v>143.62928109255353</v>
      </c>
      <c r="E7430" s="1">
        <f t="shared" si="233"/>
        <v>0</v>
      </c>
    </row>
    <row r="7431" spans="3:5" x14ac:dyDescent="0.2">
      <c r="C7431" s="1">
        <v>1.7770991772807279</v>
      </c>
      <c r="D7431" s="1">
        <f t="shared" si="232"/>
        <v>202.73812086368733</v>
      </c>
      <c r="E7431" s="1">
        <f t="shared" si="233"/>
        <v>42.738120863687328</v>
      </c>
    </row>
    <row r="7432" spans="3:5" x14ac:dyDescent="0.2">
      <c r="C7432" s="1">
        <v>-2.7660800084669535</v>
      </c>
      <c r="D7432" s="1">
        <f t="shared" si="232"/>
        <v>103.80121212734444</v>
      </c>
      <c r="E7432" s="1">
        <f t="shared" si="233"/>
        <v>0</v>
      </c>
    </row>
    <row r="7433" spans="3:5" x14ac:dyDescent="0.2">
      <c r="C7433" s="1">
        <v>0.29143276816596581</v>
      </c>
      <c r="D7433" s="1">
        <f t="shared" si="232"/>
        <v>162.87811426213136</v>
      </c>
      <c r="E7433" s="1">
        <f t="shared" si="233"/>
        <v>2.878114262131362</v>
      </c>
    </row>
    <row r="7434" spans="3:5" x14ac:dyDescent="0.2">
      <c r="C7434" s="1">
        <v>0.68473510089139766</v>
      </c>
      <c r="D7434" s="1">
        <f t="shared" si="232"/>
        <v>172.59628498129396</v>
      </c>
      <c r="E7434" s="1">
        <f t="shared" si="233"/>
        <v>12.596284981293962</v>
      </c>
    </row>
    <row r="7435" spans="3:5" x14ac:dyDescent="0.2">
      <c r="C7435" s="1">
        <v>0.46094944045414271</v>
      </c>
      <c r="D7435" s="1">
        <f t="shared" si="232"/>
        <v>166.99776640209106</v>
      </c>
      <c r="E7435" s="1">
        <f t="shared" si="233"/>
        <v>6.9977664020910595</v>
      </c>
    </row>
    <row r="7436" spans="3:5" x14ac:dyDescent="0.2">
      <c r="C7436" s="1">
        <v>1.6617512608062583</v>
      </c>
      <c r="D7436" s="1">
        <f t="shared" si="232"/>
        <v>199.32139769757572</v>
      </c>
      <c r="E7436" s="1">
        <f t="shared" si="233"/>
        <v>39.321397697575719</v>
      </c>
    </row>
    <row r="7437" spans="3:5" x14ac:dyDescent="0.2">
      <c r="C7437" s="1">
        <v>-0.18989717671193693</v>
      </c>
      <c r="D7437" s="1">
        <f t="shared" si="232"/>
        <v>151.72629220608766</v>
      </c>
      <c r="E7437" s="1">
        <f t="shared" si="233"/>
        <v>0</v>
      </c>
    </row>
    <row r="7438" spans="3:5" x14ac:dyDescent="0.2">
      <c r="C7438" s="1">
        <v>-1.0007053753048016</v>
      </c>
      <c r="D7438" s="1">
        <f t="shared" si="232"/>
        <v>134.64014144005432</v>
      </c>
      <c r="E7438" s="1">
        <f t="shared" si="233"/>
        <v>0</v>
      </c>
    </row>
    <row r="7439" spans="3:5" x14ac:dyDescent="0.2">
      <c r="C7439" s="1">
        <v>0.76719863318335646</v>
      </c>
      <c r="D7439" s="1">
        <f t="shared" si="232"/>
        <v>174.70629610896236</v>
      </c>
      <c r="E7439" s="1">
        <f t="shared" si="233"/>
        <v>14.706296108962363</v>
      </c>
    </row>
    <row r="7440" spans="3:5" x14ac:dyDescent="0.2">
      <c r="C7440" s="1">
        <v>1.4392608301848082</v>
      </c>
      <c r="D7440" s="1">
        <f t="shared" si="232"/>
        <v>192.89280512904665</v>
      </c>
      <c r="E7440" s="1">
        <f t="shared" si="233"/>
        <v>32.89280512904665</v>
      </c>
    </row>
    <row r="7441" spans="3:5" x14ac:dyDescent="0.2">
      <c r="C7441" s="1">
        <v>0.9137719872414477</v>
      </c>
      <c r="D7441" s="1">
        <f t="shared" si="232"/>
        <v>178.52057126448082</v>
      </c>
      <c r="E7441" s="1">
        <f t="shared" si="233"/>
        <v>18.520571264480822</v>
      </c>
    </row>
    <row r="7442" spans="3:5" x14ac:dyDescent="0.2">
      <c r="C7442" s="1">
        <v>-0.38821500776866241</v>
      </c>
      <c r="D7442" s="1">
        <f t="shared" si="232"/>
        <v>147.35668201135329</v>
      </c>
      <c r="E7442" s="1">
        <f t="shared" si="233"/>
        <v>0</v>
      </c>
    </row>
    <row r="7443" spans="3:5" x14ac:dyDescent="0.2">
      <c r="C7443" s="1">
        <v>0.49884399616591496</v>
      </c>
      <c r="D7443" s="1">
        <f t="shared" si="232"/>
        <v>167.93285052960059</v>
      </c>
      <c r="E7443" s="1">
        <f t="shared" si="233"/>
        <v>7.9328505296005858</v>
      </c>
    </row>
    <row r="7444" spans="3:5" x14ac:dyDescent="0.2">
      <c r="C7444" s="1">
        <v>0.89635255510132938</v>
      </c>
      <c r="D7444" s="1">
        <f t="shared" si="232"/>
        <v>178.062940558272</v>
      </c>
      <c r="E7444" s="1">
        <f t="shared" si="233"/>
        <v>18.062940558272004</v>
      </c>
    </row>
    <row r="7445" spans="3:5" x14ac:dyDescent="0.2">
      <c r="C7445" s="1">
        <v>0.17890416702714512</v>
      </c>
      <c r="D7445" s="1">
        <f t="shared" si="232"/>
        <v>160.19968469720243</v>
      </c>
      <c r="E7445" s="1">
        <f t="shared" si="233"/>
        <v>0.19968469720242865</v>
      </c>
    </row>
    <row r="7446" spans="3:5" x14ac:dyDescent="0.2">
      <c r="C7446" s="1">
        <v>1.997542472251401</v>
      </c>
      <c r="D7446" s="1">
        <f t="shared" si="232"/>
        <v>209.43164739844912</v>
      </c>
      <c r="E7446" s="1">
        <f t="shared" si="233"/>
        <v>49.431647398449115</v>
      </c>
    </row>
    <row r="7447" spans="3:5" x14ac:dyDescent="0.2">
      <c r="C7447" s="1">
        <v>0.82320312936751827</v>
      </c>
      <c r="D7447" s="1">
        <f t="shared" si="232"/>
        <v>176.15398345951121</v>
      </c>
      <c r="E7447" s="1">
        <f t="shared" si="233"/>
        <v>16.15398345951121</v>
      </c>
    </row>
    <row r="7448" spans="3:5" x14ac:dyDescent="0.2">
      <c r="C7448" s="1">
        <v>-0.51887784192458741</v>
      </c>
      <c r="D7448" s="1">
        <f t="shared" si="232"/>
        <v>144.54673594877451</v>
      </c>
      <c r="E7448" s="1">
        <f t="shared" si="233"/>
        <v>0</v>
      </c>
    </row>
    <row r="7449" spans="3:5" x14ac:dyDescent="0.2">
      <c r="C7449" s="1">
        <v>0.68169462194477559</v>
      </c>
      <c r="D7449" s="1">
        <f t="shared" si="232"/>
        <v>172.51897664933659</v>
      </c>
      <c r="E7449" s="1">
        <f t="shared" si="233"/>
        <v>12.518976649336594</v>
      </c>
    </row>
    <row r="7450" spans="3:5" x14ac:dyDescent="0.2">
      <c r="C7450" s="1">
        <v>0.12705783038358617</v>
      </c>
      <c r="D7450" s="1">
        <f t="shared" si="232"/>
        <v>158.98049293425871</v>
      </c>
      <c r="E7450" s="1">
        <f t="shared" si="233"/>
        <v>0</v>
      </c>
    </row>
    <row r="7451" spans="3:5" x14ac:dyDescent="0.2">
      <c r="C7451" s="1">
        <v>4.7176995686636282E-2</v>
      </c>
      <c r="D7451" s="1">
        <f t="shared" si="232"/>
        <v>157.12019218095614</v>
      </c>
      <c r="E7451" s="1">
        <f t="shared" si="233"/>
        <v>0</v>
      </c>
    </row>
    <row r="7452" spans="3:5" x14ac:dyDescent="0.2">
      <c r="C7452" s="1">
        <v>1.6520199281382735</v>
      </c>
      <c r="D7452" s="1">
        <f t="shared" si="232"/>
        <v>199.03579319452504</v>
      </c>
      <c r="E7452" s="1">
        <f t="shared" si="233"/>
        <v>39.035793194525041</v>
      </c>
    </row>
    <row r="7453" spans="3:5" x14ac:dyDescent="0.2">
      <c r="C7453" s="1">
        <v>0.30068700063063902</v>
      </c>
      <c r="D7453" s="1">
        <f t="shared" si="232"/>
        <v>163.1003681749462</v>
      </c>
      <c r="E7453" s="1">
        <f t="shared" si="233"/>
        <v>3.1003681749461975</v>
      </c>
    </row>
    <row r="7454" spans="3:5" x14ac:dyDescent="0.2">
      <c r="C7454" s="1">
        <v>0.14226259183809989</v>
      </c>
      <c r="D7454" s="1">
        <f t="shared" si="232"/>
        <v>159.33707556321548</v>
      </c>
      <c r="E7454" s="1">
        <f t="shared" si="233"/>
        <v>0</v>
      </c>
    </row>
    <row r="7455" spans="3:5" x14ac:dyDescent="0.2">
      <c r="C7455" s="1">
        <v>-2.5969703252344066E-2</v>
      </c>
      <c r="D7455" s="1">
        <f t="shared" si="232"/>
        <v>155.43581819101021</v>
      </c>
      <c r="E7455" s="1">
        <f t="shared" si="233"/>
        <v>0</v>
      </c>
    </row>
    <row r="7456" spans="3:5" x14ac:dyDescent="0.2">
      <c r="C7456" s="1">
        <v>-0.21331347879879581</v>
      </c>
      <c r="D7456" s="1">
        <f t="shared" si="232"/>
        <v>151.20367913269885</v>
      </c>
      <c r="E7456" s="1">
        <f t="shared" si="233"/>
        <v>0</v>
      </c>
    </row>
    <row r="7457" spans="3:5" x14ac:dyDescent="0.2">
      <c r="C7457" s="1">
        <v>-2.4380841330290459</v>
      </c>
      <c r="D7457" s="1">
        <f t="shared" si="232"/>
        <v>108.94115133643204</v>
      </c>
      <c r="E7457" s="1">
        <f t="shared" si="233"/>
        <v>0</v>
      </c>
    </row>
    <row r="7458" spans="3:5" x14ac:dyDescent="0.2">
      <c r="C7458" s="1">
        <v>-0.23686021619074424</v>
      </c>
      <c r="D7458" s="1">
        <f t="shared" si="232"/>
        <v>150.67997012905946</v>
      </c>
      <c r="E7458" s="1">
        <f t="shared" si="233"/>
        <v>0</v>
      </c>
    </row>
    <row r="7459" spans="3:5" x14ac:dyDescent="0.2">
      <c r="C7459" s="1">
        <v>3.9538544847510571E-2</v>
      </c>
      <c r="D7459" s="1">
        <f t="shared" si="232"/>
        <v>156.94344884501851</v>
      </c>
      <c r="E7459" s="1">
        <f t="shared" si="233"/>
        <v>0</v>
      </c>
    </row>
    <row r="7460" spans="3:5" x14ac:dyDescent="0.2">
      <c r="C7460" s="1">
        <v>0.38753759432272034</v>
      </c>
      <c r="D7460" s="1">
        <f t="shared" si="232"/>
        <v>165.20104751590253</v>
      </c>
      <c r="E7460" s="1">
        <f t="shared" si="233"/>
        <v>5.2010475159025304</v>
      </c>
    </row>
    <row r="7461" spans="3:5" x14ac:dyDescent="0.2">
      <c r="C7461" s="1">
        <v>-0.44932820899436976</v>
      </c>
      <c r="D7461" s="1">
        <f t="shared" si="232"/>
        <v>146.03568736459601</v>
      </c>
      <c r="E7461" s="1">
        <f t="shared" si="233"/>
        <v>0</v>
      </c>
    </row>
    <row r="7462" spans="3:5" x14ac:dyDescent="0.2">
      <c r="C7462" s="1">
        <v>0.44693225817747873</v>
      </c>
      <c r="D7462" s="1">
        <f t="shared" si="232"/>
        <v>166.65319986525762</v>
      </c>
      <c r="E7462" s="1">
        <f t="shared" si="233"/>
        <v>6.6531998652576192</v>
      </c>
    </row>
    <row r="7463" spans="3:5" x14ac:dyDescent="0.2">
      <c r="C7463" s="1">
        <v>0.72381402544065976</v>
      </c>
      <c r="D7463" s="1">
        <f t="shared" si="232"/>
        <v>173.593009591824</v>
      </c>
      <c r="E7463" s="1">
        <f t="shared" si="233"/>
        <v>13.593009591824</v>
      </c>
    </row>
    <row r="7464" spans="3:5" x14ac:dyDescent="0.2">
      <c r="C7464" s="1">
        <v>0.63953120207349068</v>
      </c>
      <c r="D7464" s="1">
        <f t="shared" si="232"/>
        <v>171.45047682972464</v>
      </c>
      <c r="E7464" s="1">
        <f t="shared" si="233"/>
        <v>11.450476829724636</v>
      </c>
    </row>
    <row r="7465" spans="3:5" x14ac:dyDescent="0.2">
      <c r="C7465" s="1">
        <v>-0.46744294952294491</v>
      </c>
      <c r="D7465" s="1">
        <f t="shared" si="232"/>
        <v>145.64640764836574</v>
      </c>
      <c r="E7465" s="1">
        <f t="shared" si="233"/>
        <v>0</v>
      </c>
    </row>
    <row r="7466" spans="3:5" x14ac:dyDescent="0.2">
      <c r="C7466" s="1">
        <v>-0.65661449646764636</v>
      </c>
      <c r="D7466" s="1">
        <f t="shared" si="232"/>
        <v>141.64265777778229</v>
      </c>
      <c r="E7466" s="1">
        <f t="shared" si="233"/>
        <v>0</v>
      </c>
    </row>
    <row r="7467" spans="3:5" x14ac:dyDescent="0.2">
      <c r="C7467" s="1">
        <v>-0.27654493636162358</v>
      </c>
      <c r="D7467" s="1">
        <f t="shared" si="232"/>
        <v>149.80143359025482</v>
      </c>
      <c r="E7467" s="1">
        <f t="shared" si="233"/>
        <v>0</v>
      </c>
    </row>
    <row r="7468" spans="3:5" x14ac:dyDescent="0.2">
      <c r="C7468" s="1">
        <v>-0.43515945912257881</v>
      </c>
      <c r="D7468" s="1">
        <f t="shared" si="232"/>
        <v>146.34089409345165</v>
      </c>
      <c r="E7468" s="1">
        <f t="shared" si="233"/>
        <v>0</v>
      </c>
    </row>
    <row r="7469" spans="3:5" x14ac:dyDescent="0.2">
      <c r="C7469" s="1">
        <v>-0.59003812881284268</v>
      </c>
      <c r="D7469" s="1">
        <f t="shared" si="232"/>
        <v>143.03901413350269</v>
      </c>
      <c r="E7469" s="1">
        <f t="shared" si="233"/>
        <v>0</v>
      </c>
    </row>
    <row r="7470" spans="3:5" x14ac:dyDescent="0.2">
      <c r="C7470" s="1">
        <v>0.75799788154897285</v>
      </c>
      <c r="D7470" s="1">
        <f t="shared" si="232"/>
        <v>174.4696018935949</v>
      </c>
      <c r="E7470" s="1">
        <f t="shared" si="233"/>
        <v>14.469601893594898</v>
      </c>
    </row>
    <row r="7471" spans="3:5" x14ac:dyDescent="0.2">
      <c r="C7471" s="1">
        <v>0.82537449078425251</v>
      </c>
      <c r="D7471" s="1">
        <f t="shared" si="232"/>
        <v>176.21035296220552</v>
      </c>
      <c r="E7471" s="1">
        <f t="shared" si="233"/>
        <v>16.210352962205519</v>
      </c>
    </row>
    <row r="7472" spans="3:5" x14ac:dyDescent="0.2">
      <c r="C7472" s="1">
        <v>-0.71846616320048429</v>
      </c>
      <c r="D7472" s="1">
        <f t="shared" si="232"/>
        <v>140.35761356005636</v>
      </c>
      <c r="E7472" s="1">
        <f t="shared" si="233"/>
        <v>0</v>
      </c>
    </row>
    <row r="7473" spans="3:5" x14ac:dyDescent="0.2">
      <c r="C7473" s="1">
        <v>-1.8897604820618688</v>
      </c>
      <c r="D7473" s="1">
        <f t="shared" si="232"/>
        <v>118.10845711352276</v>
      </c>
      <c r="E7473" s="1">
        <f t="shared" si="233"/>
        <v>0</v>
      </c>
    </row>
    <row r="7474" spans="3:5" x14ac:dyDescent="0.2">
      <c r="C7474" s="1">
        <v>-1.5930014505354575</v>
      </c>
      <c r="D7474" s="1">
        <f t="shared" si="232"/>
        <v>123.38761894045085</v>
      </c>
      <c r="E7474" s="1">
        <f t="shared" si="233"/>
        <v>0</v>
      </c>
    </row>
    <row r="7475" spans="3:5" x14ac:dyDescent="0.2">
      <c r="C7475" s="1">
        <v>-0.34234300052385702</v>
      </c>
      <c r="D7475" s="1">
        <f t="shared" si="232"/>
        <v>148.35607499377437</v>
      </c>
      <c r="E7475" s="1">
        <f t="shared" si="233"/>
        <v>0</v>
      </c>
    </row>
    <row r="7476" spans="3:5" x14ac:dyDescent="0.2">
      <c r="C7476" s="1">
        <v>0.29798102661783482</v>
      </c>
      <c r="D7476" s="1">
        <f t="shared" si="232"/>
        <v>163.03534889975566</v>
      </c>
      <c r="E7476" s="1">
        <f t="shared" si="233"/>
        <v>3.035348899755661</v>
      </c>
    </row>
    <row r="7477" spans="3:5" x14ac:dyDescent="0.2">
      <c r="C7477" s="1">
        <v>-2.105001574363996</v>
      </c>
      <c r="D7477" s="1">
        <f t="shared" si="232"/>
        <v>114.42133490195501</v>
      </c>
      <c r="E7477" s="1">
        <f t="shared" si="233"/>
        <v>0</v>
      </c>
    </row>
    <row r="7478" spans="3:5" x14ac:dyDescent="0.2">
      <c r="C7478" s="1">
        <v>1.2228436423422204</v>
      </c>
      <c r="D7478" s="1">
        <f t="shared" si="232"/>
        <v>186.83867577690907</v>
      </c>
      <c r="E7478" s="1">
        <f t="shared" si="233"/>
        <v>26.838675776909071</v>
      </c>
    </row>
    <row r="7479" spans="3:5" x14ac:dyDescent="0.2">
      <c r="C7479" s="1">
        <v>-1.0088726966555823</v>
      </c>
      <c r="D7479" s="1">
        <f t="shared" si="232"/>
        <v>134.47820557621665</v>
      </c>
      <c r="E7479" s="1">
        <f t="shared" si="233"/>
        <v>0</v>
      </c>
    </row>
    <row r="7480" spans="3:5" x14ac:dyDescent="0.2">
      <c r="C7480" s="1">
        <v>-0.14150942087328253</v>
      </c>
      <c r="D7480" s="1">
        <f t="shared" si="232"/>
        <v>152.81195669197575</v>
      </c>
      <c r="E7480" s="1">
        <f t="shared" si="233"/>
        <v>0</v>
      </c>
    </row>
    <row r="7481" spans="3:5" x14ac:dyDescent="0.2">
      <c r="C7481" s="1">
        <v>0.80874379869521051</v>
      </c>
      <c r="D7481" s="1">
        <f t="shared" si="232"/>
        <v>175.77907241839318</v>
      </c>
      <c r="E7481" s="1">
        <f t="shared" si="233"/>
        <v>15.779072418393184</v>
      </c>
    </row>
    <row r="7482" spans="3:5" x14ac:dyDescent="0.2">
      <c r="C7482" s="1">
        <v>-0.38405653505178516</v>
      </c>
      <c r="D7482" s="1">
        <f t="shared" si="232"/>
        <v>147.44700262815272</v>
      </c>
      <c r="E7482" s="1">
        <f t="shared" si="233"/>
        <v>0</v>
      </c>
    </row>
    <row r="7483" spans="3:5" x14ac:dyDescent="0.2">
      <c r="C7483" s="1">
        <v>1.0528726010040488E-2</v>
      </c>
      <c r="D7483" s="1">
        <f t="shared" si="232"/>
        <v>156.27401068835371</v>
      </c>
      <c r="E7483" s="1">
        <f t="shared" si="233"/>
        <v>0</v>
      </c>
    </row>
    <row r="7484" spans="3:5" x14ac:dyDescent="0.2">
      <c r="C7484" s="1">
        <v>1.8994357403458917</v>
      </c>
      <c r="D7484" s="1">
        <f t="shared" si="232"/>
        <v>206.42587596120401</v>
      </c>
      <c r="E7484" s="1">
        <f t="shared" si="233"/>
        <v>46.425875961204014</v>
      </c>
    </row>
    <row r="7485" spans="3:5" x14ac:dyDescent="0.2">
      <c r="C7485" s="1">
        <v>-0.68278688060830839</v>
      </c>
      <c r="D7485" s="1">
        <f t="shared" si="232"/>
        <v>141.09746469878175</v>
      </c>
      <c r="E7485" s="1">
        <f t="shared" si="233"/>
        <v>0</v>
      </c>
    </row>
    <row r="7486" spans="3:5" x14ac:dyDescent="0.2">
      <c r="C7486" s="1">
        <v>2.3886702254425782</v>
      </c>
      <c r="D7486" s="1">
        <f t="shared" si="232"/>
        <v>221.85634884609385</v>
      </c>
      <c r="E7486" s="1">
        <f t="shared" si="233"/>
        <v>61.856348846093852</v>
      </c>
    </row>
    <row r="7487" spans="3:5" x14ac:dyDescent="0.2">
      <c r="C7487" s="1">
        <v>0.57282051735455652</v>
      </c>
      <c r="D7487" s="1">
        <f t="shared" si="232"/>
        <v>169.7734057643714</v>
      </c>
      <c r="E7487" s="1">
        <f t="shared" si="233"/>
        <v>9.7734057643714038</v>
      </c>
    </row>
    <row r="7488" spans="3:5" x14ac:dyDescent="0.2">
      <c r="C7488" s="1">
        <v>1.985579869356304</v>
      </c>
      <c r="D7488" s="1">
        <f t="shared" si="232"/>
        <v>209.06280959371861</v>
      </c>
      <c r="E7488" s="1">
        <f t="shared" si="233"/>
        <v>49.062809593718612</v>
      </c>
    </row>
    <row r="7489" spans="3:5" x14ac:dyDescent="0.2">
      <c r="C7489" s="1">
        <v>0.18806952364762539</v>
      </c>
      <c r="D7489" s="1">
        <f t="shared" si="232"/>
        <v>160.41618298134182</v>
      </c>
      <c r="E7489" s="1">
        <f t="shared" si="233"/>
        <v>0.41618298134181941</v>
      </c>
    </row>
    <row r="7490" spans="3:5" x14ac:dyDescent="0.2">
      <c r="C7490" s="1">
        <v>0.18545167641598448</v>
      </c>
      <c r="D7490" s="1">
        <f t="shared" si="232"/>
        <v>160.35431600971646</v>
      </c>
      <c r="E7490" s="1">
        <f t="shared" si="233"/>
        <v>0.35431600971645594</v>
      </c>
    </row>
    <row r="7491" spans="3:5" x14ac:dyDescent="0.2">
      <c r="C7491" s="1">
        <v>-1.9484865916989635</v>
      </c>
      <c r="D7491" s="1">
        <f t="shared" ref="D7491:D7554" si="234" xml:space="preserve"> $A$1 * EXP( ($A$3 - $A$6 - 0.5 * $A$5^2) * $A$4 + $A$5 * SQRT($A$4) * C7491 )</f>
        <v>117.09083933821783</v>
      </c>
      <c r="E7491" s="1">
        <f t="shared" ref="E7491:E7554" si="235">MAX(D7491 - $A$2, 0)</f>
        <v>0</v>
      </c>
    </row>
    <row r="7492" spans="3:5" x14ac:dyDescent="0.2">
      <c r="C7492" s="1">
        <v>0.50989781234155274</v>
      </c>
      <c r="D7492" s="1">
        <f t="shared" si="234"/>
        <v>168.20659904407106</v>
      </c>
      <c r="E7492" s="1">
        <f t="shared" si="235"/>
        <v>8.206599044071055</v>
      </c>
    </row>
    <row r="7493" spans="3:5" x14ac:dyDescent="0.2">
      <c r="C7493" s="1">
        <v>0.58951151062954454</v>
      </c>
      <c r="D7493" s="1">
        <f t="shared" si="234"/>
        <v>170.19146338897073</v>
      </c>
      <c r="E7493" s="1">
        <f t="shared" si="235"/>
        <v>10.191463388970732</v>
      </c>
    </row>
    <row r="7494" spans="3:5" x14ac:dyDescent="0.2">
      <c r="C7494" s="1">
        <v>0.90427621388956192</v>
      </c>
      <c r="D7494" s="1">
        <f t="shared" si="234"/>
        <v>178.27095955716413</v>
      </c>
      <c r="E7494" s="1">
        <f t="shared" si="235"/>
        <v>18.270959557164133</v>
      </c>
    </row>
    <row r="7495" spans="3:5" x14ac:dyDescent="0.2">
      <c r="C7495" s="1">
        <v>0.79641829357485761</v>
      </c>
      <c r="D7495" s="1">
        <f t="shared" si="234"/>
        <v>175.4601186630473</v>
      </c>
      <c r="E7495" s="1">
        <f t="shared" si="235"/>
        <v>15.460118663047297</v>
      </c>
    </row>
    <row r="7496" spans="3:5" x14ac:dyDescent="0.2">
      <c r="C7496" s="1">
        <v>1.7661675767166149E-3</v>
      </c>
      <c r="D7496" s="1">
        <f t="shared" si="234"/>
        <v>156.07236567651321</v>
      </c>
      <c r="E7496" s="1">
        <f t="shared" si="235"/>
        <v>0</v>
      </c>
    </row>
    <row r="7497" spans="3:5" x14ac:dyDescent="0.2">
      <c r="C7497" s="1">
        <v>1.4768434194739914</v>
      </c>
      <c r="D7497" s="1">
        <f t="shared" si="234"/>
        <v>193.96396905591249</v>
      </c>
      <c r="E7497" s="1">
        <f t="shared" si="235"/>
        <v>33.963969055912486</v>
      </c>
    </row>
    <row r="7498" spans="3:5" x14ac:dyDescent="0.2">
      <c r="C7498" s="1">
        <v>0.8450154435881021</v>
      </c>
      <c r="D7498" s="1">
        <f t="shared" si="234"/>
        <v>176.72106101936657</v>
      </c>
      <c r="E7498" s="1">
        <f t="shared" si="235"/>
        <v>16.721061019366573</v>
      </c>
    </row>
    <row r="7499" spans="3:5" x14ac:dyDescent="0.2">
      <c r="C7499" s="1">
        <v>-0.42174699230455392</v>
      </c>
      <c r="D7499" s="1">
        <f t="shared" si="234"/>
        <v>146.63039753405153</v>
      </c>
      <c r="E7499" s="1">
        <f t="shared" si="235"/>
        <v>0</v>
      </c>
    </row>
    <row r="7500" spans="3:5" x14ac:dyDescent="0.2">
      <c r="C7500" s="1">
        <v>0.29100254910922202</v>
      </c>
      <c r="D7500" s="1">
        <f t="shared" si="234"/>
        <v>162.86778929325874</v>
      </c>
      <c r="E7500" s="1">
        <f t="shared" si="235"/>
        <v>2.8677892932587383</v>
      </c>
    </row>
    <row r="7501" spans="3:5" x14ac:dyDescent="0.2">
      <c r="C7501" s="1">
        <v>0.41231287252209359</v>
      </c>
      <c r="D7501" s="1">
        <f t="shared" si="234"/>
        <v>165.80523878305195</v>
      </c>
      <c r="E7501" s="1">
        <f t="shared" si="235"/>
        <v>5.8052387830519478</v>
      </c>
    </row>
    <row r="7502" spans="3:5" x14ac:dyDescent="0.2">
      <c r="C7502" s="1">
        <v>1.4135506265248963</v>
      </c>
      <c r="D7502" s="1">
        <f t="shared" si="234"/>
        <v>192.16343276256325</v>
      </c>
      <c r="E7502" s="1">
        <f t="shared" si="235"/>
        <v>32.163432762563247</v>
      </c>
    </row>
    <row r="7503" spans="3:5" x14ac:dyDescent="0.2">
      <c r="C7503" s="1">
        <v>0.43455744213332853</v>
      </c>
      <c r="D7503" s="1">
        <f t="shared" si="234"/>
        <v>166.34959644744578</v>
      </c>
      <c r="E7503" s="1">
        <f t="shared" si="235"/>
        <v>6.3495964474457764</v>
      </c>
    </row>
    <row r="7504" spans="3:5" x14ac:dyDescent="0.2">
      <c r="C7504" s="1">
        <v>-0.76773287644087451</v>
      </c>
      <c r="D7504" s="1">
        <f t="shared" si="234"/>
        <v>139.34238391781827</v>
      </c>
      <c r="E7504" s="1">
        <f t="shared" si="235"/>
        <v>0</v>
      </c>
    </row>
    <row r="7505" spans="3:5" x14ac:dyDescent="0.2">
      <c r="C7505" s="1">
        <v>-1.5049431156043003</v>
      </c>
      <c r="D7505" s="1">
        <f t="shared" si="234"/>
        <v>124.99905401008216</v>
      </c>
      <c r="E7505" s="1">
        <f t="shared" si="235"/>
        <v>0</v>
      </c>
    </row>
    <row r="7506" spans="3:5" x14ac:dyDescent="0.2">
      <c r="C7506" s="1">
        <v>1.1628938247055938</v>
      </c>
      <c r="D7506" s="1">
        <f t="shared" si="234"/>
        <v>185.19548493402507</v>
      </c>
      <c r="E7506" s="1">
        <f t="shared" si="235"/>
        <v>25.195484934025075</v>
      </c>
    </row>
    <row r="7507" spans="3:5" x14ac:dyDescent="0.2">
      <c r="C7507" s="1">
        <v>0.48676725980720054</v>
      </c>
      <c r="D7507" s="1">
        <f t="shared" si="234"/>
        <v>167.63427856360374</v>
      </c>
      <c r="E7507" s="1">
        <f t="shared" si="235"/>
        <v>7.6342785636037434</v>
      </c>
    </row>
    <row r="7508" spans="3:5" x14ac:dyDescent="0.2">
      <c r="C7508" s="1">
        <v>0.66475076714104619</v>
      </c>
      <c r="D7508" s="1">
        <f t="shared" si="234"/>
        <v>172.08878972970874</v>
      </c>
      <c r="E7508" s="1">
        <f t="shared" si="235"/>
        <v>12.088789729708736</v>
      </c>
    </row>
    <row r="7509" spans="3:5" x14ac:dyDescent="0.2">
      <c r="C7509" s="1">
        <v>-0.37676489484416997</v>
      </c>
      <c r="D7509" s="1">
        <f t="shared" si="234"/>
        <v>147.60550824208022</v>
      </c>
      <c r="E7509" s="1">
        <f t="shared" si="235"/>
        <v>0</v>
      </c>
    </row>
    <row r="7510" spans="3:5" x14ac:dyDescent="0.2">
      <c r="C7510" s="1">
        <v>-1.1565362599876874</v>
      </c>
      <c r="D7510" s="1">
        <f t="shared" si="234"/>
        <v>131.58380112104507</v>
      </c>
      <c r="E7510" s="1">
        <f t="shared" si="235"/>
        <v>0</v>
      </c>
    </row>
    <row r="7511" spans="3:5" x14ac:dyDescent="0.2">
      <c r="C7511" s="1">
        <v>0.61019386459629699</v>
      </c>
      <c r="D7511" s="1">
        <f t="shared" si="234"/>
        <v>170.71092064052547</v>
      </c>
      <c r="E7511" s="1">
        <f t="shared" si="235"/>
        <v>10.710920640525472</v>
      </c>
    </row>
    <row r="7512" spans="3:5" x14ac:dyDescent="0.2">
      <c r="C7512" s="1">
        <v>-4.4754795138702563E-2</v>
      </c>
      <c r="D7512" s="1">
        <f t="shared" si="234"/>
        <v>155.00616934840423</v>
      </c>
      <c r="E7512" s="1">
        <f t="shared" si="235"/>
        <v>0</v>
      </c>
    </row>
    <row r="7513" spans="3:5" x14ac:dyDescent="0.2">
      <c r="C7513" s="1">
        <v>1.1983362656552483</v>
      </c>
      <c r="D7513" s="1">
        <f t="shared" si="234"/>
        <v>186.16518782816661</v>
      </c>
      <c r="E7513" s="1">
        <f t="shared" si="235"/>
        <v>26.165187828166609</v>
      </c>
    </row>
    <row r="7514" spans="3:5" x14ac:dyDescent="0.2">
      <c r="C7514" s="1">
        <v>-0.70011755332754011</v>
      </c>
      <c r="D7514" s="1">
        <f t="shared" si="234"/>
        <v>140.73760735834298</v>
      </c>
      <c r="E7514" s="1">
        <f t="shared" si="235"/>
        <v>0</v>
      </c>
    </row>
    <row r="7515" spans="3:5" x14ac:dyDescent="0.2">
      <c r="C7515" s="1">
        <v>0.40775061453199013</v>
      </c>
      <c r="D7515" s="1">
        <f t="shared" si="234"/>
        <v>165.6938138811858</v>
      </c>
      <c r="E7515" s="1">
        <f t="shared" si="235"/>
        <v>5.6938138811858039</v>
      </c>
    </row>
    <row r="7516" spans="3:5" x14ac:dyDescent="0.2">
      <c r="C7516" s="1">
        <v>-2.0731020575964849</v>
      </c>
      <c r="D7516" s="1">
        <f t="shared" si="234"/>
        <v>114.96042621280627</v>
      </c>
      <c r="E7516" s="1">
        <f t="shared" si="235"/>
        <v>0</v>
      </c>
    </row>
    <row r="7517" spans="3:5" x14ac:dyDescent="0.2">
      <c r="C7517" s="1">
        <v>0.2604794034042377</v>
      </c>
      <c r="D7517" s="1">
        <f t="shared" si="234"/>
        <v>162.13692228297492</v>
      </c>
      <c r="E7517" s="1">
        <f t="shared" si="235"/>
        <v>2.1369222829749219</v>
      </c>
    </row>
    <row r="7518" spans="3:5" x14ac:dyDescent="0.2">
      <c r="C7518" s="1">
        <v>1.5054714153526825</v>
      </c>
      <c r="D7518" s="1">
        <f t="shared" si="234"/>
        <v>194.78390225338501</v>
      </c>
      <c r="E7518" s="1">
        <f t="shared" si="235"/>
        <v>34.783902253385008</v>
      </c>
    </row>
    <row r="7519" spans="3:5" x14ac:dyDescent="0.2">
      <c r="C7519" s="1">
        <v>-0.57220841823856239</v>
      </c>
      <c r="D7519" s="1">
        <f t="shared" si="234"/>
        <v>143.41530143077318</v>
      </c>
      <c r="E7519" s="1">
        <f t="shared" si="235"/>
        <v>0</v>
      </c>
    </row>
    <row r="7520" spans="3:5" x14ac:dyDescent="0.2">
      <c r="C7520" s="1">
        <v>-1.7671700904359771</v>
      </c>
      <c r="D7520" s="1">
        <f t="shared" si="234"/>
        <v>120.26131793673616</v>
      </c>
      <c r="E7520" s="1">
        <f t="shared" si="235"/>
        <v>0</v>
      </c>
    </row>
    <row r="7521" spans="3:5" x14ac:dyDescent="0.2">
      <c r="C7521" s="1">
        <v>-1.0637450946706659</v>
      </c>
      <c r="D7521" s="1">
        <f t="shared" si="234"/>
        <v>133.39527295568672</v>
      </c>
      <c r="E7521" s="1">
        <f t="shared" si="235"/>
        <v>0</v>
      </c>
    </row>
    <row r="7522" spans="3:5" x14ac:dyDescent="0.2">
      <c r="C7522" s="1">
        <v>1.7621163880087489</v>
      </c>
      <c r="D7522" s="1">
        <f t="shared" si="234"/>
        <v>202.29102678560207</v>
      </c>
      <c r="E7522" s="1">
        <f t="shared" si="235"/>
        <v>42.291026785602071</v>
      </c>
    </row>
    <row r="7523" spans="3:5" x14ac:dyDescent="0.2">
      <c r="C7523" s="1">
        <v>1.1978433767752825</v>
      </c>
      <c r="D7523" s="1">
        <f t="shared" si="234"/>
        <v>186.15166766719045</v>
      </c>
      <c r="E7523" s="1">
        <f t="shared" si="235"/>
        <v>26.151667667190452</v>
      </c>
    </row>
    <row r="7524" spans="3:5" x14ac:dyDescent="0.2">
      <c r="C7524" s="1">
        <v>-1.4793195326207742</v>
      </c>
      <c r="D7524" s="1">
        <f t="shared" si="234"/>
        <v>125.47189688677923</v>
      </c>
      <c r="E7524" s="1">
        <f t="shared" si="235"/>
        <v>0</v>
      </c>
    </row>
    <row r="7525" spans="3:5" x14ac:dyDescent="0.2">
      <c r="C7525" s="1">
        <v>6.1027413101402854E-2</v>
      </c>
      <c r="D7525" s="1">
        <f t="shared" si="234"/>
        <v>157.44117977400123</v>
      </c>
      <c r="E7525" s="1">
        <f t="shared" si="235"/>
        <v>0</v>
      </c>
    </row>
    <row r="7526" spans="3:5" x14ac:dyDescent="0.2">
      <c r="C7526" s="1">
        <v>1.5415605719757937</v>
      </c>
      <c r="D7526" s="1">
        <f t="shared" si="234"/>
        <v>195.82247083187673</v>
      </c>
      <c r="E7526" s="1">
        <f t="shared" si="235"/>
        <v>35.822470831876728</v>
      </c>
    </row>
    <row r="7527" spans="3:5" x14ac:dyDescent="0.2">
      <c r="C7527" s="1">
        <v>0.36659509028281795</v>
      </c>
      <c r="D7527" s="1">
        <f t="shared" si="234"/>
        <v>164.69204300952487</v>
      </c>
      <c r="E7527" s="1">
        <f t="shared" si="235"/>
        <v>4.6920430095248662</v>
      </c>
    </row>
    <row r="7528" spans="3:5" x14ac:dyDescent="0.2">
      <c r="C7528" s="1">
        <v>-1.5919573444057429</v>
      </c>
      <c r="D7528" s="1">
        <f t="shared" si="234"/>
        <v>123.40660346729045</v>
      </c>
      <c r="E7528" s="1">
        <f t="shared" si="235"/>
        <v>0</v>
      </c>
    </row>
    <row r="7529" spans="3:5" x14ac:dyDescent="0.2">
      <c r="C7529" s="1">
        <v>0.36061878490691457</v>
      </c>
      <c r="D7529" s="1">
        <f t="shared" si="234"/>
        <v>164.54707761882293</v>
      </c>
      <c r="E7529" s="1">
        <f t="shared" si="235"/>
        <v>4.5470776188229252</v>
      </c>
    </row>
    <row r="7530" spans="3:5" x14ac:dyDescent="0.2">
      <c r="C7530" s="1">
        <v>0.85657761322139958</v>
      </c>
      <c r="D7530" s="1">
        <f t="shared" si="234"/>
        <v>177.02239477923479</v>
      </c>
      <c r="E7530" s="1">
        <f t="shared" si="235"/>
        <v>17.022394779234787</v>
      </c>
    </row>
    <row r="7531" spans="3:5" x14ac:dyDescent="0.2">
      <c r="C7531" s="1">
        <v>-0.37735213660339262</v>
      </c>
      <c r="D7531" s="1">
        <f t="shared" si="234"/>
        <v>147.59273647922288</v>
      </c>
      <c r="E7531" s="1">
        <f t="shared" si="235"/>
        <v>0</v>
      </c>
    </row>
    <row r="7532" spans="3:5" x14ac:dyDescent="0.2">
      <c r="C7532" s="1">
        <v>-0.16904822403228353</v>
      </c>
      <c r="D7532" s="1">
        <f t="shared" si="234"/>
        <v>152.19312622484469</v>
      </c>
      <c r="E7532" s="1">
        <f t="shared" si="235"/>
        <v>0</v>
      </c>
    </row>
    <row r="7533" spans="3:5" x14ac:dyDescent="0.2">
      <c r="C7533" s="1">
        <v>-1.4585822598844167</v>
      </c>
      <c r="D7533" s="1">
        <f t="shared" si="234"/>
        <v>125.85587983215042</v>
      </c>
      <c r="E7533" s="1">
        <f t="shared" si="235"/>
        <v>0</v>
      </c>
    </row>
    <row r="7534" spans="3:5" x14ac:dyDescent="0.2">
      <c r="C7534" s="1">
        <v>-0.88875496721444502</v>
      </c>
      <c r="D7534" s="1">
        <f t="shared" si="234"/>
        <v>136.87957066774217</v>
      </c>
      <c r="E7534" s="1">
        <f t="shared" si="235"/>
        <v>0</v>
      </c>
    </row>
    <row r="7535" spans="3:5" x14ac:dyDescent="0.2">
      <c r="C7535" s="1">
        <v>-1.0140296833489204</v>
      </c>
      <c r="D7535" s="1">
        <f t="shared" si="234"/>
        <v>134.3760568252641</v>
      </c>
      <c r="E7535" s="1">
        <f t="shared" si="235"/>
        <v>0</v>
      </c>
    </row>
    <row r="7536" spans="3:5" x14ac:dyDescent="0.2">
      <c r="C7536" s="1">
        <v>-0.70787990012192237</v>
      </c>
      <c r="D7536" s="1">
        <f t="shared" si="234"/>
        <v>140.57672626842009</v>
      </c>
      <c r="E7536" s="1">
        <f t="shared" si="235"/>
        <v>0</v>
      </c>
    </row>
    <row r="7537" spans="3:5" x14ac:dyDescent="0.2">
      <c r="C7537" s="1">
        <v>1.5669873340151672</v>
      </c>
      <c r="D7537" s="1">
        <f t="shared" si="234"/>
        <v>196.55752196263441</v>
      </c>
      <c r="E7537" s="1">
        <f t="shared" si="235"/>
        <v>36.557521962634411</v>
      </c>
    </row>
    <row r="7538" spans="3:5" x14ac:dyDescent="0.2">
      <c r="C7538" s="1">
        <v>0.13959655736437282</v>
      </c>
      <c r="D7538" s="1">
        <f t="shared" si="234"/>
        <v>159.27449385092814</v>
      </c>
      <c r="E7538" s="1">
        <f t="shared" si="235"/>
        <v>0</v>
      </c>
    </row>
    <row r="7539" spans="3:5" x14ac:dyDescent="0.2">
      <c r="C7539" s="1">
        <v>-1.3394629913408718</v>
      </c>
      <c r="D7539" s="1">
        <f t="shared" si="234"/>
        <v>128.08443125734973</v>
      </c>
      <c r="E7539" s="1">
        <f t="shared" si="235"/>
        <v>0</v>
      </c>
    </row>
    <row r="7540" spans="3:5" x14ac:dyDescent="0.2">
      <c r="C7540" s="1">
        <v>7.5096450919137733E-2</v>
      </c>
      <c r="D7540" s="1">
        <f t="shared" si="234"/>
        <v>157.76790533509208</v>
      </c>
      <c r="E7540" s="1">
        <f t="shared" si="235"/>
        <v>0</v>
      </c>
    </row>
    <row r="7541" spans="3:5" x14ac:dyDescent="0.2">
      <c r="C7541" s="1">
        <v>0.20562183909120957</v>
      </c>
      <c r="D7541" s="1">
        <f t="shared" si="234"/>
        <v>160.83160974284425</v>
      </c>
      <c r="E7541" s="1">
        <f t="shared" si="235"/>
        <v>0.83160974284425038</v>
      </c>
    </row>
    <row r="7542" spans="3:5" x14ac:dyDescent="0.2">
      <c r="C7542" s="1">
        <v>-0.62910758575081438</v>
      </c>
      <c r="D7542" s="1">
        <f t="shared" si="234"/>
        <v>142.21792079049408</v>
      </c>
      <c r="E7542" s="1">
        <f t="shared" si="235"/>
        <v>0</v>
      </c>
    </row>
    <row r="7543" spans="3:5" x14ac:dyDescent="0.2">
      <c r="C7543" s="1">
        <v>0.66312551576886836</v>
      </c>
      <c r="D7543" s="1">
        <f t="shared" si="234"/>
        <v>172.04758270478979</v>
      </c>
      <c r="E7543" s="1">
        <f t="shared" si="235"/>
        <v>12.047582704789789</v>
      </c>
    </row>
    <row r="7544" spans="3:5" x14ac:dyDescent="0.2">
      <c r="C7544" s="1">
        <v>-0.38507359884689846</v>
      </c>
      <c r="D7544" s="1">
        <f t="shared" si="234"/>
        <v>147.42490723461069</v>
      </c>
      <c r="E7544" s="1">
        <f t="shared" si="235"/>
        <v>0</v>
      </c>
    </row>
    <row r="7545" spans="3:5" x14ac:dyDescent="0.2">
      <c r="C7545" s="1">
        <v>-0.40868286477218252</v>
      </c>
      <c r="D7545" s="1">
        <f t="shared" si="234"/>
        <v>146.91293278362795</v>
      </c>
      <c r="E7545" s="1">
        <f t="shared" si="235"/>
        <v>0</v>
      </c>
    </row>
    <row r="7546" spans="3:5" x14ac:dyDescent="0.2">
      <c r="C7546" s="1">
        <v>-0.37997361425243475</v>
      </c>
      <c r="D7546" s="1">
        <f t="shared" si="234"/>
        <v>147.53573614415859</v>
      </c>
      <c r="E7546" s="1">
        <f t="shared" si="235"/>
        <v>0</v>
      </c>
    </row>
    <row r="7547" spans="3:5" x14ac:dyDescent="0.2">
      <c r="C7547" s="1">
        <v>-0.45522337056145667</v>
      </c>
      <c r="D7547" s="1">
        <f t="shared" si="234"/>
        <v>145.90888824451579</v>
      </c>
      <c r="E7547" s="1">
        <f t="shared" si="235"/>
        <v>0</v>
      </c>
    </row>
    <row r="7548" spans="3:5" x14ac:dyDescent="0.2">
      <c r="C7548" s="1">
        <v>0.15529431870256319</v>
      </c>
      <c r="D7548" s="1">
        <f t="shared" si="234"/>
        <v>159.64333253876541</v>
      </c>
      <c r="E7548" s="1">
        <f t="shared" si="235"/>
        <v>0</v>
      </c>
    </row>
    <row r="7549" spans="3:5" x14ac:dyDescent="0.2">
      <c r="C7549" s="1">
        <v>-0.22897874348753869</v>
      </c>
      <c r="D7549" s="1">
        <f t="shared" si="234"/>
        <v>150.85506170290165</v>
      </c>
      <c r="E7549" s="1">
        <f t="shared" si="235"/>
        <v>0</v>
      </c>
    </row>
    <row r="7550" spans="3:5" x14ac:dyDescent="0.2">
      <c r="C7550" s="1">
        <v>-0.22592866249406329</v>
      </c>
      <c r="D7550" s="1">
        <f t="shared" si="234"/>
        <v>150.92287564560695</v>
      </c>
      <c r="E7550" s="1">
        <f t="shared" si="235"/>
        <v>0</v>
      </c>
    </row>
    <row r="7551" spans="3:5" x14ac:dyDescent="0.2">
      <c r="C7551" s="1">
        <v>-0.70501651347002359</v>
      </c>
      <c r="D7551" s="1">
        <f t="shared" si="234"/>
        <v>140.63605091827139</v>
      </c>
      <c r="E7551" s="1">
        <f t="shared" si="235"/>
        <v>0</v>
      </c>
    </row>
    <row r="7552" spans="3:5" x14ac:dyDescent="0.2">
      <c r="C7552" s="1">
        <v>-0.55376803831006938</v>
      </c>
      <c r="D7552" s="1">
        <f t="shared" si="234"/>
        <v>143.80551795728667</v>
      </c>
      <c r="E7552" s="1">
        <f t="shared" si="235"/>
        <v>0</v>
      </c>
    </row>
    <row r="7553" spans="3:5" x14ac:dyDescent="0.2">
      <c r="C7553" s="1">
        <v>-1.3002454875080995</v>
      </c>
      <c r="D7553" s="1">
        <f t="shared" si="234"/>
        <v>128.82673536688736</v>
      </c>
      <c r="E7553" s="1">
        <f t="shared" si="235"/>
        <v>0</v>
      </c>
    </row>
    <row r="7554" spans="3:5" x14ac:dyDescent="0.2">
      <c r="C7554" s="1">
        <v>0.58557364858473304</v>
      </c>
      <c r="D7554" s="1">
        <f t="shared" si="234"/>
        <v>170.09273946295323</v>
      </c>
      <c r="E7554" s="1">
        <f t="shared" si="235"/>
        <v>10.092739462953233</v>
      </c>
    </row>
    <row r="7555" spans="3:5" x14ac:dyDescent="0.2">
      <c r="C7555" s="1">
        <v>1.4629901900461062</v>
      </c>
      <c r="D7555" s="1">
        <f t="shared" ref="D7555:D7618" si="236" xml:space="preserve"> $A$1 * EXP( ($A$3 - $A$6 - 0.5 * $A$5^2) * $A$4 + $A$5 * SQRT($A$4) * C7555 )</f>
        <v>193.56843940322781</v>
      </c>
      <c r="E7555" s="1">
        <f t="shared" ref="E7555:E7618" si="237">MAX(D7555 - $A$2, 0)</f>
        <v>33.568439403227814</v>
      </c>
    </row>
    <row r="7556" spans="3:5" x14ac:dyDescent="0.2">
      <c r="C7556" s="1">
        <v>0.28442048936928971</v>
      </c>
      <c r="D7556" s="1">
        <f t="shared" si="236"/>
        <v>162.70990585536265</v>
      </c>
      <c r="E7556" s="1">
        <f t="shared" si="237"/>
        <v>2.7099058553626492</v>
      </c>
    </row>
    <row r="7557" spans="3:5" x14ac:dyDescent="0.2">
      <c r="C7557" s="1">
        <v>-0.62436048930076971</v>
      </c>
      <c r="D7557" s="1">
        <f t="shared" si="236"/>
        <v>142.31743484495621</v>
      </c>
      <c r="E7557" s="1">
        <f t="shared" si="237"/>
        <v>0</v>
      </c>
    </row>
    <row r="7558" spans="3:5" x14ac:dyDescent="0.2">
      <c r="C7558" s="1">
        <v>0.54104134940572857</v>
      </c>
      <c r="D7558" s="1">
        <f t="shared" si="236"/>
        <v>168.9802729956653</v>
      </c>
      <c r="E7558" s="1">
        <f t="shared" si="237"/>
        <v>8.9802729956653025</v>
      </c>
    </row>
    <row r="7559" spans="3:5" x14ac:dyDescent="0.2">
      <c r="C7559" s="1">
        <v>0.57308926232434143</v>
      </c>
      <c r="D7559" s="1">
        <f t="shared" si="236"/>
        <v>169.78012885157227</v>
      </c>
      <c r="E7559" s="1">
        <f t="shared" si="237"/>
        <v>9.7801288515722717</v>
      </c>
    </row>
    <row r="7560" spans="3:5" x14ac:dyDescent="0.2">
      <c r="C7560" s="1">
        <v>-0.36499567367638619</v>
      </c>
      <c r="D7560" s="1">
        <f t="shared" si="236"/>
        <v>147.86170702301249</v>
      </c>
      <c r="E7560" s="1">
        <f t="shared" si="237"/>
        <v>0</v>
      </c>
    </row>
    <row r="7561" spans="3:5" x14ac:dyDescent="0.2">
      <c r="C7561" s="1">
        <v>0.19181915648775641</v>
      </c>
      <c r="D7561" s="1">
        <f t="shared" si="236"/>
        <v>160.50483875904905</v>
      </c>
      <c r="E7561" s="1">
        <f t="shared" si="237"/>
        <v>0.50483875904905062</v>
      </c>
    </row>
    <row r="7562" spans="3:5" x14ac:dyDescent="0.2">
      <c r="C7562" s="1">
        <v>-0.24751952057764662</v>
      </c>
      <c r="D7562" s="1">
        <f t="shared" si="236"/>
        <v>150.44349062149081</v>
      </c>
      <c r="E7562" s="1">
        <f t="shared" si="237"/>
        <v>0</v>
      </c>
    </row>
    <row r="7563" spans="3:5" x14ac:dyDescent="0.2">
      <c r="C7563" s="1">
        <v>-0.66467643776615903</v>
      </c>
      <c r="D7563" s="1">
        <f t="shared" si="236"/>
        <v>141.47449653454674</v>
      </c>
      <c r="E7563" s="1">
        <f t="shared" si="237"/>
        <v>0</v>
      </c>
    </row>
    <row r="7564" spans="3:5" x14ac:dyDescent="0.2">
      <c r="C7564" s="1">
        <v>1.3388852139224123</v>
      </c>
      <c r="D7564" s="1">
        <f t="shared" si="236"/>
        <v>190.06084803572111</v>
      </c>
      <c r="E7564" s="1">
        <f t="shared" si="237"/>
        <v>30.060848035721108</v>
      </c>
    </row>
    <row r="7565" spans="3:5" x14ac:dyDescent="0.2">
      <c r="C7565" s="1">
        <v>-7.4094949366501434E-2</v>
      </c>
      <c r="D7565" s="1">
        <f t="shared" si="236"/>
        <v>154.33748205913082</v>
      </c>
      <c r="E7565" s="1">
        <f t="shared" si="237"/>
        <v>0</v>
      </c>
    </row>
    <row r="7566" spans="3:5" x14ac:dyDescent="0.2">
      <c r="C7566" s="1">
        <v>-0.72508366939793756</v>
      </c>
      <c r="D7566" s="1">
        <f t="shared" si="236"/>
        <v>140.22081902376729</v>
      </c>
      <c r="E7566" s="1">
        <f t="shared" si="237"/>
        <v>0</v>
      </c>
    </row>
    <row r="7567" spans="3:5" x14ac:dyDescent="0.2">
      <c r="C7567" s="1">
        <v>-1.1882618575131556</v>
      </c>
      <c r="D7567" s="1">
        <f t="shared" si="236"/>
        <v>130.970113078596</v>
      </c>
      <c r="E7567" s="1">
        <f t="shared" si="237"/>
        <v>0</v>
      </c>
    </row>
    <row r="7568" spans="3:5" x14ac:dyDescent="0.2">
      <c r="C7568" s="1">
        <v>0.60555742900649401</v>
      </c>
      <c r="D7568" s="1">
        <f t="shared" si="236"/>
        <v>170.5943343904807</v>
      </c>
      <c r="E7568" s="1">
        <f t="shared" si="237"/>
        <v>10.594334390480697</v>
      </c>
    </row>
    <row r="7569" spans="3:5" x14ac:dyDescent="0.2">
      <c r="C7569" s="1">
        <v>0.21355937405461708</v>
      </c>
      <c r="D7569" s="1">
        <f t="shared" si="236"/>
        <v>161.01982776242906</v>
      </c>
      <c r="E7569" s="1">
        <f t="shared" si="237"/>
        <v>1.0198277624290597</v>
      </c>
    </row>
    <row r="7570" spans="3:5" x14ac:dyDescent="0.2">
      <c r="C7570" s="1">
        <v>-0.55687844261874542</v>
      </c>
      <c r="D7570" s="1">
        <f t="shared" si="236"/>
        <v>143.73962439039866</v>
      </c>
      <c r="E7570" s="1">
        <f t="shared" si="237"/>
        <v>0</v>
      </c>
    </row>
    <row r="7571" spans="3:5" x14ac:dyDescent="0.2">
      <c r="C7571" s="1">
        <v>0.47320410708092919</v>
      </c>
      <c r="D7571" s="1">
        <f t="shared" si="236"/>
        <v>167.29959088913085</v>
      </c>
      <c r="E7571" s="1">
        <f t="shared" si="237"/>
        <v>7.2995908891308545</v>
      </c>
    </row>
    <row r="7572" spans="3:5" x14ac:dyDescent="0.2">
      <c r="C7572" s="1">
        <v>0.90301248988007599</v>
      </c>
      <c r="D7572" s="1">
        <f t="shared" si="236"/>
        <v>178.23776685991697</v>
      </c>
      <c r="E7572" s="1">
        <f t="shared" si="237"/>
        <v>18.237766859916974</v>
      </c>
    </row>
    <row r="7573" spans="3:5" x14ac:dyDescent="0.2">
      <c r="C7573" s="1">
        <v>2.1954796985003164E-2</v>
      </c>
      <c r="D7573" s="1">
        <f t="shared" si="236"/>
        <v>156.53734015716779</v>
      </c>
      <c r="E7573" s="1">
        <f t="shared" si="237"/>
        <v>0</v>
      </c>
    </row>
    <row r="7574" spans="3:5" x14ac:dyDescent="0.2">
      <c r="C7574" s="1">
        <v>3.2630176624287648</v>
      </c>
      <c r="D7574" s="1">
        <f t="shared" si="236"/>
        <v>252.36215781211433</v>
      </c>
      <c r="E7574" s="1">
        <f t="shared" si="237"/>
        <v>92.362157812114333</v>
      </c>
    </row>
    <row r="7575" spans="3:5" x14ac:dyDescent="0.2">
      <c r="C7575" s="1">
        <v>-1.0411400642491144</v>
      </c>
      <c r="D7575" s="1">
        <f t="shared" si="236"/>
        <v>133.84033356890271</v>
      </c>
      <c r="E7575" s="1">
        <f t="shared" si="237"/>
        <v>0</v>
      </c>
    </row>
    <row r="7576" spans="3:5" x14ac:dyDescent="0.2">
      <c r="C7576" s="1">
        <v>0.45572894230339223</v>
      </c>
      <c r="D7576" s="1">
        <f t="shared" si="236"/>
        <v>166.86935436923918</v>
      </c>
      <c r="E7576" s="1">
        <f t="shared" si="237"/>
        <v>6.8693543692391756</v>
      </c>
    </row>
    <row r="7577" spans="3:5" x14ac:dyDescent="0.2">
      <c r="C7577" s="1">
        <v>-1.8498484353120981</v>
      </c>
      <c r="D7577" s="1">
        <f t="shared" si="236"/>
        <v>118.80510418138589</v>
      </c>
      <c r="E7577" s="1">
        <f t="shared" si="237"/>
        <v>0</v>
      </c>
    </row>
    <row r="7578" spans="3:5" x14ac:dyDescent="0.2">
      <c r="C7578" s="1">
        <v>-0.52001225987205191</v>
      </c>
      <c r="D7578" s="1">
        <f t="shared" si="236"/>
        <v>144.52257604383752</v>
      </c>
      <c r="E7578" s="1">
        <f t="shared" si="237"/>
        <v>0</v>
      </c>
    </row>
    <row r="7579" spans="3:5" x14ac:dyDescent="0.2">
      <c r="C7579" s="1">
        <v>0.65814243349954427</v>
      </c>
      <c r="D7579" s="1">
        <f t="shared" si="236"/>
        <v>171.92130190016408</v>
      </c>
      <c r="E7579" s="1">
        <f t="shared" si="237"/>
        <v>11.921301900164082</v>
      </c>
    </row>
    <row r="7580" spans="3:5" x14ac:dyDescent="0.2">
      <c r="C7580" s="1">
        <v>0.52414914985914163</v>
      </c>
      <c r="D7580" s="1">
        <f t="shared" si="236"/>
        <v>168.56019303071179</v>
      </c>
      <c r="E7580" s="1">
        <f t="shared" si="237"/>
        <v>8.5601930307117868</v>
      </c>
    </row>
    <row r="7581" spans="3:5" x14ac:dyDescent="0.2">
      <c r="C7581" s="1">
        <v>3.7439307011041957E-2</v>
      </c>
      <c r="D7581" s="1">
        <f t="shared" si="236"/>
        <v>156.89491018186931</v>
      </c>
      <c r="E7581" s="1">
        <f t="shared" si="237"/>
        <v>0</v>
      </c>
    </row>
    <row r="7582" spans="3:5" x14ac:dyDescent="0.2">
      <c r="C7582" s="1">
        <v>1.8880052902168252</v>
      </c>
      <c r="D7582" s="1">
        <f t="shared" si="236"/>
        <v>206.07849027088457</v>
      </c>
      <c r="E7582" s="1">
        <f t="shared" si="237"/>
        <v>46.078490270884572</v>
      </c>
    </row>
    <row r="7583" spans="3:5" x14ac:dyDescent="0.2">
      <c r="C7583" s="1">
        <v>1.4428823678169151</v>
      </c>
      <c r="D7583" s="1">
        <f t="shared" si="236"/>
        <v>192.99576667471783</v>
      </c>
      <c r="E7583" s="1">
        <f t="shared" si="237"/>
        <v>32.995766674717828</v>
      </c>
    </row>
    <row r="7584" spans="3:5" x14ac:dyDescent="0.2">
      <c r="C7584" s="1">
        <v>1.1592287243180017</v>
      </c>
      <c r="D7584" s="1">
        <f t="shared" si="236"/>
        <v>185.0954966434943</v>
      </c>
      <c r="E7584" s="1">
        <f t="shared" si="237"/>
        <v>25.0954966434943</v>
      </c>
    </row>
    <row r="7585" spans="3:5" x14ac:dyDescent="0.2">
      <c r="C7585" s="1">
        <v>-0.20781561645806695</v>
      </c>
      <c r="D7585" s="1">
        <f t="shared" si="236"/>
        <v>151.32622037684902</v>
      </c>
      <c r="E7585" s="1">
        <f t="shared" si="237"/>
        <v>0</v>
      </c>
    </row>
    <row r="7586" spans="3:5" x14ac:dyDescent="0.2">
      <c r="C7586" s="1">
        <v>-5.6534821285481339E-2</v>
      </c>
      <c r="D7586" s="1">
        <f t="shared" si="236"/>
        <v>154.73734505589019</v>
      </c>
      <c r="E7586" s="1">
        <f t="shared" si="237"/>
        <v>0</v>
      </c>
    </row>
    <row r="7587" spans="3:5" x14ac:dyDescent="0.2">
      <c r="C7587" s="1">
        <v>0.30102817882079469</v>
      </c>
      <c r="D7587" s="1">
        <f t="shared" si="236"/>
        <v>163.10856786165408</v>
      </c>
      <c r="E7587" s="1">
        <f t="shared" si="237"/>
        <v>3.1085678616540804</v>
      </c>
    </row>
    <row r="7588" spans="3:5" x14ac:dyDescent="0.2">
      <c r="C7588" s="1">
        <v>6.3653511625498926E-2</v>
      </c>
      <c r="D7588" s="1">
        <f t="shared" si="236"/>
        <v>157.50211431166511</v>
      </c>
      <c r="E7588" s="1">
        <f t="shared" si="237"/>
        <v>0</v>
      </c>
    </row>
    <row r="7589" spans="3:5" x14ac:dyDescent="0.2">
      <c r="C7589" s="1">
        <v>-1.617008351257895</v>
      </c>
      <c r="D7589" s="1">
        <f t="shared" si="236"/>
        <v>122.95191658641033</v>
      </c>
      <c r="E7589" s="1">
        <f t="shared" si="237"/>
        <v>0</v>
      </c>
    </row>
    <row r="7590" spans="3:5" x14ac:dyDescent="0.2">
      <c r="C7590" s="1">
        <v>-0.44989431781640538</v>
      </c>
      <c r="D7590" s="1">
        <f t="shared" si="236"/>
        <v>146.02350614005707</v>
      </c>
      <c r="E7590" s="1">
        <f t="shared" si="237"/>
        <v>0</v>
      </c>
    </row>
    <row r="7591" spans="3:5" x14ac:dyDescent="0.2">
      <c r="C7591" s="1">
        <v>-0.7874682560354157</v>
      </c>
      <c r="D7591" s="1">
        <f t="shared" si="236"/>
        <v>138.93776372965959</v>
      </c>
      <c r="E7591" s="1">
        <f t="shared" si="237"/>
        <v>0</v>
      </c>
    </row>
    <row r="7592" spans="3:5" x14ac:dyDescent="0.2">
      <c r="C7592" s="1">
        <v>4.7214826901295019E-2</v>
      </c>
      <c r="D7592" s="1">
        <f t="shared" si="236"/>
        <v>157.12106803882853</v>
      </c>
      <c r="E7592" s="1">
        <f t="shared" si="237"/>
        <v>0</v>
      </c>
    </row>
    <row r="7593" spans="3:5" x14ac:dyDescent="0.2">
      <c r="C7593" s="1">
        <v>3.6065691551009034E-2</v>
      </c>
      <c r="D7593" s="1">
        <f t="shared" si="236"/>
        <v>156.86315751442595</v>
      </c>
      <c r="E7593" s="1">
        <f t="shared" si="237"/>
        <v>0</v>
      </c>
    </row>
    <row r="7594" spans="3:5" x14ac:dyDescent="0.2">
      <c r="C7594" s="1">
        <v>0.37146036612552508</v>
      </c>
      <c r="D7594" s="1">
        <f t="shared" si="236"/>
        <v>164.81015280219924</v>
      </c>
      <c r="E7594" s="1">
        <f t="shared" si="237"/>
        <v>4.8101528021992408</v>
      </c>
    </row>
    <row r="7595" spans="3:5" x14ac:dyDescent="0.2">
      <c r="C7595" s="1">
        <v>1.0255195487661304</v>
      </c>
      <c r="D7595" s="1">
        <f t="shared" si="236"/>
        <v>181.48442601607564</v>
      </c>
      <c r="E7595" s="1">
        <f t="shared" si="237"/>
        <v>21.484426016075645</v>
      </c>
    </row>
    <row r="7596" spans="3:5" x14ac:dyDescent="0.2">
      <c r="C7596" s="1">
        <v>-9.7317284659994091E-2</v>
      </c>
      <c r="D7596" s="1">
        <f t="shared" si="236"/>
        <v>153.81027087199118</v>
      </c>
      <c r="E7596" s="1">
        <f t="shared" si="237"/>
        <v>0</v>
      </c>
    </row>
    <row r="7597" spans="3:5" x14ac:dyDescent="0.2">
      <c r="C7597" s="1">
        <v>0.59216744982088665</v>
      </c>
      <c r="D7597" s="1">
        <f t="shared" si="236"/>
        <v>170.2580813021448</v>
      </c>
      <c r="E7597" s="1">
        <f t="shared" si="237"/>
        <v>10.258081302144802</v>
      </c>
    </row>
    <row r="7598" spans="3:5" x14ac:dyDescent="0.2">
      <c r="C7598" s="1">
        <v>-1.2635888570467799</v>
      </c>
      <c r="D7598" s="1">
        <f t="shared" si="236"/>
        <v>129.52445685772875</v>
      </c>
      <c r="E7598" s="1">
        <f t="shared" si="237"/>
        <v>0</v>
      </c>
    </row>
    <row r="7599" spans="3:5" x14ac:dyDescent="0.2">
      <c r="C7599" s="1">
        <v>0.13021476265441595</v>
      </c>
      <c r="D7599" s="1">
        <f t="shared" si="236"/>
        <v>159.05446372463575</v>
      </c>
      <c r="E7599" s="1">
        <f t="shared" si="237"/>
        <v>0</v>
      </c>
    </row>
    <row r="7600" spans="3:5" x14ac:dyDescent="0.2">
      <c r="C7600" s="1">
        <v>0.24440361256639501</v>
      </c>
      <c r="D7600" s="1">
        <f t="shared" si="236"/>
        <v>161.75331208663803</v>
      </c>
      <c r="E7600" s="1">
        <f t="shared" si="237"/>
        <v>1.753312086638033</v>
      </c>
    </row>
    <row r="7601" spans="3:5" x14ac:dyDescent="0.2">
      <c r="C7601" s="1">
        <v>-4.8454432137540367E-2</v>
      </c>
      <c r="D7601" s="1">
        <f t="shared" si="236"/>
        <v>154.92169207903584</v>
      </c>
      <c r="E7601" s="1">
        <f t="shared" si="237"/>
        <v>0</v>
      </c>
    </row>
    <row r="7602" spans="3:5" x14ac:dyDescent="0.2">
      <c r="C7602" s="1">
        <v>-4.849125974487562E-3</v>
      </c>
      <c r="D7602" s="1">
        <f t="shared" si="236"/>
        <v>155.9203061534256</v>
      </c>
      <c r="E7602" s="1">
        <f t="shared" si="237"/>
        <v>0</v>
      </c>
    </row>
    <row r="7603" spans="3:5" x14ac:dyDescent="0.2">
      <c r="C7603" s="1">
        <v>-1.0440843852150066</v>
      </c>
      <c r="D7603" s="1">
        <f t="shared" si="236"/>
        <v>133.78228011048901</v>
      </c>
      <c r="E7603" s="1">
        <f t="shared" si="237"/>
        <v>0</v>
      </c>
    </row>
    <row r="7604" spans="3:5" x14ac:dyDescent="0.2">
      <c r="C7604" s="1">
        <v>1.5375840814775932</v>
      </c>
      <c r="D7604" s="1">
        <f t="shared" si="236"/>
        <v>195.7077650295069</v>
      </c>
      <c r="E7604" s="1">
        <f t="shared" si="237"/>
        <v>35.707765029506902</v>
      </c>
    </row>
    <row r="7605" spans="3:5" x14ac:dyDescent="0.2">
      <c r="C7605" s="1">
        <v>7.4724496494654277E-2</v>
      </c>
      <c r="D7605" s="1">
        <f t="shared" si="236"/>
        <v>157.75925871002616</v>
      </c>
      <c r="E7605" s="1">
        <f t="shared" si="237"/>
        <v>0</v>
      </c>
    </row>
    <row r="7606" spans="3:5" x14ac:dyDescent="0.2">
      <c r="C7606" s="1">
        <v>-0.94673610642606831</v>
      </c>
      <c r="D7606" s="1">
        <f t="shared" si="236"/>
        <v>135.71511854349649</v>
      </c>
      <c r="E7606" s="1">
        <f t="shared" si="237"/>
        <v>0</v>
      </c>
    </row>
    <row r="7607" spans="3:5" x14ac:dyDescent="0.2">
      <c r="C7607" s="1">
        <v>0.66367373657334849</v>
      </c>
      <c r="D7607" s="1">
        <f t="shared" si="236"/>
        <v>172.0614813276097</v>
      </c>
      <c r="E7607" s="1">
        <f t="shared" si="237"/>
        <v>12.061481327609698</v>
      </c>
    </row>
    <row r="7608" spans="3:5" x14ac:dyDescent="0.2">
      <c r="C7608" s="1">
        <v>4.1187109389039363E-2</v>
      </c>
      <c r="D7608" s="1">
        <f t="shared" si="236"/>
        <v>156.98157754836276</v>
      </c>
      <c r="E7608" s="1">
        <f t="shared" si="237"/>
        <v>0</v>
      </c>
    </row>
    <row r="7609" spans="3:5" x14ac:dyDescent="0.2">
      <c r="C7609" s="1">
        <v>0.3363337776021349</v>
      </c>
      <c r="D7609" s="1">
        <f t="shared" si="236"/>
        <v>163.95931529334547</v>
      </c>
      <c r="E7609" s="1">
        <f t="shared" si="237"/>
        <v>3.9593152933454689</v>
      </c>
    </row>
    <row r="7610" spans="3:5" x14ac:dyDescent="0.2">
      <c r="C7610" s="1">
        <v>0.56437895927596848</v>
      </c>
      <c r="D7610" s="1">
        <f t="shared" si="236"/>
        <v>169.56236208958089</v>
      </c>
      <c r="E7610" s="1">
        <f t="shared" si="237"/>
        <v>9.562362089580887</v>
      </c>
    </row>
    <row r="7611" spans="3:5" x14ac:dyDescent="0.2">
      <c r="C7611" s="1">
        <v>-0.11042697762692305</v>
      </c>
      <c r="D7611" s="1">
        <f t="shared" si="236"/>
        <v>153.51344032048533</v>
      </c>
      <c r="E7611" s="1">
        <f t="shared" si="237"/>
        <v>0</v>
      </c>
    </row>
    <row r="7612" spans="3:5" x14ac:dyDescent="0.2">
      <c r="C7612" s="1">
        <v>0.57954954287757332</v>
      </c>
      <c r="D7612" s="1">
        <f t="shared" si="236"/>
        <v>169.94182329709986</v>
      </c>
      <c r="E7612" s="1">
        <f t="shared" si="237"/>
        <v>9.9418232970998588</v>
      </c>
    </row>
    <row r="7613" spans="3:5" x14ac:dyDescent="0.2">
      <c r="C7613" s="1">
        <v>1.386997578527299</v>
      </c>
      <c r="D7613" s="1">
        <f t="shared" si="236"/>
        <v>191.41304466375863</v>
      </c>
      <c r="E7613" s="1">
        <f t="shared" si="237"/>
        <v>31.413044663758626</v>
      </c>
    </row>
    <row r="7614" spans="3:5" x14ac:dyDescent="0.2">
      <c r="C7614" s="1">
        <v>1.0981929217171904</v>
      </c>
      <c r="D7614" s="1">
        <f t="shared" si="236"/>
        <v>183.43828042388844</v>
      </c>
      <c r="E7614" s="1">
        <f t="shared" si="237"/>
        <v>23.438280423888443</v>
      </c>
    </row>
    <row r="7615" spans="3:5" x14ac:dyDescent="0.2">
      <c r="C7615" s="1">
        <v>9.1969681970372294E-2</v>
      </c>
      <c r="D7615" s="1">
        <f t="shared" si="236"/>
        <v>158.16064706782288</v>
      </c>
      <c r="E7615" s="1">
        <f t="shared" si="237"/>
        <v>0</v>
      </c>
    </row>
    <row r="7616" spans="3:5" x14ac:dyDescent="0.2">
      <c r="C7616" s="1">
        <v>-6.7472342502230193E-2</v>
      </c>
      <c r="D7616" s="1">
        <f t="shared" si="236"/>
        <v>154.48816442977454</v>
      </c>
      <c r="E7616" s="1">
        <f t="shared" si="237"/>
        <v>0</v>
      </c>
    </row>
    <row r="7617" spans="3:5" x14ac:dyDescent="0.2">
      <c r="C7617" s="1">
        <v>-0.41577700725989619</v>
      </c>
      <c r="D7617" s="1">
        <f t="shared" si="236"/>
        <v>146.75944171601111</v>
      </c>
      <c r="E7617" s="1">
        <f t="shared" si="237"/>
        <v>0</v>
      </c>
    </row>
    <row r="7618" spans="3:5" x14ac:dyDescent="0.2">
      <c r="C7618" s="1">
        <v>-0.44474768410217885</v>
      </c>
      <c r="D7618" s="1">
        <f t="shared" si="236"/>
        <v>146.13428601185569</v>
      </c>
      <c r="E7618" s="1">
        <f t="shared" si="237"/>
        <v>0</v>
      </c>
    </row>
    <row r="7619" spans="3:5" x14ac:dyDescent="0.2">
      <c r="C7619" s="1">
        <v>0.66133296722996926</v>
      </c>
      <c r="D7619" s="1">
        <f t="shared" ref="D7619:D7682" si="238" xml:space="preserve"> $A$1 * EXP( ($A$3 - $A$6 - 0.5 * $A$5^2) * $A$4 + $A$5 * SQRT($A$4) * C7619 )</f>
        <v>172.002145428978</v>
      </c>
      <c r="E7619" s="1">
        <f t="shared" ref="E7619:E7682" si="239">MAX(D7619 - $A$2, 0)</f>
        <v>12.002145428977997</v>
      </c>
    </row>
    <row r="7620" spans="3:5" x14ac:dyDescent="0.2">
      <c r="C7620" s="1">
        <v>-0.66376600835954647</v>
      </c>
      <c r="D7620" s="1">
        <f t="shared" si="238"/>
        <v>141.49347686219409</v>
      </c>
      <c r="E7620" s="1">
        <f t="shared" si="239"/>
        <v>0</v>
      </c>
    </row>
    <row r="7621" spans="3:5" x14ac:dyDescent="0.2">
      <c r="C7621" s="1">
        <v>0.72676823307793659</v>
      </c>
      <c r="D7621" s="1">
        <f t="shared" si="238"/>
        <v>173.66859151138073</v>
      </c>
      <c r="E7621" s="1">
        <f t="shared" si="239"/>
        <v>13.668591511380725</v>
      </c>
    </row>
    <row r="7622" spans="3:5" x14ac:dyDescent="0.2">
      <c r="C7622" s="1">
        <v>0.92283836206698611</v>
      </c>
      <c r="D7622" s="1">
        <f t="shared" si="238"/>
        <v>178.75922168493295</v>
      </c>
      <c r="E7622" s="1">
        <f t="shared" si="239"/>
        <v>18.759221684932953</v>
      </c>
    </row>
    <row r="7623" spans="3:5" x14ac:dyDescent="0.2">
      <c r="C7623" s="1">
        <v>0.28899685570835998</v>
      </c>
      <c r="D7623" s="1">
        <f t="shared" si="238"/>
        <v>162.81966263428276</v>
      </c>
      <c r="E7623" s="1">
        <f t="shared" si="239"/>
        <v>2.8196626342827642</v>
      </c>
    </row>
    <row r="7624" spans="3:5" x14ac:dyDescent="0.2">
      <c r="C7624" s="1">
        <v>-0.19979043605829547</v>
      </c>
      <c r="D7624" s="1">
        <f t="shared" si="238"/>
        <v>151.50527103969802</v>
      </c>
      <c r="E7624" s="1">
        <f t="shared" si="239"/>
        <v>0</v>
      </c>
    </row>
    <row r="7625" spans="3:5" x14ac:dyDescent="0.2">
      <c r="C7625" s="1">
        <v>1.0474864985837895</v>
      </c>
      <c r="D7625" s="1">
        <f t="shared" si="238"/>
        <v>182.07281199983862</v>
      </c>
      <c r="E7625" s="1">
        <f t="shared" si="239"/>
        <v>22.072811999838621</v>
      </c>
    </row>
    <row r="7626" spans="3:5" x14ac:dyDescent="0.2">
      <c r="C7626" s="1">
        <v>0.20749327868181425</v>
      </c>
      <c r="D7626" s="1">
        <f t="shared" si="238"/>
        <v>160.87596624004513</v>
      </c>
      <c r="E7626" s="1">
        <f t="shared" si="239"/>
        <v>0.87596624004513046</v>
      </c>
    </row>
    <row r="7627" spans="3:5" x14ac:dyDescent="0.2">
      <c r="C7627" s="1">
        <v>-0.43853550085663634</v>
      </c>
      <c r="D7627" s="1">
        <f t="shared" si="238"/>
        <v>146.26811349314286</v>
      </c>
      <c r="E7627" s="1">
        <f t="shared" si="239"/>
        <v>0</v>
      </c>
    </row>
    <row r="7628" spans="3:5" x14ac:dyDescent="0.2">
      <c r="C7628" s="1">
        <v>0.16402935288059625</v>
      </c>
      <c r="D7628" s="1">
        <f t="shared" si="238"/>
        <v>159.84894292818851</v>
      </c>
      <c r="E7628" s="1">
        <f t="shared" si="239"/>
        <v>0</v>
      </c>
    </row>
    <row r="7629" spans="3:5" x14ac:dyDescent="0.2">
      <c r="C7629" s="1">
        <v>-0.57268873544106635</v>
      </c>
      <c r="D7629" s="1">
        <f t="shared" si="238"/>
        <v>143.40515160931238</v>
      </c>
      <c r="E7629" s="1">
        <f t="shared" si="239"/>
        <v>0</v>
      </c>
    </row>
    <row r="7630" spans="3:5" x14ac:dyDescent="0.2">
      <c r="C7630" s="1">
        <v>0.92763612549507635</v>
      </c>
      <c r="D7630" s="1">
        <f t="shared" si="238"/>
        <v>178.88564027613333</v>
      </c>
      <c r="E7630" s="1">
        <f t="shared" si="239"/>
        <v>18.88564027613333</v>
      </c>
    </row>
    <row r="7631" spans="3:5" x14ac:dyDescent="0.2">
      <c r="C7631" s="1">
        <v>-0.54430060113843126</v>
      </c>
      <c r="D7631" s="1">
        <f t="shared" si="238"/>
        <v>144.00627051354235</v>
      </c>
      <c r="E7631" s="1">
        <f t="shared" si="239"/>
        <v>0</v>
      </c>
    </row>
    <row r="7632" spans="3:5" x14ac:dyDescent="0.2">
      <c r="C7632" s="1">
        <v>0.30725964436203762</v>
      </c>
      <c r="D7632" s="1">
        <f t="shared" si="238"/>
        <v>163.25840398002521</v>
      </c>
      <c r="E7632" s="1">
        <f t="shared" si="239"/>
        <v>3.2584039800252071</v>
      </c>
    </row>
    <row r="7633" spans="3:5" x14ac:dyDescent="0.2">
      <c r="C7633" s="1">
        <v>1.2622323722500499</v>
      </c>
      <c r="D7633" s="1">
        <f t="shared" si="238"/>
        <v>187.92622723433718</v>
      </c>
      <c r="E7633" s="1">
        <f t="shared" si="239"/>
        <v>27.926227234337176</v>
      </c>
    </row>
    <row r="7634" spans="3:5" x14ac:dyDescent="0.2">
      <c r="C7634" s="1">
        <v>-1.3202957800911692</v>
      </c>
      <c r="D7634" s="1">
        <f t="shared" si="238"/>
        <v>128.44668997430253</v>
      </c>
      <c r="E7634" s="1">
        <f t="shared" si="239"/>
        <v>0</v>
      </c>
    </row>
    <row r="7635" spans="3:5" x14ac:dyDescent="0.2">
      <c r="C7635" s="1">
        <v>-1.1261534581596253</v>
      </c>
      <c r="D7635" s="1">
        <f t="shared" si="238"/>
        <v>132.17421002639179</v>
      </c>
      <c r="E7635" s="1">
        <f t="shared" si="239"/>
        <v>0</v>
      </c>
    </row>
    <row r="7636" spans="3:5" x14ac:dyDescent="0.2">
      <c r="C7636" s="1">
        <v>-4.8536222180704101E-2</v>
      </c>
      <c r="D7636" s="1">
        <f t="shared" si="238"/>
        <v>154.91982501079175</v>
      </c>
      <c r="E7636" s="1">
        <f t="shared" si="239"/>
        <v>0</v>
      </c>
    </row>
    <row r="7637" spans="3:5" x14ac:dyDescent="0.2">
      <c r="C7637" s="1">
        <v>-0.6448918159490149</v>
      </c>
      <c r="D7637" s="1">
        <f t="shared" si="238"/>
        <v>141.8875338085418</v>
      </c>
      <c r="E7637" s="1">
        <f t="shared" si="239"/>
        <v>0</v>
      </c>
    </row>
    <row r="7638" spans="3:5" x14ac:dyDescent="0.2">
      <c r="C7638" s="1">
        <v>0.78245893486995077</v>
      </c>
      <c r="D7638" s="1">
        <f t="shared" si="238"/>
        <v>175.09958364769685</v>
      </c>
      <c r="E7638" s="1">
        <f t="shared" si="239"/>
        <v>15.099583647696846</v>
      </c>
    </row>
    <row r="7639" spans="3:5" x14ac:dyDescent="0.2">
      <c r="C7639" s="1">
        <v>-0.58197287695802657</v>
      </c>
      <c r="D7639" s="1">
        <f t="shared" si="238"/>
        <v>143.20910487273656</v>
      </c>
      <c r="E7639" s="1">
        <f t="shared" si="239"/>
        <v>0</v>
      </c>
    </row>
    <row r="7640" spans="3:5" x14ac:dyDescent="0.2">
      <c r="C7640" s="1">
        <v>0.51476560053256282</v>
      </c>
      <c r="D7640" s="1">
        <f t="shared" si="238"/>
        <v>168.32729163351419</v>
      </c>
      <c r="E7640" s="1">
        <f t="shared" si="239"/>
        <v>8.3272916335141929</v>
      </c>
    </row>
    <row r="7641" spans="3:5" x14ac:dyDescent="0.2">
      <c r="C7641" s="1">
        <v>-0.30389679038872897</v>
      </c>
      <c r="D7641" s="1">
        <f t="shared" si="238"/>
        <v>149.1989045187139</v>
      </c>
      <c r="E7641" s="1">
        <f t="shared" si="239"/>
        <v>0</v>
      </c>
    </row>
    <row r="7642" spans="3:5" x14ac:dyDescent="0.2">
      <c r="C7642" s="1">
        <v>-0.70191079890117569</v>
      </c>
      <c r="D7642" s="1">
        <f t="shared" si="238"/>
        <v>140.70042450663624</v>
      </c>
      <c r="E7642" s="1">
        <f t="shared" si="239"/>
        <v>0</v>
      </c>
    </row>
    <row r="7643" spans="3:5" x14ac:dyDescent="0.2">
      <c r="C7643" s="1">
        <v>1.0438219668654378</v>
      </c>
      <c r="D7643" s="1">
        <f t="shared" si="238"/>
        <v>181.97452490973757</v>
      </c>
      <c r="E7643" s="1">
        <f t="shared" si="239"/>
        <v>21.974524909737568</v>
      </c>
    </row>
    <row r="7644" spans="3:5" x14ac:dyDescent="0.2">
      <c r="C7644" s="1">
        <v>-0.25153132573450088</v>
      </c>
      <c r="D7644" s="1">
        <f t="shared" si="238"/>
        <v>150.35458381394312</v>
      </c>
      <c r="E7644" s="1">
        <f t="shared" si="239"/>
        <v>0</v>
      </c>
    </row>
    <row r="7645" spans="3:5" x14ac:dyDescent="0.2">
      <c r="C7645" s="1">
        <v>1.1306624016895688</v>
      </c>
      <c r="D7645" s="1">
        <f t="shared" si="238"/>
        <v>184.31802130225188</v>
      </c>
      <c r="E7645" s="1">
        <f t="shared" si="239"/>
        <v>24.318021302251879</v>
      </c>
    </row>
    <row r="7646" spans="3:5" x14ac:dyDescent="0.2">
      <c r="C7646" s="1">
        <v>0.44969988084372747</v>
      </c>
      <c r="D7646" s="1">
        <f t="shared" si="238"/>
        <v>166.72117643314354</v>
      </c>
      <c r="E7646" s="1">
        <f t="shared" si="239"/>
        <v>6.7211764331435404</v>
      </c>
    </row>
    <row r="7647" spans="3:5" x14ac:dyDescent="0.2">
      <c r="C7647" s="1">
        <v>0.21070593377631169</v>
      </c>
      <c r="D7647" s="1">
        <f t="shared" si="238"/>
        <v>160.95214049403518</v>
      </c>
      <c r="E7647" s="1">
        <f t="shared" si="239"/>
        <v>0.9521404940351772</v>
      </c>
    </row>
    <row r="7648" spans="3:5" x14ac:dyDescent="0.2">
      <c r="C7648" s="1">
        <v>-0.66569036564472739</v>
      </c>
      <c r="D7648" s="1">
        <f t="shared" si="238"/>
        <v>141.45336150205637</v>
      </c>
      <c r="E7648" s="1">
        <f t="shared" si="239"/>
        <v>0</v>
      </c>
    </row>
    <row r="7649" spans="3:5" x14ac:dyDescent="0.2">
      <c r="C7649" s="1">
        <v>-0.48327160403320202</v>
      </c>
      <c r="D7649" s="1">
        <f t="shared" si="238"/>
        <v>145.30710476367074</v>
      </c>
      <c r="E7649" s="1">
        <f t="shared" si="239"/>
        <v>0</v>
      </c>
    </row>
    <row r="7650" spans="3:5" x14ac:dyDescent="0.2">
      <c r="C7650" s="1">
        <v>3.1132610190869805</v>
      </c>
      <c r="D7650" s="1">
        <f t="shared" si="238"/>
        <v>246.85436530837714</v>
      </c>
      <c r="E7650" s="1">
        <f t="shared" si="239"/>
        <v>86.85436530837714</v>
      </c>
    </row>
    <row r="7651" spans="3:5" x14ac:dyDescent="0.2">
      <c r="C7651" s="1">
        <v>-0.94915362113209722</v>
      </c>
      <c r="D7651" s="1">
        <f t="shared" si="238"/>
        <v>135.66678260613565</v>
      </c>
      <c r="E7651" s="1">
        <f t="shared" si="239"/>
        <v>0</v>
      </c>
    </row>
    <row r="7652" spans="3:5" x14ac:dyDescent="0.2">
      <c r="C7652" s="1">
        <v>0.30160984264162904</v>
      </c>
      <c r="D7652" s="1">
        <f t="shared" si="238"/>
        <v>163.12254819664403</v>
      </c>
      <c r="E7652" s="1">
        <f t="shared" si="239"/>
        <v>3.1225481966440327</v>
      </c>
    </row>
    <row r="7653" spans="3:5" x14ac:dyDescent="0.2">
      <c r="C7653" s="1">
        <v>-2.4432739833675909</v>
      </c>
      <c r="D7653" s="1">
        <f t="shared" si="238"/>
        <v>108.85787322114264</v>
      </c>
      <c r="E7653" s="1">
        <f t="shared" si="239"/>
        <v>0</v>
      </c>
    </row>
    <row r="7654" spans="3:5" x14ac:dyDescent="0.2">
      <c r="C7654" s="1">
        <v>-0.87780847580371235</v>
      </c>
      <c r="D7654" s="1">
        <f t="shared" si="238"/>
        <v>137.10053084683548</v>
      </c>
      <c r="E7654" s="1">
        <f t="shared" si="239"/>
        <v>0</v>
      </c>
    </row>
    <row r="7655" spans="3:5" x14ac:dyDescent="0.2">
      <c r="C7655" s="1">
        <v>1.0014934652711303</v>
      </c>
      <c r="D7655" s="1">
        <f t="shared" si="238"/>
        <v>180.84306293470343</v>
      </c>
      <c r="E7655" s="1">
        <f t="shared" si="239"/>
        <v>20.843062934703426</v>
      </c>
    </row>
    <row r="7656" spans="3:5" x14ac:dyDescent="0.2">
      <c r="C7656" s="1">
        <v>0.68080017244393132</v>
      </c>
      <c r="D7656" s="1">
        <f t="shared" si="238"/>
        <v>172.4962406409656</v>
      </c>
      <c r="E7656" s="1">
        <f t="shared" si="239"/>
        <v>12.496240640965596</v>
      </c>
    </row>
    <row r="7657" spans="3:5" x14ac:dyDescent="0.2">
      <c r="C7657" s="1">
        <v>0.72724247487079885</v>
      </c>
      <c r="D7657" s="1">
        <f t="shared" si="238"/>
        <v>173.68072781464954</v>
      </c>
      <c r="E7657" s="1">
        <f t="shared" si="239"/>
        <v>13.680727814649543</v>
      </c>
    </row>
    <row r="7658" spans="3:5" x14ac:dyDescent="0.2">
      <c r="C7658" s="1">
        <v>0.31241825729311046</v>
      </c>
      <c r="D7658" s="1">
        <f t="shared" si="238"/>
        <v>163.38254739785538</v>
      </c>
      <c r="E7658" s="1">
        <f t="shared" si="239"/>
        <v>3.3825473978553759</v>
      </c>
    </row>
    <row r="7659" spans="3:5" x14ac:dyDescent="0.2">
      <c r="C7659" s="1">
        <v>1.1267575878335165</v>
      </c>
      <c r="D7659" s="1">
        <f t="shared" si="238"/>
        <v>184.21199994967679</v>
      </c>
      <c r="E7659" s="1">
        <f t="shared" si="239"/>
        <v>24.211999949676795</v>
      </c>
    </row>
    <row r="7660" spans="3:5" x14ac:dyDescent="0.2">
      <c r="C7660" s="1">
        <v>2.2416579096172097E-2</v>
      </c>
      <c r="D7660" s="1">
        <f t="shared" si="238"/>
        <v>156.54799188278665</v>
      </c>
      <c r="E7660" s="1">
        <f t="shared" si="239"/>
        <v>0</v>
      </c>
    </row>
    <row r="7661" spans="3:5" x14ac:dyDescent="0.2">
      <c r="C7661" s="1">
        <v>7.7168147746814547E-2</v>
      </c>
      <c r="D7661" s="1">
        <f t="shared" si="238"/>
        <v>157.81607363184017</v>
      </c>
      <c r="E7661" s="1">
        <f t="shared" si="239"/>
        <v>0</v>
      </c>
    </row>
    <row r="7662" spans="3:5" x14ac:dyDescent="0.2">
      <c r="C7662" s="1">
        <v>1.9076549829098302</v>
      </c>
      <c r="D7662" s="1">
        <f t="shared" si="238"/>
        <v>206.67603090401016</v>
      </c>
      <c r="E7662" s="1">
        <f t="shared" si="239"/>
        <v>46.676030904010162</v>
      </c>
    </row>
    <row r="7663" spans="3:5" x14ac:dyDescent="0.2">
      <c r="C7663" s="1">
        <v>0.53299230259508523</v>
      </c>
      <c r="D7663" s="1">
        <f t="shared" si="238"/>
        <v>168.77997662332697</v>
      </c>
      <c r="E7663" s="1">
        <f t="shared" si="239"/>
        <v>8.7799766233269736</v>
      </c>
    </row>
    <row r="7664" spans="3:5" x14ac:dyDescent="0.2">
      <c r="C7664" s="1">
        <v>-3.0040210265601819</v>
      </c>
      <c r="D7664" s="1">
        <f t="shared" si="238"/>
        <v>100.22493792530484</v>
      </c>
      <c r="E7664" s="1">
        <f t="shared" si="239"/>
        <v>0</v>
      </c>
    </row>
    <row r="7665" spans="3:5" x14ac:dyDescent="0.2">
      <c r="C7665" s="1">
        <v>-1.5933985487681339</v>
      </c>
      <c r="D7665" s="1">
        <f t="shared" si="238"/>
        <v>123.38039944292011</v>
      </c>
      <c r="E7665" s="1">
        <f t="shared" si="239"/>
        <v>0</v>
      </c>
    </row>
    <row r="7666" spans="3:5" x14ac:dyDescent="0.2">
      <c r="C7666" s="1">
        <v>-0.44278400581123539</v>
      </c>
      <c r="D7666" s="1">
        <f t="shared" si="238"/>
        <v>146.17657579262166</v>
      </c>
      <c r="E7666" s="1">
        <f t="shared" si="239"/>
        <v>0</v>
      </c>
    </row>
    <row r="7667" spans="3:5" x14ac:dyDescent="0.2">
      <c r="C7667" s="1">
        <v>-0.13304008012171642</v>
      </c>
      <c r="D7667" s="1">
        <f t="shared" si="238"/>
        <v>153.00277854198688</v>
      </c>
      <c r="E7667" s="1">
        <f t="shared" si="239"/>
        <v>0</v>
      </c>
    </row>
    <row r="7668" spans="3:5" x14ac:dyDescent="0.2">
      <c r="C7668" s="1">
        <v>0.40414731876635135</v>
      </c>
      <c r="D7668" s="1">
        <f t="shared" si="238"/>
        <v>165.60586282529135</v>
      </c>
      <c r="E7668" s="1">
        <f t="shared" si="239"/>
        <v>5.6058628252913536</v>
      </c>
    </row>
    <row r="7669" spans="3:5" x14ac:dyDescent="0.2">
      <c r="C7669" s="1">
        <v>-1.4002715915930821</v>
      </c>
      <c r="D7669" s="1">
        <f t="shared" si="238"/>
        <v>126.94190215163846</v>
      </c>
      <c r="E7669" s="1">
        <f t="shared" si="239"/>
        <v>0</v>
      </c>
    </row>
    <row r="7670" spans="3:5" x14ac:dyDescent="0.2">
      <c r="C7670" s="1">
        <v>-2.2808183813229532</v>
      </c>
      <c r="D7670" s="1">
        <f t="shared" si="238"/>
        <v>111.49513402881227</v>
      </c>
      <c r="E7670" s="1">
        <f t="shared" si="239"/>
        <v>0</v>
      </c>
    </row>
    <row r="7671" spans="3:5" x14ac:dyDescent="0.2">
      <c r="C7671" s="1">
        <v>0.50222118826787898</v>
      </c>
      <c r="D7671" s="1">
        <f t="shared" si="238"/>
        <v>168.01643962557017</v>
      </c>
      <c r="E7671" s="1">
        <f t="shared" si="239"/>
        <v>8.0164396255701718</v>
      </c>
    </row>
    <row r="7672" spans="3:5" x14ac:dyDescent="0.2">
      <c r="C7672" s="1">
        <v>0.58524894088570534</v>
      </c>
      <c r="D7672" s="1">
        <f t="shared" si="238"/>
        <v>170.08460145494965</v>
      </c>
      <c r="E7672" s="1">
        <f t="shared" si="239"/>
        <v>10.084601454949649</v>
      </c>
    </row>
    <row r="7673" spans="3:5" x14ac:dyDescent="0.2">
      <c r="C7673" s="1">
        <v>-0.12214170965660791</v>
      </c>
      <c r="D7673" s="1">
        <f t="shared" si="238"/>
        <v>153.24867925188957</v>
      </c>
      <c r="E7673" s="1">
        <f t="shared" si="239"/>
        <v>0</v>
      </c>
    </row>
    <row r="7674" spans="3:5" x14ac:dyDescent="0.2">
      <c r="C7674" s="1">
        <v>0.42404020118259333</v>
      </c>
      <c r="D7674" s="1">
        <f t="shared" si="238"/>
        <v>166.09200155799363</v>
      </c>
      <c r="E7674" s="1">
        <f t="shared" si="239"/>
        <v>6.0920015579936262</v>
      </c>
    </row>
    <row r="7675" spans="3:5" x14ac:dyDescent="0.2">
      <c r="C7675" s="1">
        <v>0.14348966760602117</v>
      </c>
      <c r="D7675" s="1">
        <f t="shared" si="238"/>
        <v>159.36588784309831</v>
      </c>
      <c r="E7675" s="1">
        <f t="shared" si="239"/>
        <v>0</v>
      </c>
    </row>
    <row r="7676" spans="3:5" x14ac:dyDescent="0.2">
      <c r="C7676" s="1">
        <v>1.3430021083000871</v>
      </c>
      <c r="D7676" s="1">
        <f t="shared" si="238"/>
        <v>190.17617855868514</v>
      </c>
      <c r="E7676" s="1">
        <f t="shared" si="239"/>
        <v>30.176178558685137</v>
      </c>
    </row>
    <row r="7677" spans="3:5" x14ac:dyDescent="0.2">
      <c r="C7677" s="1">
        <v>0.26315269766429594</v>
      </c>
      <c r="D7677" s="1">
        <f t="shared" si="238"/>
        <v>162.20080220395351</v>
      </c>
      <c r="E7677" s="1">
        <f t="shared" si="239"/>
        <v>2.2008022039535149</v>
      </c>
    </row>
    <row r="7678" spans="3:5" x14ac:dyDescent="0.2">
      <c r="C7678" s="1">
        <v>-0.67201302740820512</v>
      </c>
      <c r="D7678" s="1">
        <f t="shared" si="238"/>
        <v>141.32163866564446</v>
      </c>
      <c r="E7678" s="1">
        <f t="shared" si="239"/>
        <v>0</v>
      </c>
    </row>
    <row r="7679" spans="3:5" x14ac:dyDescent="0.2">
      <c r="C7679" s="1">
        <v>-7.449004797584334E-2</v>
      </c>
      <c r="D7679" s="1">
        <f t="shared" si="238"/>
        <v>154.32849713508492</v>
      </c>
      <c r="E7679" s="1">
        <f t="shared" si="239"/>
        <v>0</v>
      </c>
    </row>
    <row r="7680" spans="3:5" x14ac:dyDescent="0.2">
      <c r="C7680" s="1">
        <v>-1.093547664652009</v>
      </c>
      <c r="D7680" s="1">
        <f t="shared" si="238"/>
        <v>132.81076414312435</v>
      </c>
      <c r="E7680" s="1">
        <f t="shared" si="239"/>
        <v>0</v>
      </c>
    </row>
    <row r="7681" spans="3:5" x14ac:dyDescent="0.2">
      <c r="C7681" s="1">
        <v>1.0993404752918363</v>
      </c>
      <c r="D7681" s="1">
        <f t="shared" si="238"/>
        <v>183.46930099571995</v>
      </c>
      <c r="E7681" s="1">
        <f t="shared" si="239"/>
        <v>23.469300995719948</v>
      </c>
    </row>
    <row r="7682" spans="3:5" x14ac:dyDescent="0.2">
      <c r="C7682" s="1">
        <v>0.62600380955415402</v>
      </c>
      <c r="D7682" s="1">
        <f t="shared" si="238"/>
        <v>171.1090715994487</v>
      </c>
      <c r="E7682" s="1">
        <f t="shared" si="239"/>
        <v>11.109071599448697</v>
      </c>
    </row>
    <row r="7683" spans="3:5" x14ac:dyDescent="0.2">
      <c r="C7683" s="1">
        <v>-0.89272669013402284</v>
      </c>
      <c r="D7683" s="1">
        <f t="shared" ref="D7683:D7746" si="240" xml:space="preserve"> $A$1 * EXP( ($A$3 - $A$6 - 0.5 * $A$5^2) * $A$4 + $A$5 * SQRT($A$4) * C7683 )</f>
        <v>136.79948761093942</v>
      </c>
      <c r="E7683" s="1">
        <f t="shared" ref="E7683:E7746" si="241">MAX(D7683 - $A$2, 0)</f>
        <v>0</v>
      </c>
    </row>
    <row r="7684" spans="3:5" x14ac:dyDescent="0.2">
      <c r="C7684" s="1">
        <v>-0.87837969850934494</v>
      </c>
      <c r="D7684" s="1">
        <f t="shared" si="240"/>
        <v>137.08899162662323</v>
      </c>
      <c r="E7684" s="1">
        <f t="shared" si="241"/>
        <v>0</v>
      </c>
    </row>
    <row r="7685" spans="3:5" x14ac:dyDescent="0.2">
      <c r="C7685" s="1">
        <v>-9.0147035552779559E-2</v>
      </c>
      <c r="D7685" s="1">
        <f t="shared" si="240"/>
        <v>153.97286286905526</v>
      </c>
      <c r="E7685" s="1">
        <f t="shared" si="241"/>
        <v>0</v>
      </c>
    </row>
    <row r="7686" spans="3:5" x14ac:dyDescent="0.2">
      <c r="C7686" s="1">
        <v>-0.10933633621650257</v>
      </c>
      <c r="D7686" s="1">
        <f t="shared" si="240"/>
        <v>153.53811283569851</v>
      </c>
      <c r="E7686" s="1">
        <f t="shared" si="241"/>
        <v>0</v>
      </c>
    </row>
    <row r="7687" spans="3:5" x14ac:dyDescent="0.2">
      <c r="C7687" s="1">
        <v>-0.35742217130857656</v>
      </c>
      <c r="D7687" s="1">
        <f t="shared" si="240"/>
        <v>148.02680622368337</v>
      </c>
      <c r="E7687" s="1">
        <f t="shared" si="241"/>
        <v>0</v>
      </c>
    </row>
    <row r="7688" spans="3:5" x14ac:dyDescent="0.2">
      <c r="C7688" s="1">
        <v>-1.9152050820313014</v>
      </c>
      <c r="D7688" s="1">
        <f t="shared" si="240"/>
        <v>117.66646667305294</v>
      </c>
      <c r="E7688" s="1">
        <f t="shared" si="241"/>
        <v>0</v>
      </c>
    </row>
    <row r="7689" spans="3:5" x14ac:dyDescent="0.2">
      <c r="C7689" s="1">
        <v>-2.5700159734968304</v>
      </c>
      <c r="D7689" s="1">
        <f t="shared" si="240"/>
        <v>106.843771037994</v>
      </c>
      <c r="E7689" s="1">
        <f t="shared" si="241"/>
        <v>0</v>
      </c>
    </row>
    <row r="7690" spans="3:5" x14ac:dyDescent="0.2">
      <c r="C7690" s="1">
        <v>-1.2890013431633671</v>
      </c>
      <c r="D7690" s="1">
        <f t="shared" si="240"/>
        <v>129.04035559686182</v>
      </c>
      <c r="E7690" s="1">
        <f t="shared" si="241"/>
        <v>0</v>
      </c>
    </row>
    <row r="7691" spans="3:5" x14ac:dyDescent="0.2">
      <c r="C7691" s="1">
        <v>7.1932855751295974E-2</v>
      </c>
      <c r="D7691" s="1">
        <f t="shared" si="240"/>
        <v>157.69437805808602</v>
      </c>
      <c r="E7691" s="1">
        <f t="shared" si="241"/>
        <v>0</v>
      </c>
    </row>
    <row r="7692" spans="3:5" x14ac:dyDescent="0.2">
      <c r="C7692" s="1">
        <v>-0.44308713062714716</v>
      </c>
      <c r="D7692" s="1">
        <f t="shared" si="240"/>
        <v>146.17004689711777</v>
      </c>
      <c r="E7692" s="1">
        <f t="shared" si="241"/>
        <v>0</v>
      </c>
    </row>
    <row r="7693" spans="3:5" x14ac:dyDescent="0.2">
      <c r="C7693" s="1">
        <v>1.0776676609103548</v>
      </c>
      <c r="D7693" s="1">
        <f t="shared" si="240"/>
        <v>182.88432831373987</v>
      </c>
      <c r="E7693" s="1">
        <f t="shared" si="241"/>
        <v>22.884328313739871</v>
      </c>
    </row>
    <row r="7694" spans="3:5" x14ac:dyDescent="0.2">
      <c r="C7694" s="1">
        <v>1.3022983721137633</v>
      </c>
      <c r="D7694" s="1">
        <f t="shared" si="240"/>
        <v>189.03897345715987</v>
      </c>
      <c r="E7694" s="1">
        <f t="shared" si="241"/>
        <v>29.038973457159869</v>
      </c>
    </row>
    <row r="7695" spans="3:5" x14ac:dyDescent="0.2">
      <c r="C7695" s="1">
        <v>0.93778797387171087</v>
      </c>
      <c r="D7695" s="1">
        <f t="shared" si="240"/>
        <v>179.15343104873983</v>
      </c>
      <c r="E7695" s="1">
        <f t="shared" si="241"/>
        <v>19.153431048739833</v>
      </c>
    </row>
    <row r="7696" spans="3:5" x14ac:dyDescent="0.2">
      <c r="C7696" s="1">
        <v>-0.59283150637406634</v>
      </c>
      <c r="D7696" s="1">
        <f t="shared" si="240"/>
        <v>142.98015079189059</v>
      </c>
      <c r="E7696" s="1">
        <f t="shared" si="241"/>
        <v>0</v>
      </c>
    </row>
    <row r="7697" spans="3:5" x14ac:dyDescent="0.2">
      <c r="C7697" s="1">
        <v>-0.66506229153915719</v>
      </c>
      <c r="D7697" s="1">
        <f t="shared" si="240"/>
        <v>141.46645315240471</v>
      </c>
      <c r="E7697" s="1">
        <f t="shared" si="241"/>
        <v>0</v>
      </c>
    </row>
    <row r="7698" spans="3:5" x14ac:dyDescent="0.2">
      <c r="C7698" s="1">
        <v>0.67395321210354664</v>
      </c>
      <c r="D7698" s="1">
        <f t="shared" si="240"/>
        <v>172.3222970123033</v>
      </c>
      <c r="E7698" s="1">
        <f t="shared" si="241"/>
        <v>12.322297012303295</v>
      </c>
    </row>
    <row r="7699" spans="3:5" x14ac:dyDescent="0.2">
      <c r="C7699" s="1">
        <v>-0.62465941584794049</v>
      </c>
      <c r="D7699" s="1">
        <f t="shared" si="240"/>
        <v>142.3111663516182</v>
      </c>
      <c r="E7699" s="1">
        <f t="shared" si="241"/>
        <v>0</v>
      </c>
    </row>
    <row r="7700" spans="3:5" x14ac:dyDescent="0.2">
      <c r="C7700" s="1">
        <v>-0.54842629830177525</v>
      </c>
      <c r="D7700" s="1">
        <f t="shared" si="240"/>
        <v>143.91875261357262</v>
      </c>
      <c r="E7700" s="1">
        <f t="shared" si="241"/>
        <v>0</v>
      </c>
    </row>
    <row r="7701" spans="3:5" x14ac:dyDescent="0.2">
      <c r="C7701" s="1">
        <v>0.24599410368427518</v>
      </c>
      <c r="D7701" s="1">
        <f t="shared" si="240"/>
        <v>161.79122485188873</v>
      </c>
      <c r="E7701" s="1">
        <f t="shared" si="241"/>
        <v>1.7912248518887282</v>
      </c>
    </row>
    <row r="7702" spans="3:5" x14ac:dyDescent="0.2">
      <c r="C7702" s="1">
        <v>-0.21596337444147826</v>
      </c>
      <c r="D7702" s="1">
        <f t="shared" si="240"/>
        <v>151.14465134795398</v>
      </c>
      <c r="E7702" s="1">
        <f t="shared" si="241"/>
        <v>0</v>
      </c>
    </row>
    <row r="7703" spans="3:5" x14ac:dyDescent="0.2">
      <c r="C7703" s="1">
        <v>-1.2581907879663772</v>
      </c>
      <c r="D7703" s="1">
        <f t="shared" si="240"/>
        <v>129.62752230435416</v>
      </c>
      <c r="E7703" s="1">
        <f t="shared" si="241"/>
        <v>0</v>
      </c>
    </row>
    <row r="7704" spans="3:5" x14ac:dyDescent="0.2">
      <c r="C7704" s="1">
        <v>0.62245141244214397</v>
      </c>
      <c r="D7704" s="1">
        <f t="shared" si="240"/>
        <v>171.01952872667667</v>
      </c>
      <c r="E7704" s="1">
        <f t="shared" si="241"/>
        <v>11.019528726676668</v>
      </c>
    </row>
    <row r="7705" spans="3:5" x14ac:dyDescent="0.2">
      <c r="C7705" s="1">
        <v>-1.3734679521187465</v>
      </c>
      <c r="D7705" s="1">
        <f t="shared" si="240"/>
        <v>127.44425262805315</v>
      </c>
      <c r="E7705" s="1">
        <f t="shared" si="241"/>
        <v>0</v>
      </c>
    </row>
    <row r="7706" spans="3:5" x14ac:dyDescent="0.2">
      <c r="C7706" s="1">
        <v>-1.5690641297425645</v>
      </c>
      <c r="D7706" s="1">
        <f t="shared" si="240"/>
        <v>123.82359576395585</v>
      </c>
      <c r="E7706" s="1">
        <f t="shared" si="241"/>
        <v>0</v>
      </c>
    </row>
    <row r="7707" spans="3:5" x14ac:dyDescent="0.2">
      <c r="C7707" s="1">
        <v>4.4662318169276287E-2</v>
      </c>
      <c r="D7707" s="1">
        <f t="shared" si="240"/>
        <v>157.06198400609378</v>
      </c>
      <c r="E7707" s="1">
        <f t="shared" si="241"/>
        <v>0</v>
      </c>
    </row>
    <row r="7708" spans="3:5" x14ac:dyDescent="0.2">
      <c r="C7708" s="1">
        <v>0.76008128980510126</v>
      </c>
      <c r="D7708" s="1">
        <f t="shared" si="240"/>
        <v>174.52317057482483</v>
      </c>
      <c r="E7708" s="1">
        <f t="shared" si="241"/>
        <v>14.523170574824832</v>
      </c>
    </row>
    <row r="7709" spans="3:5" x14ac:dyDescent="0.2">
      <c r="C7709" s="1">
        <v>-0.56872501978501777</v>
      </c>
      <c r="D7709" s="1">
        <f t="shared" si="240"/>
        <v>143.4889323541401</v>
      </c>
      <c r="E7709" s="1">
        <f t="shared" si="241"/>
        <v>0</v>
      </c>
    </row>
    <row r="7710" spans="3:5" x14ac:dyDescent="0.2">
      <c r="C7710" s="1">
        <v>0.16889951972186187</v>
      </c>
      <c r="D7710" s="1">
        <f t="shared" si="240"/>
        <v>159.96369474932453</v>
      </c>
      <c r="E7710" s="1">
        <f t="shared" si="241"/>
        <v>0</v>
      </c>
    </row>
    <row r="7711" spans="3:5" x14ac:dyDescent="0.2">
      <c r="C7711" s="1">
        <v>0.30088380393800962</v>
      </c>
      <c r="D7711" s="1">
        <f t="shared" si="240"/>
        <v>163.1050979857757</v>
      </c>
      <c r="E7711" s="1">
        <f t="shared" si="241"/>
        <v>3.1050979857757</v>
      </c>
    </row>
    <row r="7712" spans="3:5" x14ac:dyDescent="0.2">
      <c r="C7712" s="1">
        <v>0.48007492414065994</v>
      </c>
      <c r="D7712" s="1">
        <f t="shared" si="240"/>
        <v>167.46905325530255</v>
      </c>
      <c r="E7712" s="1">
        <f t="shared" si="241"/>
        <v>7.4690532553025548</v>
      </c>
    </row>
    <row r="7713" spans="3:5" x14ac:dyDescent="0.2">
      <c r="C7713" s="1">
        <v>-6.1305400290520944E-2</v>
      </c>
      <c r="D7713" s="1">
        <f t="shared" si="240"/>
        <v>154.62861146261608</v>
      </c>
      <c r="E7713" s="1">
        <f t="shared" si="241"/>
        <v>0</v>
      </c>
    </row>
    <row r="7714" spans="3:5" x14ac:dyDescent="0.2">
      <c r="C7714" s="1">
        <v>-0.39668853395414533</v>
      </c>
      <c r="D7714" s="1">
        <f t="shared" si="240"/>
        <v>147.17281108929447</v>
      </c>
      <c r="E7714" s="1">
        <f t="shared" si="241"/>
        <v>0</v>
      </c>
    </row>
    <row r="7715" spans="3:5" x14ac:dyDescent="0.2">
      <c r="C7715" s="1">
        <v>-1.5590003789979501</v>
      </c>
      <c r="D7715" s="1">
        <f t="shared" si="240"/>
        <v>124.00734920031722</v>
      </c>
      <c r="E7715" s="1">
        <f t="shared" si="241"/>
        <v>0</v>
      </c>
    </row>
    <row r="7716" spans="3:5" x14ac:dyDescent="0.2">
      <c r="C7716" s="1">
        <v>0.56121924226472708</v>
      </c>
      <c r="D7716" s="1">
        <f t="shared" si="240"/>
        <v>169.4834348907068</v>
      </c>
      <c r="E7716" s="1">
        <f t="shared" si="241"/>
        <v>9.4834348907068033</v>
      </c>
    </row>
    <row r="7717" spans="3:5" x14ac:dyDescent="0.2">
      <c r="C7717" s="1">
        <v>2.4936164655183881</v>
      </c>
      <c r="D7717" s="1">
        <f t="shared" si="240"/>
        <v>225.31376088685934</v>
      </c>
      <c r="E7717" s="1">
        <f t="shared" si="241"/>
        <v>65.313760886859342</v>
      </c>
    </row>
    <row r="7718" spans="3:5" x14ac:dyDescent="0.2">
      <c r="C7718" s="1">
        <v>-9.4098501015435487E-2</v>
      </c>
      <c r="D7718" s="1">
        <f t="shared" si="240"/>
        <v>153.88323850483019</v>
      </c>
      <c r="E7718" s="1">
        <f t="shared" si="241"/>
        <v>0</v>
      </c>
    </row>
    <row r="7719" spans="3:5" x14ac:dyDescent="0.2">
      <c r="C7719" s="1">
        <v>-0.34324740787569358</v>
      </c>
      <c r="D7719" s="1">
        <f t="shared" si="240"/>
        <v>148.33630572429772</v>
      </c>
      <c r="E7719" s="1">
        <f t="shared" si="241"/>
        <v>0</v>
      </c>
    </row>
    <row r="7720" spans="3:5" x14ac:dyDescent="0.2">
      <c r="C7720" s="1">
        <v>0.54073953211983872</v>
      </c>
      <c r="D7720" s="1">
        <f t="shared" si="240"/>
        <v>168.97275814075857</v>
      </c>
      <c r="E7720" s="1">
        <f t="shared" si="241"/>
        <v>8.9727581407585717</v>
      </c>
    </row>
    <row r="7721" spans="3:5" x14ac:dyDescent="0.2">
      <c r="C7721" s="1">
        <v>0.5599047440071202</v>
      </c>
      <c r="D7721" s="1">
        <f t="shared" si="240"/>
        <v>169.45061059977255</v>
      </c>
      <c r="E7721" s="1">
        <f t="shared" si="241"/>
        <v>9.4506105997725456</v>
      </c>
    </row>
    <row r="7722" spans="3:5" x14ac:dyDescent="0.2">
      <c r="C7722" s="1">
        <v>1.485969846168615</v>
      </c>
      <c r="D7722" s="1">
        <f t="shared" si="240"/>
        <v>194.22498318692837</v>
      </c>
      <c r="E7722" s="1">
        <f t="shared" si="241"/>
        <v>34.22498318692837</v>
      </c>
    </row>
    <row r="7723" spans="3:5" x14ac:dyDescent="0.2">
      <c r="C7723" s="1">
        <v>0.60051453666606758</v>
      </c>
      <c r="D7723" s="1">
        <f t="shared" si="240"/>
        <v>170.46761791208209</v>
      </c>
      <c r="E7723" s="1">
        <f t="shared" si="241"/>
        <v>10.46761791208209</v>
      </c>
    </row>
    <row r="7724" spans="3:5" x14ac:dyDescent="0.2">
      <c r="C7724" s="1">
        <v>-1.0206006443336446</v>
      </c>
      <c r="D7724" s="1">
        <f t="shared" si="240"/>
        <v>134.24601271433855</v>
      </c>
      <c r="E7724" s="1">
        <f t="shared" si="241"/>
        <v>0</v>
      </c>
    </row>
    <row r="7725" spans="3:5" x14ac:dyDescent="0.2">
      <c r="C7725" s="1">
        <v>1.9779867396752557</v>
      </c>
      <c r="D7725" s="1">
        <f t="shared" si="240"/>
        <v>208.82903096444812</v>
      </c>
      <c r="E7725" s="1">
        <f t="shared" si="241"/>
        <v>48.829030964448123</v>
      </c>
    </row>
    <row r="7726" spans="3:5" x14ac:dyDescent="0.2">
      <c r="C7726" s="1">
        <v>-0.61115878777063093</v>
      </c>
      <c r="D7726" s="1">
        <f t="shared" si="240"/>
        <v>142.59455022880761</v>
      </c>
      <c r="E7726" s="1">
        <f t="shared" si="241"/>
        <v>0</v>
      </c>
    </row>
    <row r="7727" spans="3:5" x14ac:dyDescent="0.2">
      <c r="C7727" s="1">
        <v>-0.36952542026610313</v>
      </c>
      <c r="D7727" s="1">
        <f t="shared" si="240"/>
        <v>147.76304844900704</v>
      </c>
      <c r="E7727" s="1">
        <f t="shared" si="241"/>
        <v>0</v>
      </c>
    </row>
    <row r="7728" spans="3:5" x14ac:dyDescent="0.2">
      <c r="C7728" s="1">
        <v>-1.331655171775699</v>
      </c>
      <c r="D7728" s="1">
        <f t="shared" si="240"/>
        <v>128.23187491665493</v>
      </c>
      <c r="E7728" s="1">
        <f t="shared" si="241"/>
        <v>0</v>
      </c>
    </row>
    <row r="7729" spans="3:5" x14ac:dyDescent="0.2">
      <c r="C7729" s="1">
        <v>-0.12849930700117451</v>
      </c>
      <c r="D7729" s="1">
        <f t="shared" si="240"/>
        <v>153.10518434288232</v>
      </c>
      <c r="E7729" s="1">
        <f t="shared" si="241"/>
        <v>0</v>
      </c>
    </row>
    <row r="7730" spans="3:5" x14ac:dyDescent="0.2">
      <c r="C7730" s="1">
        <v>-0.72898179566271459</v>
      </c>
      <c r="D7730" s="1">
        <f t="shared" si="240"/>
        <v>140.1403008676354</v>
      </c>
      <c r="E7730" s="1">
        <f t="shared" si="241"/>
        <v>0</v>
      </c>
    </row>
    <row r="7731" spans="3:5" x14ac:dyDescent="0.2">
      <c r="C7731" s="1">
        <v>-0.91256000260542447</v>
      </c>
      <c r="D7731" s="1">
        <f t="shared" si="240"/>
        <v>136.40028311831875</v>
      </c>
      <c r="E7731" s="1">
        <f t="shared" si="241"/>
        <v>0</v>
      </c>
    </row>
    <row r="7732" spans="3:5" x14ac:dyDescent="0.2">
      <c r="C7732" s="1">
        <v>0.12455000568194226</v>
      </c>
      <c r="D7732" s="1">
        <f t="shared" si="240"/>
        <v>158.92175604859838</v>
      </c>
      <c r="E7732" s="1">
        <f t="shared" si="241"/>
        <v>0</v>
      </c>
    </row>
    <row r="7733" spans="3:5" x14ac:dyDescent="0.2">
      <c r="C7733" s="1">
        <v>-0.34226540277011069</v>
      </c>
      <c r="D7733" s="1">
        <f t="shared" si="240"/>
        <v>148.35777131113818</v>
      </c>
      <c r="E7733" s="1">
        <f t="shared" si="241"/>
        <v>0</v>
      </c>
    </row>
    <row r="7734" spans="3:5" x14ac:dyDescent="0.2">
      <c r="C7734" s="1">
        <v>-0.56628327590819116</v>
      </c>
      <c r="D7734" s="1">
        <f t="shared" si="240"/>
        <v>143.54056766329884</v>
      </c>
      <c r="E7734" s="1">
        <f t="shared" si="241"/>
        <v>0</v>
      </c>
    </row>
    <row r="7735" spans="3:5" x14ac:dyDescent="0.2">
      <c r="C7735" s="1">
        <v>-0.76012865103561578</v>
      </c>
      <c r="D7735" s="1">
        <f t="shared" si="240"/>
        <v>139.4986021398737</v>
      </c>
      <c r="E7735" s="1">
        <f t="shared" si="241"/>
        <v>0</v>
      </c>
    </row>
    <row r="7736" spans="3:5" x14ac:dyDescent="0.2">
      <c r="C7736" s="1">
        <v>0.80343583144028385</v>
      </c>
      <c r="D7736" s="1">
        <f t="shared" si="240"/>
        <v>175.64164426293064</v>
      </c>
      <c r="E7736" s="1">
        <f t="shared" si="241"/>
        <v>15.64164426293064</v>
      </c>
    </row>
    <row r="7737" spans="3:5" x14ac:dyDescent="0.2">
      <c r="C7737" s="1">
        <v>-1.4465726286591858</v>
      </c>
      <c r="D7737" s="1">
        <f t="shared" si="240"/>
        <v>126.07879398703827</v>
      </c>
      <c r="E7737" s="1">
        <f t="shared" si="241"/>
        <v>0</v>
      </c>
    </row>
    <row r="7738" spans="3:5" x14ac:dyDescent="0.2">
      <c r="C7738" s="1">
        <v>0.29612096961192808</v>
      </c>
      <c r="D7738" s="1">
        <f t="shared" si="240"/>
        <v>162.99067039218869</v>
      </c>
      <c r="E7738" s="1">
        <f t="shared" si="241"/>
        <v>2.9906703921886901</v>
      </c>
    </row>
    <row r="7739" spans="3:5" x14ac:dyDescent="0.2">
      <c r="C7739" s="1">
        <v>1.6133820199048787</v>
      </c>
      <c r="D7739" s="1">
        <f t="shared" si="240"/>
        <v>197.90584317540416</v>
      </c>
      <c r="E7739" s="1">
        <f t="shared" si="241"/>
        <v>37.905843175404158</v>
      </c>
    </row>
    <row r="7740" spans="3:5" x14ac:dyDescent="0.2">
      <c r="C7740" s="1">
        <v>1.2352062419824794</v>
      </c>
      <c r="D7740" s="1">
        <f t="shared" si="240"/>
        <v>187.17933672241051</v>
      </c>
      <c r="E7740" s="1">
        <f t="shared" si="241"/>
        <v>27.179336722410511</v>
      </c>
    </row>
    <row r="7741" spans="3:5" x14ac:dyDescent="0.2">
      <c r="C7741" s="1">
        <v>-0.10586163079147078</v>
      </c>
      <c r="D7741" s="1">
        <f t="shared" si="240"/>
        <v>153.61674414631338</v>
      </c>
      <c r="E7741" s="1">
        <f t="shared" si="241"/>
        <v>0</v>
      </c>
    </row>
    <row r="7742" spans="3:5" x14ac:dyDescent="0.2">
      <c r="C7742" s="1">
        <v>0.36430876371847948</v>
      </c>
      <c r="D7742" s="1">
        <f t="shared" si="240"/>
        <v>164.63656921585971</v>
      </c>
      <c r="E7742" s="1">
        <f t="shared" si="241"/>
        <v>4.6365692158597085</v>
      </c>
    </row>
    <row r="7743" spans="3:5" x14ac:dyDescent="0.2">
      <c r="C7743" s="1">
        <v>2.1599742388028629</v>
      </c>
      <c r="D7743" s="1">
        <f t="shared" si="240"/>
        <v>214.50471972934648</v>
      </c>
      <c r="E7743" s="1">
        <f t="shared" si="241"/>
        <v>54.504719729346476</v>
      </c>
    </row>
    <row r="7744" spans="3:5" x14ac:dyDescent="0.2">
      <c r="C7744" s="1">
        <v>-0.96006629599755522</v>
      </c>
      <c r="D7744" s="1">
        <f t="shared" si="240"/>
        <v>135.44880807128752</v>
      </c>
      <c r="E7744" s="1">
        <f t="shared" si="241"/>
        <v>0</v>
      </c>
    </row>
    <row r="7745" spans="3:5" x14ac:dyDescent="0.2">
      <c r="C7745" s="1">
        <v>-0.62668200310788102</v>
      </c>
      <c r="D7745" s="1">
        <f t="shared" si="240"/>
        <v>142.26875992567949</v>
      </c>
      <c r="E7745" s="1">
        <f t="shared" si="241"/>
        <v>0</v>
      </c>
    </row>
    <row r="7746" spans="3:5" x14ac:dyDescent="0.2">
      <c r="C7746" s="1">
        <v>-1.3311683898963582</v>
      </c>
      <c r="D7746" s="1">
        <f t="shared" si="240"/>
        <v>128.24107297396083</v>
      </c>
      <c r="E7746" s="1">
        <f t="shared" si="241"/>
        <v>0</v>
      </c>
    </row>
    <row r="7747" spans="3:5" x14ac:dyDescent="0.2">
      <c r="C7747" s="1">
        <v>-0.50889421121307088</v>
      </c>
      <c r="D7747" s="1">
        <f t="shared" ref="D7747:D7810" si="242" xml:space="preserve"> $A$1 * EXP( ($A$3 - $A$6 - 0.5 * $A$5^2) * $A$4 + $A$5 * SQRT($A$4) * C7747 )</f>
        <v>144.75953339885899</v>
      </c>
      <c r="E7747" s="1">
        <f t="shared" ref="E7747:E7810" si="243">MAX(D7747 - $A$2, 0)</f>
        <v>0</v>
      </c>
    </row>
    <row r="7748" spans="3:5" x14ac:dyDescent="0.2">
      <c r="C7748" s="1">
        <v>-2.3329658694192785</v>
      </c>
      <c r="D7748" s="1">
        <f t="shared" si="242"/>
        <v>110.64169603825228</v>
      </c>
      <c r="E7748" s="1">
        <f t="shared" si="243"/>
        <v>0</v>
      </c>
    </row>
    <row r="7749" spans="3:5" x14ac:dyDescent="0.2">
      <c r="C7749" s="1">
        <v>2.5180484032594483</v>
      </c>
      <c r="D7749" s="1">
        <f t="shared" si="242"/>
        <v>226.12636262056492</v>
      </c>
      <c r="E7749" s="1">
        <f t="shared" si="243"/>
        <v>66.126362620564919</v>
      </c>
    </row>
    <row r="7750" spans="3:5" x14ac:dyDescent="0.2">
      <c r="C7750" s="1">
        <v>0.59558948281778801</v>
      </c>
      <c r="D7750" s="1">
        <f t="shared" si="242"/>
        <v>170.34395329981021</v>
      </c>
      <c r="E7750" s="1">
        <f t="shared" si="243"/>
        <v>10.34395329981021</v>
      </c>
    </row>
    <row r="7751" spans="3:5" x14ac:dyDescent="0.2">
      <c r="C7751" s="1">
        <v>0.12559827977369833</v>
      </c>
      <c r="D7751" s="1">
        <f t="shared" si="242"/>
        <v>158.94630550553296</v>
      </c>
      <c r="E7751" s="1">
        <f t="shared" si="243"/>
        <v>0</v>
      </c>
    </row>
    <row r="7752" spans="3:5" x14ac:dyDescent="0.2">
      <c r="C7752" s="1">
        <v>-0.68854672983306542</v>
      </c>
      <c r="D7752" s="1">
        <f t="shared" si="242"/>
        <v>140.97776413865054</v>
      </c>
      <c r="E7752" s="1">
        <f t="shared" si="243"/>
        <v>0</v>
      </c>
    </row>
    <row r="7753" spans="3:5" x14ac:dyDescent="0.2">
      <c r="C7753" s="1">
        <v>1.266007587372477</v>
      </c>
      <c r="D7753" s="1">
        <f t="shared" si="242"/>
        <v>188.0307955322755</v>
      </c>
      <c r="E7753" s="1">
        <f t="shared" si="243"/>
        <v>28.030795532275505</v>
      </c>
    </row>
    <row r="7754" spans="3:5" x14ac:dyDescent="0.2">
      <c r="C7754" s="1">
        <v>-0.89957110592401068</v>
      </c>
      <c r="D7754" s="1">
        <f t="shared" si="242"/>
        <v>136.6615915008004</v>
      </c>
      <c r="E7754" s="1">
        <f t="shared" si="243"/>
        <v>0</v>
      </c>
    </row>
    <row r="7755" spans="3:5" x14ac:dyDescent="0.2">
      <c r="C7755" s="1">
        <v>1.0084426641397817</v>
      </c>
      <c r="D7755" s="1">
        <f t="shared" si="242"/>
        <v>181.02833464240697</v>
      </c>
      <c r="E7755" s="1">
        <f t="shared" si="243"/>
        <v>21.028334642406975</v>
      </c>
    </row>
    <row r="7756" spans="3:5" x14ac:dyDescent="0.2">
      <c r="C7756" s="1">
        <v>-0.32072290634141554</v>
      </c>
      <c r="D7756" s="1">
        <f t="shared" si="242"/>
        <v>148.82944965865505</v>
      </c>
      <c r="E7756" s="1">
        <f t="shared" si="243"/>
        <v>0</v>
      </c>
    </row>
    <row r="7757" spans="3:5" x14ac:dyDescent="0.2">
      <c r="C7757" s="1">
        <v>0.35248337691645265</v>
      </c>
      <c r="D7757" s="1">
        <f t="shared" si="242"/>
        <v>164.34994460042259</v>
      </c>
      <c r="E7757" s="1">
        <f t="shared" si="243"/>
        <v>4.3499446004225888</v>
      </c>
    </row>
    <row r="7758" spans="3:5" x14ac:dyDescent="0.2">
      <c r="C7758" s="1">
        <v>1.652638787623975</v>
      </c>
      <c r="D7758" s="1">
        <f t="shared" si="242"/>
        <v>199.05394388612575</v>
      </c>
      <c r="E7758" s="1">
        <f t="shared" si="243"/>
        <v>39.053943886125751</v>
      </c>
    </row>
    <row r="7759" spans="3:5" x14ac:dyDescent="0.2">
      <c r="C7759" s="1">
        <v>-1.4116812376180934</v>
      </c>
      <c r="D7759" s="1">
        <f t="shared" si="242"/>
        <v>126.72866528433887</v>
      </c>
      <c r="E7759" s="1">
        <f t="shared" si="243"/>
        <v>0</v>
      </c>
    </row>
    <row r="7760" spans="3:5" x14ac:dyDescent="0.2">
      <c r="C7760" s="1">
        <v>1.3758480926438388</v>
      </c>
      <c r="D7760" s="1">
        <f t="shared" si="242"/>
        <v>191.09883479871706</v>
      </c>
      <c r="E7760" s="1">
        <f t="shared" si="243"/>
        <v>31.098834798717064</v>
      </c>
    </row>
    <row r="7761" spans="3:5" x14ac:dyDescent="0.2">
      <c r="C7761" s="1">
        <v>0.41577347379764706</v>
      </c>
      <c r="D7761" s="1">
        <f t="shared" si="242"/>
        <v>165.88980768358809</v>
      </c>
      <c r="E7761" s="1">
        <f t="shared" si="243"/>
        <v>5.8898076835880886</v>
      </c>
    </row>
    <row r="7762" spans="3:5" x14ac:dyDescent="0.2">
      <c r="C7762" s="1">
        <v>0.81442192114201684</v>
      </c>
      <c r="D7762" s="1">
        <f t="shared" si="242"/>
        <v>175.92620327240508</v>
      </c>
      <c r="E7762" s="1">
        <f t="shared" si="243"/>
        <v>15.926203272405075</v>
      </c>
    </row>
    <row r="7763" spans="3:5" x14ac:dyDescent="0.2">
      <c r="C7763" s="1">
        <v>-0.18363476912202212</v>
      </c>
      <c r="D7763" s="1">
        <f t="shared" si="242"/>
        <v>151.86636465026882</v>
      </c>
      <c r="E7763" s="1">
        <f t="shared" si="243"/>
        <v>0</v>
      </c>
    </row>
    <row r="7764" spans="3:5" x14ac:dyDescent="0.2">
      <c r="C7764" s="1">
        <v>0.49545535617894276</v>
      </c>
      <c r="D7764" s="1">
        <f t="shared" si="242"/>
        <v>167.84901988400023</v>
      </c>
      <c r="E7764" s="1">
        <f t="shared" si="243"/>
        <v>7.8490198840002279</v>
      </c>
    </row>
    <row r="7765" spans="3:5" x14ac:dyDescent="0.2">
      <c r="C7765" s="1">
        <v>-0.9746638121433101</v>
      </c>
      <c r="D7765" s="1">
        <f t="shared" si="242"/>
        <v>135.15777837620155</v>
      </c>
      <c r="E7765" s="1">
        <f t="shared" si="243"/>
        <v>0</v>
      </c>
    </row>
    <row r="7766" spans="3:5" x14ac:dyDescent="0.2">
      <c r="C7766" s="1">
        <v>1.0796589603373206</v>
      </c>
      <c r="D7766" s="1">
        <f t="shared" si="242"/>
        <v>182.93799773560289</v>
      </c>
      <c r="E7766" s="1">
        <f t="shared" si="243"/>
        <v>22.937997735602892</v>
      </c>
    </row>
    <row r="7767" spans="3:5" x14ac:dyDescent="0.2">
      <c r="C7767" s="1">
        <v>-0.37652238264815041</v>
      </c>
      <c r="D7767" s="1">
        <f t="shared" si="242"/>
        <v>147.61078289695433</v>
      </c>
      <c r="E7767" s="1">
        <f t="shared" si="243"/>
        <v>0</v>
      </c>
    </row>
    <row r="7768" spans="3:5" x14ac:dyDescent="0.2">
      <c r="C7768" s="1">
        <v>1.8070114617115614</v>
      </c>
      <c r="D7768" s="1">
        <f t="shared" si="242"/>
        <v>203.63367652384392</v>
      </c>
      <c r="E7768" s="1">
        <f t="shared" si="243"/>
        <v>43.633676523843917</v>
      </c>
    </row>
    <row r="7769" spans="3:5" x14ac:dyDescent="0.2">
      <c r="C7769" s="1">
        <v>1.4671056284144126</v>
      </c>
      <c r="D7769" s="1">
        <f t="shared" si="242"/>
        <v>193.68585680822332</v>
      </c>
      <c r="E7769" s="1">
        <f t="shared" si="243"/>
        <v>33.685856808223321</v>
      </c>
    </row>
    <row r="7770" spans="3:5" x14ac:dyDescent="0.2">
      <c r="C7770" s="1">
        <v>0.53707793517977531</v>
      </c>
      <c r="D7770" s="1">
        <f t="shared" si="242"/>
        <v>168.88161579200397</v>
      </c>
      <c r="E7770" s="1">
        <f t="shared" si="243"/>
        <v>8.88161579200397</v>
      </c>
    </row>
    <row r="7771" spans="3:5" x14ac:dyDescent="0.2">
      <c r="C7771" s="1">
        <v>-1.9655334862270983</v>
      </c>
      <c r="D7771" s="1">
        <f t="shared" si="242"/>
        <v>116.79709263293996</v>
      </c>
      <c r="E7771" s="1">
        <f t="shared" si="243"/>
        <v>0</v>
      </c>
    </row>
    <row r="7772" spans="3:5" x14ac:dyDescent="0.2">
      <c r="C7772" s="1">
        <v>1.1488260714035934</v>
      </c>
      <c r="D7772" s="1">
        <f t="shared" si="242"/>
        <v>184.81199388191081</v>
      </c>
      <c r="E7772" s="1">
        <f t="shared" si="243"/>
        <v>24.811993881910809</v>
      </c>
    </row>
    <row r="7773" spans="3:5" x14ac:dyDescent="0.2">
      <c r="C7773" s="1">
        <v>-0.21512773969313906</v>
      </c>
      <c r="D7773" s="1">
        <f t="shared" si="242"/>
        <v>151.163263052606</v>
      </c>
      <c r="E7773" s="1">
        <f t="shared" si="243"/>
        <v>0</v>
      </c>
    </row>
    <row r="7774" spans="3:5" x14ac:dyDescent="0.2">
      <c r="C7774" s="1">
        <v>0.21136932680907644</v>
      </c>
      <c r="D7774" s="1">
        <f t="shared" si="242"/>
        <v>160.9678744898203</v>
      </c>
      <c r="E7774" s="1">
        <f t="shared" si="243"/>
        <v>0.96787448982030355</v>
      </c>
    </row>
    <row r="7775" spans="3:5" x14ac:dyDescent="0.2">
      <c r="C7775" s="1">
        <v>-0.35140575588767048</v>
      </c>
      <c r="D7775" s="1">
        <f t="shared" si="242"/>
        <v>148.15809295760232</v>
      </c>
      <c r="E7775" s="1">
        <f t="shared" si="243"/>
        <v>0</v>
      </c>
    </row>
    <row r="7776" spans="3:5" x14ac:dyDescent="0.2">
      <c r="C7776" s="1">
        <v>-1.1186369299625385</v>
      </c>
      <c r="D7776" s="1">
        <f t="shared" si="242"/>
        <v>132.32068204959799</v>
      </c>
      <c r="E7776" s="1">
        <f t="shared" si="243"/>
        <v>0</v>
      </c>
    </row>
    <row r="7777" spans="3:5" x14ac:dyDescent="0.2">
      <c r="C7777" s="1">
        <v>0.538947399260019</v>
      </c>
      <c r="D7777" s="1">
        <f t="shared" si="242"/>
        <v>168.9281432642442</v>
      </c>
      <c r="E7777" s="1">
        <f t="shared" si="243"/>
        <v>8.9281432642441985</v>
      </c>
    </row>
    <row r="7778" spans="3:5" x14ac:dyDescent="0.2">
      <c r="C7778" s="1">
        <v>1.0112864465087608</v>
      </c>
      <c r="D7778" s="1">
        <f t="shared" si="242"/>
        <v>181.10420708196895</v>
      </c>
      <c r="E7778" s="1">
        <f t="shared" si="243"/>
        <v>21.104207081968951</v>
      </c>
    </row>
    <row r="7779" spans="3:5" x14ac:dyDescent="0.2">
      <c r="C7779" s="1">
        <v>1.0466434988690663</v>
      </c>
      <c r="D7779" s="1">
        <f t="shared" si="242"/>
        <v>182.05019704657184</v>
      </c>
      <c r="E7779" s="1">
        <f t="shared" si="243"/>
        <v>22.050197046571839</v>
      </c>
    </row>
    <row r="7780" spans="3:5" x14ac:dyDescent="0.2">
      <c r="C7780" s="1">
        <v>-0.1910127796617927</v>
      </c>
      <c r="D7780" s="1">
        <f t="shared" si="242"/>
        <v>151.70135286677856</v>
      </c>
      <c r="E7780" s="1">
        <f t="shared" si="243"/>
        <v>0</v>
      </c>
    </row>
    <row r="7781" spans="3:5" x14ac:dyDescent="0.2">
      <c r="C7781" s="1">
        <v>-1.2713764083298866</v>
      </c>
      <c r="D7781" s="1">
        <f t="shared" si="242"/>
        <v>129.37591334564618</v>
      </c>
      <c r="E7781" s="1">
        <f t="shared" si="243"/>
        <v>0</v>
      </c>
    </row>
    <row r="7782" spans="3:5" x14ac:dyDescent="0.2">
      <c r="C7782" s="1">
        <v>-0.12490565836540875</v>
      </c>
      <c r="D7782" s="1">
        <f t="shared" si="242"/>
        <v>153.18627870069568</v>
      </c>
      <c r="E7782" s="1">
        <f t="shared" si="243"/>
        <v>0</v>
      </c>
    </row>
    <row r="7783" spans="3:5" x14ac:dyDescent="0.2">
      <c r="C7783" s="1">
        <v>-1.3507064466908927</v>
      </c>
      <c r="D7783" s="1">
        <f t="shared" si="242"/>
        <v>127.87240649712557</v>
      </c>
      <c r="E7783" s="1">
        <f t="shared" si="243"/>
        <v>0</v>
      </c>
    </row>
    <row r="7784" spans="3:5" x14ac:dyDescent="0.2">
      <c r="C7784" s="1">
        <v>0.50956188539677605</v>
      </c>
      <c r="D7784" s="1">
        <f t="shared" si="242"/>
        <v>168.19827321938749</v>
      </c>
      <c r="E7784" s="1">
        <f t="shared" si="243"/>
        <v>8.1982732193874881</v>
      </c>
    </row>
    <row r="7785" spans="3:5" x14ac:dyDescent="0.2">
      <c r="C7785" s="1">
        <v>0.29640716667442929</v>
      </c>
      <c r="D7785" s="1">
        <f t="shared" si="242"/>
        <v>162.99754403903924</v>
      </c>
      <c r="E7785" s="1">
        <f t="shared" si="243"/>
        <v>2.9975440390392407</v>
      </c>
    </row>
    <row r="7786" spans="3:5" x14ac:dyDescent="0.2">
      <c r="C7786" s="1">
        <v>0.27357881726489724</v>
      </c>
      <c r="D7786" s="1">
        <f t="shared" si="242"/>
        <v>162.45018097711531</v>
      </c>
      <c r="E7786" s="1">
        <f t="shared" si="243"/>
        <v>2.4501809771153091</v>
      </c>
    </row>
    <row r="7787" spans="3:5" x14ac:dyDescent="0.2">
      <c r="C7787" s="1">
        <v>-0.73985982110695137</v>
      </c>
      <c r="D7787" s="1">
        <f t="shared" si="242"/>
        <v>139.91585312482792</v>
      </c>
      <c r="E7787" s="1">
        <f t="shared" si="243"/>
        <v>0</v>
      </c>
    </row>
    <row r="7788" spans="3:5" x14ac:dyDescent="0.2">
      <c r="C7788" s="1">
        <v>-1.3060336919964628</v>
      </c>
      <c r="D7788" s="1">
        <f t="shared" si="242"/>
        <v>128.7169069263025</v>
      </c>
      <c r="E7788" s="1">
        <f t="shared" si="243"/>
        <v>0</v>
      </c>
    </row>
    <row r="7789" spans="3:5" x14ac:dyDescent="0.2">
      <c r="C7789" s="1">
        <v>-5.5369938164358312E-2</v>
      </c>
      <c r="D7789" s="1">
        <f t="shared" si="242"/>
        <v>154.76390730874851</v>
      </c>
      <c r="E7789" s="1">
        <f t="shared" si="243"/>
        <v>0</v>
      </c>
    </row>
    <row r="7790" spans="3:5" x14ac:dyDescent="0.2">
      <c r="C7790" s="1">
        <v>-0.63861690601857557</v>
      </c>
      <c r="D7790" s="1">
        <f t="shared" si="242"/>
        <v>142.01878482283237</v>
      </c>
      <c r="E7790" s="1">
        <f t="shared" si="243"/>
        <v>0</v>
      </c>
    </row>
    <row r="7791" spans="3:5" x14ac:dyDescent="0.2">
      <c r="C7791" s="1">
        <v>3.264209469737339E-3</v>
      </c>
      <c r="D7791" s="1">
        <f t="shared" si="242"/>
        <v>156.10682034259636</v>
      </c>
      <c r="E7791" s="1">
        <f t="shared" si="243"/>
        <v>0</v>
      </c>
    </row>
    <row r="7792" spans="3:5" x14ac:dyDescent="0.2">
      <c r="C7792" s="1">
        <v>1.5479204618646634</v>
      </c>
      <c r="D7792" s="1">
        <f t="shared" si="242"/>
        <v>196.00606791364135</v>
      </c>
      <c r="E7792" s="1">
        <f t="shared" si="243"/>
        <v>36.006067913641346</v>
      </c>
    </row>
    <row r="7793" spans="3:5" x14ac:dyDescent="0.2">
      <c r="C7793" s="1">
        <v>-0.46485518148244448</v>
      </c>
      <c r="D7793" s="1">
        <f t="shared" si="242"/>
        <v>145.70195432305167</v>
      </c>
      <c r="E7793" s="1">
        <f t="shared" si="243"/>
        <v>0</v>
      </c>
    </row>
    <row r="7794" spans="3:5" x14ac:dyDescent="0.2">
      <c r="C7794" s="1">
        <v>0.34612198741988492</v>
      </c>
      <c r="D7794" s="1">
        <f t="shared" si="242"/>
        <v>164.19596323639851</v>
      </c>
      <c r="E7794" s="1">
        <f t="shared" si="243"/>
        <v>4.1959632363985122</v>
      </c>
    </row>
    <row r="7795" spans="3:5" x14ac:dyDescent="0.2">
      <c r="C7795" s="1">
        <v>-1.1706916320878229</v>
      </c>
      <c r="D7795" s="1">
        <f t="shared" si="242"/>
        <v>131.30963043897219</v>
      </c>
      <c r="E7795" s="1">
        <f t="shared" si="243"/>
        <v>0</v>
      </c>
    </row>
    <row r="7796" spans="3:5" x14ac:dyDescent="0.2">
      <c r="C7796" s="1">
        <v>0.21483151132155059</v>
      </c>
      <c r="D7796" s="1">
        <f t="shared" si="242"/>
        <v>161.05001366584</v>
      </c>
      <c r="E7796" s="1">
        <f t="shared" si="243"/>
        <v>1.0500136658399981</v>
      </c>
    </row>
    <row r="7797" spans="3:5" x14ac:dyDescent="0.2">
      <c r="C7797" s="1">
        <v>-0.73375392868152645</v>
      </c>
      <c r="D7797" s="1">
        <f t="shared" si="242"/>
        <v>140.04179251800034</v>
      </c>
      <c r="E7797" s="1">
        <f t="shared" si="243"/>
        <v>0</v>
      </c>
    </row>
    <row r="7798" spans="3:5" x14ac:dyDescent="0.2">
      <c r="C7798" s="1">
        <v>-0.34744137150163895</v>
      </c>
      <c r="D7798" s="1">
        <f t="shared" si="242"/>
        <v>148.24466509292253</v>
      </c>
      <c r="E7798" s="1">
        <f t="shared" si="243"/>
        <v>0</v>
      </c>
    </row>
    <row r="7799" spans="3:5" x14ac:dyDescent="0.2">
      <c r="C7799" s="1">
        <v>0.37281519114998007</v>
      </c>
      <c r="D7799" s="1">
        <f t="shared" si="242"/>
        <v>164.84305770880925</v>
      </c>
      <c r="E7799" s="1">
        <f t="shared" si="243"/>
        <v>4.8430577088092548</v>
      </c>
    </row>
    <row r="7800" spans="3:5" x14ac:dyDescent="0.2">
      <c r="C7800" s="1">
        <v>-0.86558200753122738</v>
      </c>
      <c r="D7800" s="1">
        <f t="shared" si="242"/>
        <v>137.34774968806718</v>
      </c>
      <c r="E7800" s="1">
        <f t="shared" si="243"/>
        <v>0</v>
      </c>
    </row>
    <row r="7801" spans="3:5" x14ac:dyDescent="0.2">
      <c r="C7801" s="1">
        <v>-0.78151026247334243</v>
      </c>
      <c r="D7801" s="1">
        <f t="shared" si="242"/>
        <v>139.05979218782002</v>
      </c>
      <c r="E7801" s="1">
        <f t="shared" si="243"/>
        <v>0</v>
      </c>
    </row>
    <row r="7802" spans="3:5" x14ac:dyDescent="0.2">
      <c r="C7802" s="1">
        <v>-0.9186888571082511</v>
      </c>
      <c r="D7802" s="1">
        <f t="shared" si="242"/>
        <v>136.27715744020907</v>
      </c>
      <c r="E7802" s="1">
        <f t="shared" si="243"/>
        <v>0</v>
      </c>
    </row>
    <row r="7803" spans="3:5" x14ac:dyDescent="0.2">
      <c r="C7803" s="1">
        <v>-0.97177668421438579</v>
      </c>
      <c r="D7803" s="1">
        <f t="shared" si="242"/>
        <v>135.2152892007656</v>
      </c>
      <c r="E7803" s="1">
        <f t="shared" si="243"/>
        <v>0</v>
      </c>
    </row>
    <row r="7804" spans="3:5" x14ac:dyDescent="0.2">
      <c r="C7804" s="1">
        <v>2.3405392203344029</v>
      </c>
      <c r="D7804" s="1">
        <f t="shared" si="242"/>
        <v>220.2884869264264</v>
      </c>
      <c r="E7804" s="1">
        <f t="shared" si="243"/>
        <v>60.288486926426401</v>
      </c>
    </row>
    <row r="7805" spans="3:5" x14ac:dyDescent="0.2">
      <c r="C7805" s="1">
        <v>-0.84013624718316415</v>
      </c>
      <c r="D7805" s="1">
        <f t="shared" si="242"/>
        <v>137.86369248599175</v>
      </c>
      <c r="E7805" s="1">
        <f t="shared" si="243"/>
        <v>0</v>
      </c>
    </row>
    <row r="7806" spans="3:5" x14ac:dyDescent="0.2">
      <c r="C7806" s="1">
        <v>1.2606490488570776</v>
      </c>
      <c r="D7806" s="1">
        <f t="shared" si="242"/>
        <v>187.88238865178403</v>
      </c>
      <c r="E7806" s="1">
        <f t="shared" si="243"/>
        <v>27.882388651784026</v>
      </c>
    </row>
    <row r="7807" spans="3:5" x14ac:dyDescent="0.2">
      <c r="C7807" s="1">
        <v>1.0650012308292616</v>
      </c>
      <c r="D7807" s="1">
        <f t="shared" si="242"/>
        <v>182.54331161825269</v>
      </c>
      <c r="E7807" s="1">
        <f t="shared" si="243"/>
        <v>22.543311618252687</v>
      </c>
    </row>
    <row r="7808" spans="3:5" x14ac:dyDescent="0.2">
      <c r="C7808" s="1">
        <v>0.72729810998977618</v>
      </c>
      <c r="D7808" s="1">
        <f t="shared" si="242"/>
        <v>173.68215162639694</v>
      </c>
      <c r="E7808" s="1">
        <f t="shared" si="243"/>
        <v>13.682151626396944</v>
      </c>
    </row>
    <row r="7809" spans="3:5" x14ac:dyDescent="0.2">
      <c r="C7809" s="1">
        <v>-0.65440326731966947</v>
      </c>
      <c r="D7809" s="1">
        <f t="shared" si="242"/>
        <v>141.68881596154171</v>
      </c>
      <c r="E7809" s="1">
        <f t="shared" si="243"/>
        <v>0</v>
      </c>
    </row>
    <row r="7810" spans="3:5" x14ac:dyDescent="0.2">
      <c r="C7810" s="1">
        <v>0.22979420768536016</v>
      </c>
      <c r="D7810" s="1">
        <f t="shared" si="242"/>
        <v>161.4054809312405</v>
      </c>
      <c r="E7810" s="1">
        <f t="shared" si="243"/>
        <v>1.4054809312405041</v>
      </c>
    </row>
    <row r="7811" spans="3:5" x14ac:dyDescent="0.2">
      <c r="C7811" s="1">
        <v>-8.7995116335279136E-2</v>
      </c>
      <c r="D7811" s="1">
        <f t="shared" ref="D7811:D7874" si="244" xml:space="preserve"> $A$1 * EXP( ($A$3 - $A$6 - 0.5 * $A$5^2) * $A$4 + $A$5 * SQRT($A$4) * C7811 )</f>
        <v>154.02169314123319</v>
      </c>
      <c r="E7811" s="1">
        <f t="shared" ref="E7811:E7874" si="245">MAX(D7811 - $A$2, 0)</f>
        <v>0</v>
      </c>
    </row>
    <row r="7812" spans="3:5" x14ac:dyDescent="0.2">
      <c r="C7812" s="1">
        <v>-0.11753468127238288</v>
      </c>
      <c r="D7812" s="1">
        <f t="shared" si="244"/>
        <v>153.35274676736589</v>
      </c>
      <c r="E7812" s="1">
        <f t="shared" si="245"/>
        <v>0</v>
      </c>
    </row>
    <row r="7813" spans="3:5" x14ac:dyDescent="0.2">
      <c r="C7813" s="1">
        <v>0.28849538367214372</v>
      </c>
      <c r="D7813" s="1">
        <f t="shared" si="244"/>
        <v>162.80763202380254</v>
      </c>
      <c r="E7813" s="1">
        <f t="shared" si="245"/>
        <v>2.8076320238025403</v>
      </c>
    </row>
    <row r="7814" spans="3:5" x14ac:dyDescent="0.2">
      <c r="C7814" s="1">
        <v>-0.64484891339133144</v>
      </c>
      <c r="D7814" s="1">
        <f t="shared" si="244"/>
        <v>141.88843078064659</v>
      </c>
      <c r="E7814" s="1">
        <f t="shared" si="245"/>
        <v>0</v>
      </c>
    </row>
    <row r="7815" spans="3:5" x14ac:dyDescent="0.2">
      <c r="C7815" s="1">
        <v>0.69332944828941911</v>
      </c>
      <c r="D7815" s="1">
        <f t="shared" si="244"/>
        <v>172.81499541797186</v>
      </c>
      <c r="E7815" s="1">
        <f t="shared" si="245"/>
        <v>12.814995417971858</v>
      </c>
    </row>
    <row r="7816" spans="3:5" x14ac:dyDescent="0.2">
      <c r="C7816" s="1">
        <v>-0.32716439462829788</v>
      </c>
      <c r="D7816" s="1">
        <f t="shared" si="244"/>
        <v>148.68825471393637</v>
      </c>
      <c r="E7816" s="1">
        <f t="shared" si="245"/>
        <v>0</v>
      </c>
    </row>
    <row r="7817" spans="3:5" x14ac:dyDescent="0.2">
      <c r="C7817" s="1">
        <v>0.13654976524888657</v>
      </c>
      <c r="D7817" s="1">
        <f t="shared" si="244"/>
        <v>159.20300444084049</v>
      </c>
      <c r="E7817" s="1">
        <f t="shared" si="245"/>
        <v>0</v>
      </c>
    </row>
    <row r="7818" spans="3:5" x14ac:dyDescent="0.2">
      <c r="C7818" s="1">
        <v>0.24517234501865545</v>
      </c>
      <c r="D7818" s="1">
        <f t="shared" si="244"/>
        <v>161.77163536311772</v>
      </c>
      <c r="E7818" s="1">
        <f t="shared" si="245"/>
        <v>1.7716353631177242</v>
      </c>
    </row>
    <row r="7819" spans="3:5" x14ac:dyDescent="0.2">
      <c r="C7819" s="1">
        <v>0.15293101313092194</v>
      </c>
      <c r="D7819" s="1">
        <f t="shared" si="244"/>
        <v>159.58774912856816</v>
      </c>
      <c r="E7819" s="1">
        <f t="shared" si="245"/>
        <v>0</v>
      </c>
    </row>
    <row r="7820" spans="3:5" x14ac:dyDescent="0.2">
      <c r="C7820" s="1">
        <v>0.1915661993293388</v>
      </c>
      <c r="D7820" s="1">
        <f t="shared" si="244"/>
        <v>160.49885633560018</v>
      </c>
      <c r="E7820" s="1">
        <f t="shared" si="245"/>
        <v>0.4988563356001805</v>
      </c>
    </row>
    <row r="7821" spans="3:5" x14ac:dyDescent="0.2">
      <c r="C7821" s="1">
        <v>1.5018199449552139</v>
      </c>
      <c r="D7821" s="1">
        <f t="shared" si="244"/>
        <v>194.67912810080637</v>
      </c>
      <c r="E7821" s="1">
        <f t="shared" si="245"/>
        <v>34.679128100806366</v>
      </c>
    </row>
    <row r="7822" spans="3:5" x14ac:dyDescent="0.2">
      <c r="C7822" s="1">
        <v>1.4479381700020042</v>
      </c>
      <c r="D7822" s="1">
        <f t="shared" si="244"/>
        <v>193.13959677231617</v>
      </c>
      <c r="E7822" s="1">
        <f t="shared" si="245"/>
        <v>33.139596772316168</v>
      </c>
    </row>
    <row r="7823" spans="3:5" x14ac:dyDescent="0.2">
      <c r="C7823" s="1">
        <v>-4.5280198996988978E-2</v>
      </c>
      <c r="D7823" s="1">
        <f t="shared" si="244"/>
        <v>154.99416950522311</v>
      </c>
      <c r="E7823" s="1">
        <f t="shared" si="245"/>
        <v>0</v>
      </c>
    </row>
    <row r="7824" spans="3:5" x14ac:dyDescent="0.2">
      <c r="C7824" s="1">
        <v>-6.3943317453979853E-2</v>
      </c>
      <c r="D7824" s="1">
        <f t="shared" si="244"/>
        <v>154.56851945023766</v>
      </c>
      <c r="E7824" s="1">
        <f t="shared" si="245"/>
        <v>0</v>
      </c>
    </row>
    <row r="7825" spans="3:5" x14ac:dyDescent="0.2">
      <c r="C7825" s="1">
        <v>0.21418137262711839</v>
      </c>
      <c r="D7825" s="1">
        <f t="shared" si="244"/>
        <v>161.03458614581155</v>
      </c>
      <c r="E7825" s="1">
        <f t="shared" si="245"/>
        <v>1.0345861458115451</v>
      </c>
    </row>
    <row r="7826" spans="3:5" x14ac:dyDescent="0.2">
      <c r="C7826" s="1">
        <v>-0.89215532048877666</v>
      </c>
      <c r="D7826" s="1">
        <f t="shared" si="244"/>
        <v>136.81100542484052</v>
      </c>
      <c r="E7826" s="1">
        <f t="shared" si="245"/>
        <v>0</v>
      </c>
    </row>
    <row r="7827" spans="3:5" x14ac:dyDescent="0.2">
      <c r="C7827" s="1">
        <v>0.84033848527984156</v>
      </c>
      <c r="D7827" s="1">
        <f t="shared" si="244"/>
        <v>176.59931568952493</v>
      </c>
      <c r="E7827" s="1">
        <f t="shared" si="245"/>
        <v>16.599315689524929</v>
      </c>
    </row>
    <row r="7828" spans="3:5" x14ac:dyDescent="0.2">
      <c r="C7828" s="1">
        <v>0.17927973832083999</v>
      </c>
      <c r="D7828" s="1">
        <f t="shared" si="244"/>
        <v>160.20855046197499</v>
      </c>
      <c r="E7828" s="1">
        <f t="shared" si="245"/>
        <v>0.20855046197499405</v>
      </c>
    </row>
    <row r="7829" spans="3:5" x14ac:dyDescent="0.2">
      <c r="C7829" s="1">
        <v>-1.0243741298227325</v>
      </c>
      <c r="D7829" s="1">
        <f t="shared" si="244"/>
        <v>134.17138957997156</v>
      </c>
      <c r="E7829" s="1">
        <f t="shared" si="245"/>
        <v>0</v>
      </c>
    </row>
    <row r="7830" spans="3:5" x14ac:dyDescent="0.2">
      <c r="C7830" s="1">
        <v>-0.57518108656900613</v>
      </c>
      <c r="D7830" s="1">
        <f t="shared" si="244"/>
        <v>143.35249603240248</v>
      </c>
      <c r="E7830" s="1">
        <f t="shared" si="245"/>
        <v>0</v>
      </c>
    </row>
    <row r="7831" spans="3:5" x14ac:dyDescent="0.2">
      <c r="C7831" s="1">
        <v>0.13297728086232863</v>
      </c>
      <c r="D7831" s="1">
        <f t="shared" si="244"/>
        <v>159.11922114577956</v>
      </c>
      <c r="E7831" s="1">
        <f t="shared" si="245"/>
        <v>0</v>
      </c>
    </row>
    <row r="7832" spans="3:5" x14ac:dyDescent="0.2">
      <c r="C7832" s="1">
        <v>-1.1609187066853075</v>
      </c>
      <c r="D7832" s="1">
        <f t="shared" si="244"/>
        <v>131.49885784733928</v>
      </c>
      <c r="E7832" s="1">
        <f t="shared" si="245"/>
        <v>0</v>
      </c>
    </row>
    <row r="7833" spans="3:5" x14ac:dyDescent="0.2">
      <c r="C7833" s="1">
        <v>1.0682767605909822</v>
      </c>
      <c r="D7833" s="1">
        <f t="shared" si="244"/>
        <v>182.63143728690733</v>
      </c>
      <c r="E7833" s="1">
        <f t="shared" si="245"/>
        <v>22.631437286907328</v>
      </c>
    </row>
    <row r="7834" spans="3:5" x14ac:dyDescent="0.2">
      <c r="C7834" s="1">
        <v>7.9793306693159913E-2</v>
      </c>
      <c r="D7834" s="1">
        <f t="shared" si="244"/>
        <v>157.87713140727701</v>
      </c>
      <c r="E7834" s="1">
        <f t="shared" si="245"/>
        <v>0</v>
      </c>
    </row>
    <row r="7835" spans="3:5" x14ac:dyDescent="0.2">
      <c r="C7835" s="1">
        <v>-0.24235940174110288</v>
      </c>
      <c r="D7835" s="1">
        <f t="shared" si="244"/>
        <v>150.55792285168039</v>
      </c>
      <c r="E7835" s="1">
        <f t="shared" si="245"/>
        <v>0</v>
      </c>
    </row>
    <row r="7836" spans="3:5" x14ac:dyDescent="0.2">
      <c r="C7836" s="1">
        <v>1.8636373548750942E-2</v>
      </c>
      <c r="D7836" s="1">
        <f t="shared" si="244"/>
        <v>156.46081685226929</v>
      </c>
      <c r="E7836" s="1">
        <f t="shared" si="245"/>
        <v>0</v>
      </c>
    </row>
    <row r="7837" spans="3:5" x14ac:dyDescent="0.2">
      <c r="C7837" s="1">
        <v>-0.93069084062227536</v>
      </c>
      <c r="D7837" s="1">
        <f t="shared" si="244"/>
        <v>136.03636532284759</v>
      </c>
      <c r="E7837" s="1">
        <f t="shared" si="245"/>
        <v>0</v>
      </c>
    </row>
    <row r="7838" spans="3:5" x14ac:dyDescent="0.2">
      <c r="C7838" s="1">
        <v>-0.79040825028625195</v>
      </c>
      <c r="D7838" s="1">
        <f t="shared" si="244"/>
        <v>138.87758779296595</v>
      </c>
      <c r="E7838" s="1">
        <f t="shared" si="245"/>
        <v>0</v>
      </c>
    </row>
    <row r="7839" spans="3:5" x14ac:dyDescent="0.2">
      <c r="C7839" s="1">
        <v>-0.79049311786582421</v>
      </c>
      <c r="D7839" s="1">
        <f t="shared" si="244"/>
        <v>138.87585110655743</v>
      </c>
      <c r="E7839" s="1">
        <f t="shared" si="245"/>
        <v>0</v>
      </c>
    </row>
    <row r="7840" spans="3:5" x14ac:dyDescent="0.2">
      <c r="C7840" s="1">
        <v>1.2423457422720126</v>
      </c>
      <c r="D7840" s="1">
        <f t="shared" si="244"/>
        <v>187.37635400280612</v>
      </c>
      <c r="E7840" s="1">
        <f t="shared" si="245"/>
        <v>27.376354002806124</v>
      </c>
    </row>
    <row r="7841" spans="3:5" x14ac:dyDescent="0.2">
      <c r="C7841" s="1">
        <v>0.3201404673176052</v>
      </c>
      <c r="D7841" s="1">
        <f t="shared" si="244"/>
        <v>163.56856092195721</v>
      </c>
      <c r="E7841" s="1">
        <f t="shared" si="245"/>
        <v>3.5685609219572143</v>
      </c>
    </row>
    <row r="7842" spans="3:5" x14ac:dyDescent="0.2">
      <c r="C7842" s="1">
        <v>0.38575326342296479</v>
      </c>
      <c r="D7842" s="1">
        <f t="shared" si="244"/>
        <v>165.15761837464402</v>
      </c>
      <c r="E7842" s="1">
        <f t="shared" si="245"/>
        <v>5.1576183746440165</v>
      </c>
    </row>
    <row r="7843" spans="3:5" x14ac:dyDescent="0.2">
      <c r="C7843" s="1">
        <v>1.9117438054671125</v>
      </c>
      <c r="D7843" s="1">
        <f t="shared" si="244"/>
        <v>206.80058825169212</v>
      </c>
      <c r="E7843" s="1">
        <f t="shared" si="245"/>
        <v>46.800588251692119</v>
      </c>
    </row>
    <row r="7844" spans="3:5" x14ac:dyDescent="0.2">
      <c r="C7844" s="1">
        <v>2.5804070561426005</v>
      </c>
      <c r="D7844" s="1">
        <f t="shared" si="244"/>
        <v>228.2137106069888</v>
      </c>
      <c r="E7844" s="1">
        <f t="shared" si="245"/>
        <v>68.213710606988798</v>
      </c>
    </row>
    <row r="7845" spans="3:5" x14ac:dyDescent="0.2">
      <c r="C7845" s="1">
        <v>1.1716652687124252</v>
      </c>
      <c r="D7845" s="1">
        <f t="shared" si="244"/>
        <v>185.43499971341129</v>
      </c>
      <c r="E7845" s="1">
        <f t="shared" si="245"/>
        <v>25.434999713411287</v>
      </c>
    </row>
    <row r="7846" spans="3:5" x14ac:dyDescent="0.2">
      <c r="C7846" s="1">
        <v>-7.1412051854275391E-2</v>
      </c>
      <c r="D7846" s="1">
        <f t="shared" si="244"/>
        <v>154.39850757792641</v>
      </c>
      <c r="E7846" s="1">
        <f t="shared" si="245"/>
        <v>0</v>
      </c>
    </row>
    <row r="7847" spans="3:5" x14ac:dyDescent="0.2">
      <c r="C7847" s="1">
        <v>-0.87529923367247509</v>
      </c>
      <c r="D7847" s="1">
        <f t="shared" si="244"/>
        <v>137.15123133457428</v>
      </c>
      <c r="E7847" s="1">
        <f t="shared" si="245"/>
        <v>0</v>
      </c>
    </row>
    <row r="7848" spans="3:5" x14ac:dyDescent="0.2">
      <c r="C7848" s="1">
        <v>-0.69078394163896228</v>
      </c>
      <c r="D7848" s="1">
        <f t="shared" si="244"/>
        <v>140.93129803253919</v>
      </c>
      <c r="E7848" s="1">
        <f t="shared" si="245"/>
        <v>0</v>
      </c>
    </row>
    <row r="7849" spans="3:5" x14ac:dyDescent="0.2">
      <c r="C7849" s="1">
        <v>-1.5385988530802353E-2</v>
      </c>
      <c r="D7849" s="1">
        <f t="shared" si="244"/>
        <v>155.67841107434094</v>
      </c>
      <c r="E7849" s="1">
        <f t="shared" si="245"/>
        <v>0</v>
      </c>
    </row>
    <row r="7850" spans="3:5" x14ac:dyDescent="0.2">
      <c r="C7850" s="1">
        <v>0.86247182984098836</v>
      </c>
      <c r="D7850" s="1">
        <f t="shared" si="244"/>
        <v>177.17620778294642</v>
      </c>
      <c r="E7850" s="1">
        <f t="shared" si="245"/>
        <v>17.17620778294642</v>
      </c>
    </row>
    <row r="7851" spans="3:5" x14ac:dyDescent="0.2">
      <c r="C7851" s="1">
        <v>0.70470504602637796</v>
      </c>
      <c r="D7851" s="1">
        <f t="shared" si="244"/>
        <v>173.10490984140921</v>
      </c>
      <c r="E7851" s="1">
        <f t="shared" si="245"/>
        <v>13.10490984140921</v>
      </c>
    </row>
    <row r="7852" spans="3:5" x14ac:dyDescent="0.2">
      <c r="C7852" s="1">
        <v>2.2479767408202211</v>
      </c>
      <c r="D7852" s="1">
        <f t="shared" si="244"/>
        <v>217.30435102757258</v>
      </c>
      <c r="E7852" s="1">
        <f t="shared" si="245"/>
        <v>57.304351027572579</v>
      </c>
    </row>
    <row r="7853" spans="3:5" x14ac:dyDescent="0.2">
      <c r="C7853" s="1">
        <v>0.54251083627731267</v>
      </c>
      <c r="D7853" s="1">
        <f t="shared" si="244"/>
        <v>169.01686606828386</v>
      </c>
      <c r="E7853" s="1">
        <f t="shared" si="245"/>
        <v>9.0168660682838606</v>
      </c>
    </row>
    <row r="7854" spans="3:5" x14ac:dyDescent="0.2">
      <c r="C7854" s="1">
        <v>-1.1618597756467068</v>
      </c>
      <c r="D7854" s="1">
        <f t="shared" si="244"/>
        <v>131.48062462365831</v>
      </c>
      <c r="E7854" s="1">
        <f t="shared" si="245"/>
        <v>0</v>
      </c>
    </row>
    <row r="7855" spans="3:5" x14ac:dyDescent="0.2">
      <c r="C7855" s="1">
        <v>-0.84756242693413908</v>
      </c>
      <c r="D7855" s="1">
        <f t="shared" si="244"/>
        <v>137.7129179806135</v>
      </c>
      <c r="E7855" s="1">
        <f t="shared" si="245"/>
        <v>0</v>
      </c>
    </row>
    <row r="7856" spans="3:5" x14ac:dyDescent="0.2">
      <c r="C7856" s="1">
        <v>0.49163400316936751</v>
      </c>
      <c r="D7856" s="1">
        <f t="shared" si="244"/>
        <v>167.75453467154526</v>
      </c>
      <c r="E7856" s="1">
        <f t="shared" si="245"/>
        <v>7.7545346715452581</v>
      </c>
    </row>
    <row r="7857" spans="3:5" x14ac:dyDescent="0.2">
      <c r="C7857" s="1">
        <v>0.16796474296882691</v>
      </c>
      <c r="D7857" s="1">
        <f t="shared" si="244"/>
        <v>159.94166297061307</v>
      </c>
      <c r="E7857" s="1">
        <f t="shared" si="245"/>
        <v>0</v>
      </c>
    </row>
    <row r="7858" spans="3:5" x14ac:dyDescent="0.2">
      <c r="C7858" s="1">
        <v>-1.3830183362694913E-2</v>
      </c>
      <c r="D7858" s="1">
        <f t="shared" si="244"/>
        <v>155.71410411295565</v>
      </c>
      <c r="E7858" s="1">
        <f t="shared" si="245"/>
        <v>0</v>
      </c>
    </row>
    <row r="7859" spans="3:5" x14ac:dyDescent="0.2">
      <c r="C7859" s="1">
        <v>0.41069552098291034</v>
      </c>
      <c r="D7859" s="1">
        <f t="shared" si="244"/>
        <v>165.76572932559822</v>
      </c>
      <c r="E7859" s="1">
        <f t="shared" si="245"/>
        <v>5.7657293255982154</v>
      </c>
    </row>
    <row r="7860" spans="3:5" x14ac:dyDescent="0.2">
      <c r="C7860" s="1">
        <v>-0.92304676609680558</v>
      </c>
      <c r="D7860" s="1">
        <f t="shared" si="244"/>
        <v>136.18967680426977</v>
      </c>
      <c r="E7860" s="1">
        <f t="shared" si="245"/>
        <v>0</v>
      </c>
    </row>
    <row r="7861" spans="3:5" x14ac:dyDescent="0.2">
      <c r="C7861" s="1">
        <v>-0.29415183276186979</v>
      </c>
      <c r="D7861" s="1">
        <f t="shared" si="244"/>
        <v>149.41329602366835</v>
      </c>
      <c r="E7861" s="1">
        <f t="shared" si="245"/>
        <v>0</v>
      </c>
    </row>
    <row r="7862" spans="3:5" x14ac:dyDescent="0.2">
      <c r="C7862" s="1">
        <v>-0.61811378485301105</v>
      </c>
      <c r="D7862" s="1">
        <f t="shared" si="244"/>
        <v>142.44849150473891</v>
      </c>
      <c r="E7862" s="1">
        <f t="shared" si="245"/>
        <v>0</v>
      </c>
    </row>
    <row r="7863" spans="3:5" x14ac:dyDescent="0.2">
      <c r="C7863" s="1">
        <v>-0.25435799909581586</v>
      </c>
      <c r="D7863" s="1">
        <f t="shared" si="244"/>
        <v>150.29197261816665</v>
      </c>
      <c r="E7863" s="1">
        <f t="shared" si="245"/>
        <v>0</v>
      </c>
    </row>
    <row r="7864" spans="3:5" x14ac:dyDescent="0.2">
      <c r="C7864" s="1">
        <v>-1.2108454685816468</v>
      </c>
      <c r="D7864" s="1">
        <f t="shared" si="244"/>
        <v>130.53500882490124</v>
      </c>
      <c r="E7864" s="1">
        <f t="shared" si="245"/>
        <v>0</v>
      </c>
    </row>
    <row r="7865" spans="3:5" x14ac:dyDescent="0.2">
      <c r="C7865" s="1">
        <v>-1.3662860988929468</v>
      </c>
      <c r="D7865" s="1">
        <f t="shared" si="244"/>
        <v>127.57919139451732</v>
      </c>
      <c r="E7865" s="1">
        <f t="shared" si="245"/>
        <v>0</v>
      </c>
    </row>
    <row r="7866" spans="3:5" x14ac:dyDescent="0.2">
      <c r="C7866" s="1">
        <v>-0.55603466106941724</v>
      </c>
      <c r="D7866" s="1">
        <f t="shared" si="244"/>
        <v>143.75749682303754</v>
      </c>
      <c r="E7866" s="1">
        <f t="shared" si="245"/>
        <v>0</v>
      </c>
    </row>
    <row r="7867" spans="3:5" x14ac:dyDescent="0.2">
      <c r="C7867" s="1">
        <v>-3.8619410058650293E-2</v>
      </c>
      <c r="D7867" s="1">
        <f t="shared" si="244"/>
        <v>155.14636588220591</v>
      </c>
      <c r="E7867" s="1">
        <f t="shared" si="245"/>
        <v>0</v>
      </c>
    </row>
    <row r="7868" spans="3:5" x14ac:dyDescent="0.2">
      <c r="C7868" s="1">
        <v>-1.4152687970162019</v>
      </c>
      <c r="D7868" s="1">
        <f t="shared" si="244"/>
        <v>126.66169080955716</v>
      </c>
      <c r="E7868" s="1">
        <f t="shared" si="245"/>
        <v>0</v>
      </c>
    </row>
    <row r="7869" spans="3:5" x14ac:dyDescent="0.2">
      <c r="C7869" s="1">
        <v>-0.53377279916836839</v>
      </c>
      <c r="D7869" s="1">
        <f t="shared" si="244"/>
        <v>144.2298367152523</v>
      </c>
      <c r="E7869" s="1">
        <f t="shared" si="245"/>
        <v>0</v>
      </c>
    </row>
    <row r="7870" spans="3:5" x14ac:dyDescent="0.2">
      <c r="C7870" s="1">
        <v>1.4786199175290926</v>
      </c>
      <c r="D7870" s="1">
        <f t="shared" si="244"/>
        <v>194.01474906592924</v>
      </c>
      <c r="E7870" s="1">
        <f t="shared" si="245"/>
        <v>34.014749065929237</v>
      </c>
    </row>
    <row r="7871" spans="3:5" x14ac:dyDescent="0.2">
      <c r="C7871" s="1">
        <v>-0.682689139413589</v>
      </c>
      <c r="D7871" s="1">
        <f t="shared" si="244"/>
        <v>141.0994968223888</v>
      </c>
      <c r="E7871" s="1">
        <f t="shared" si="245"/>
        <v>0</v>
      </c>
    </row>
    <row r="7872" spans="3:5" x14ac:dyDescent="0.2">
      <c r="C7872" s="1">
        <v>-0.37917364503165507</v>
      </c>
      <c r="D7872" s="1">
        <f t="shared" si="244"/>
        <v>147.55312801263091</v>
      </c>
      <c r="E7872" s="1">
        <f t="shared" si="245"/>
        <v>0</v>
      </c>
    </row>
    <row r="7873" spans="3:5" x14ac:dyDescent="0.2">
      <c r="C7873" s="1">
        <v>0.545925649690301</v>
      </c>
      <c r="D7873" s="1">
        <f t="shared" si="244"/>
        <v>169.10193215033493</v>
      </c>
      <c r="E7873" s="1">
        <f t="shared" si="245"/>
        <v>9.1019321503349317</v>
      </c>
    </row>
    <row r="7874" spans="3:5" x14ac:dyDescent="0.2">
      <c r="C7874" s="1">
        <v>-0.14235241645261537</v>
      </c>
      <c r="D7874" s="1">
        <f t="shared" si="244"/>
        <v>152.79297627271674</v>
      </c>
      <c r="E7874" s="1">
        <f t="shared" si="245"/>
        <v>0</v>
      </c>
    </row>
    <row r="7875" spans="3:5" x14ac:dyDescent="0.2">
      <c r="C7875" s="1">
        <v>0.48898466970951737</v>
      </c>
      <c r="D7875" s="1">
        <f t="shared" ref="D7875:D7938" si="246" xml:space="preserve"> $A$1 * EXP( ($A$3 - $A$6 - 0.5 * $A$5^2) * $A$4 + $A$5 * SQRT($A$4) * C7875 )</f>
        <v>167.68905955708857</v>
      </c>
      <c r="E7875" s="1">
        <f t="shared" ref="E7875:E7938" si="247">MAX(D7875 - $A$2, 0)</f>
        <v>7.6890595570885694</v>
      </c>
    </row>
    <row r="7876" spans="3:5" x14ac:dyDescent="0.2">
      <c r="C7876" s="1">
        <v>-1.7132130907461862</v>
      </c>
      <c r="D7876" s="1">
        <f t="shared" si="246"/>
        <v>121.22127427061334</v>
      </c>
      <c r="E7876" s="1">
        <f t="shared" si="247"/>
        <v>0</v>
      </c>
    </row>
    <row r="7877" spans="3:5" x14ac:dyDescent="0.2">
      <c r="C7877" s="1">
        <v>-0.24474167197813196</v>
      </c>
      <c r="D7877" s="1">
        <f t="shared" si="246"/>
        <v>150.5050821523042</v>
      </c>
      <c r="E7877" s="1">
        <f t="shared" si="247"/>
        <v>0</v>
      </c>
    </row>
    <row r="7878" spans="3:5" x14ac:dyDescent="0.2">
      <c r="C7878" s="1">
        <v>-0.83505212489719816</v>
      </c>
      <c r="D7878" s="1">
        <f t="shared" si="246"/>
        <v>137.96701113515593</v>
      </c>
      <c r="E7878" s="1">
        <f t="shared" si="247"/>
        <v>0</v>
      </c>
    </row>
    <row r="7879" spans="3:5" x14ac:dyDescent="0.2">
      <c r="C7879" s="1">
        <v>-0.67458645135905193</v>
      </c>
      <c r="D7879" s="1">
        <f t="shared" si="246"/>
        <v>141.26806050438609</v>
      </c>
      <c r="E7879" s="1">
        <f t="shared" si="247"/>
        <v>0</v>
      </c>
    </row>
    <row r="7880" spans="3:5" x14ac:dyDescent="0.2">
      <c r="C7880" s="1">
        <v>-0.33454750023059165</v>
      </c>
      <c r="D7880" s="1">
        <f t="shared" si="246"/>
        <v>148.52658462729727</v>
      </c>
      <c r="E7880" s="1">
        <f t="shared" si="247"/>
        <v>0</v>
      </c>
    </row>
    <row r="7881" spans="3:5" x14ac:dyDescent="0.2">
      <c r="C7881" s="1">
        <v>-0.20841478859650073</v>
      </c>
      <c r="D7881" s="1">
        <f t="shared" si="246"/>
        <v>151.31286067505474</v>
      </c>
      <c r="E7881" s="1">
        <f t="shared" si="247"/>
        <v>0</v>
      </c>
    </row>
    <row r="7882" spans="3:5" x14ac:dyDescent="0.2">
      <c r="C7882" s="1">
        <v>0.75833963763335188</v>
      </c>
      <c r="D7882" s="1">
        <f t="shared" si="246"/>
        <v>174.47838801298849</v>
      </c>
      <c r="E7882" s="1">
        <f t="shared" si="247"/>
        <v>14.478388012988489</v>
      </c>
    </row>
    <row r="7883" spans="3:5" x14ac:dyDescent="0.2">
      <c r="C7883" s="1">
        <v>-2.251102880231433</v>
      </c>
      <c r="D7883" s="1">
        <f t="shared" si="246"/>
        <v>111.98439464231487</v>
      </c>
      <c r="E7883" s="1">
        <f t="shared" si="247"/>
        <v>0</v>
      </c>
    </row>
    <row r="7884" spans="3:5" x14ac:dyDescent="0.2">
      <c r="C7884" s="1">
        <v>-0.20358165511920118</v>
      </c>
      <c r="D7884" s="1">
        <f t="shared" si="246"/>
        <v>151.4206583576692</v>
      </c>
      <c r="E7884" s="1">
        <f t="shared" si="247"/>
        <v>0</v>
      </c>
    </row>
    <row r="7885" spans="3:5" x14ac:dyDescent="0.2">
      <c r="C7885" s="1">
        <v>-1.0468227749629053</v>
      </c>
      <c r="D7885" s="1">
        <f t="shared" si="246"/>
        <v>133.72830961843334</v>
      </c>
      <c r="E7885" s="1">
        <f t="shared" si="247"/>
        <v>0</v>
      </c>
    </row>
    <row r="7886" spans="3:5" x14ac:dyDescent="0.2">
      <c r="C7886" s="1">
        <v>-0.50849698939746746</v>
      </c>
      <c r="D7886" s="1">
        <f t="shared" si="246"/>
        <v>144.76800651416895</v>
      </c>
      <c r="E7886" s="1">
        <f t="shared" si="247"/>
        <v>0</v>
      </c>
    </row>
    <row r="7887" spans="3:5" x14ac:dyDescent="0.2">
      <c r="C7887" s="1">
        <v>1.0989655884347926</v>
      </c>
      <c r="D7887" s="1">
        <f t="shared" si="246"/>
        <v>183.45916650880127</v>
      </c>
      <c r="E7887" s="1">
        <f t="shared" si="247"/>
        <v>23.459166508801275</v>
      </c>
    </row>
    <row r="7888" spans="3:5" x14ac:dyDescent="0.2">
      <c r="C7888" s="1">
        <v>1.0714867857704657</v>
      </c>
      <c r="D7888" s="1">
        <f t="shared" si="246"/>
        <v>182.71784188019316</v>
      </c>
      <c r="E7888" s="1">
        <f t="shared" si="247"/>
        <v>22.717841880193163</v>
      </c>
    </row>
    <row r="7889" spans="3:5" x14ac:dyDescent="0.2">
      <c r="C7889" s="1">
        <v>1.5226343146606955</v>
      </c>
      <c r="D7889" s="1">
        <f t="shared" si="246"/>
        <v>195.27712503463357</v>
      </c>
      <c r="E7889" s="1">
        <f t="shared" si="247"/>
        <v>35.277125034633571</v>
      </c>
    </row>
    <row r="7890" spans="3:5" x14ac:dyDescent="0.2">
      <c r="C7890" s="1">
        <v>0.10089599994865286</v>
      </c>
      <c r="D7890" s="1">
        <f t="shared" si="246"/>
        <v>158.36881152113614</v>
      </c>
      <c r="E7890" s="1">
        <f t="shared" si="247"/>
        <v>0</v>
      </c>
    </row>
    <row r="7891" spans="3:5" x14ac:dyDescent="0.2">
      <c r="C7891" s="1">
        <v>-7.4489707526123036E-2</v>
      </c>
      <c r="D7891" s="1">
        <f t="shared" si="246"/>
        <v>154.32850487701526</v>
      </c>
      <c r="E7891" s="1">
        <f t="shared" si="247"/>
        <v>0</v>
      </c>
    </row>
    <row r="7892" spans="3:5" x14ac:dyDescent="0.2">
      <c r="C7892" s="1">
        <v>-0.58843466323310933</v>
      </c>
      <c r="D7892" s="1">
        <f t="shared" si="246"/>
        <v>143.07281404760801</v>
      </c>
      <c r="E7892" s="1">
        <f t="shared" si="247"/>
        <v>0</v>
      </c>
    </row>
    <row r="7893" spans="3:5" x14ac:dyDescent="0.2">
      <c r="C7893" s="1">
        <v>0.5913355032346147</v>
      </c>
      <c r="D7893" s="1">
        <f t="shared" si="246"/>
        <v>170.23721109787178</v>
      </c>
      <c r="E7893" s="1">
        <f t="shared" si="247"/>
        <v>10.237211097871779</v>
      </c>
    </row>
    <row r="7894" spans="3:5" x14ac:dyDescent="0.2">
      <c r="C7894" s="1">
        <v>-0.47963350302750518</v>
      </c>
      <c r="D7894" s="1">
        <f t="shared" si="246"/>
        <v>145.38502103375299</v>
      </c>
      <c r="E7894" s="1">
        <f t="shared" si="247"/>
        <v>0</v>
      </c>
    </row>
    <row r="7895" spans="3:5" x14ac:dyDescent="0.2">
      <c r="C7895" s="1">
        <v>-7.6032475452582959E-2</v>
      </c>
      <c r="D7895" s="1">
        <f t="shared" si="246"/>
        <v>154.29342585087801</v>
      </c>
      <c r="E7895" s="1">
        <f t="shared" si="247"/>
        <v>0</v>
      </c>
    </row>
    <row r="7896" spans="3:5" x14ac:dyDescent="0.2">
      <c r="C7896" s="1">
        <v>2.0208190710972644</v>
      </c>
      <c r="D7896" s="1">
        <f t="shared" si="246"/>
        <v>210.15119073716147</v>
      </c>
      <c r="E7896" s="1">
        <f t="shared" si="247"/>
        <v>50.151190737161471</v>
      </c>
    </row>
    <row r="7897" spans="3:5" x14ac:dyDescent="0.2">
      <c r="C7897" s="1">
        <v>-1.2096805259969674</v>
      </c>
      <c r="D7897" s="1">
        <f t="shared" si="246"/>
        <v>130.55741764237177</v>
      </c>
      <c r="E7897" s="1">
        <f t="shared" si="247"/>
        <v>0</v>
      </c>
    </row>
    <row r="7898" spans="3:5" x14ac:dyDescent="0.2">
      <c r="C7898" s="1">
        <v>0.29796115950072394</v>
      </c>
      <c r="D7898" s="1">
        <f t="shared" si="246"/>
        <v>163.0348716275611</v>
      </c>
      <c r="E7898" s="1">
        <f t="shared" si="247"/>
        <v>3.0348716275611025</v>
      </c>
    </row>
    <row r="7899" spans="3:5" x14ac:dyDescent="0.2">
      <c r="C7899" s="1">
        <v>-1.2152636077718937</v>
      </c>
      <c r="D7899" s="1">
        <f t="shared" si="246"/>
        <v>130.45005651756463</v>
      </c>
      <c r="E7899" s="1">
        <f t="shared" si="247"/>
        <v>0</v>
      </c>
    </row>
    <row r="7900" spans="3:5" x14ac:dyDescent="0.2">
      <c r="C7900" s="1">
        <v>-7.7903127693372085E-2</v>
      </c>
      <c r="D7900" s="1">
        <f t="shared" si="246"/>
        <v>154.25090217811012</v>
      </c>
      <c r="E7900" s="1">
        <f t="shared" si="247"/>
        <v>0</v>
      </c>
    </row>
    <row r="7901" spans="3:5" x14ac:dyDescent="0.2">
      <c r="C7901" s="1">
        <v>2.6183644342415739</v>
      </c>
      <c r="D7901" s="1">
        <f t="shared" si="246"/>
        <v>229.49369051747851</v>
      </c>
      <c r="E7901" s="1">
        <f t="shared" si="247"/>
        <v>69.493690517478512</v>
      </c>
    </row>
    <row r="7902" spans="3:5" x14ac:dyDescent="0.2">
      <c r="C7902" s="1">
        <v>1.8547151412199097</v>
      </c>
      <c r="D7902" s="1">
        <f t="shared" si="246"/>
        <v>205.07008802215151</v>
      </c>
      <c r="E7902" s="1">
        <f t="shared" si="247"/>
        <v>45.070088022151509</v>
      </c>
    </row>
    <row r="7903" spans="3:5" x14ac:dyDescent="0.2">
      <c r="C7903" s="1">
        <v>1.3833099266289408</v>
      </c>
      <c r="D7903" s="1">
        <f t="shared" si="246"/>
        <v>191.30906375642292</v>
      </c>
      <c r="E7903" s="1">
        <f t="shared" si="247"/>
        <v>31.309063756422916</v>
      </c>
    </row>
    <row r="7904" spans="3:5" x14ac:dyDescent="0.2">
      <c r="C7904" s="1">
        <v>-0.80553760624128046</v>
      </c>
      <c r="D7904" s="1">
        <f t="shared" si="246"/>
        <v>138.56833135680517</v>
      </c>
      <c r="E7904" s="1">
        <f t="shared" si="247"/>
        <v>0</v>
      </c>
    </row>
    <row r="7905" spans="3:5" x14ac:dyDescent="0.2">
      <c r="C7905" s="1">
        <v>-1.1941336050541695</v>
      </c>
      <c r="D7905" s="1">
        <f t="shared" si="246"/>
        <v>130.85684648110717</v>
      </c>
      <c r="E7905" s="1">
        <f t="shared" si="247"/>
        <v>0</v>
      </c>
    </row>
    <row r="7906" spans="3:5" x14ac:dyDescent="0.2">
      <c r="C7906" s="1">
        <v>-1.9359308181392008</v>
      </c>
      <c r="D7906" s="1">
        <f t="shared" si="246"/>
        <v>117.30766882337841</v>
      </c>
      <c r="E7906" s="1">
        <f t="shared" si="247"/>
        <v>0</v>
      </c>
    </row>
    <row r="7907" spans="3:5" x14ac:dyDescent="0.2">
      <c r="C7907" s="1">
        <v>0.41139419618065387</v>
      </c>
      <c r="D7907" s="1">
        <f t="shared" si="246"/>
        <v>165.78279575116312</v>
      </c>
      <c r="E7907" s="1">
        <f t="shared" si="247"/>
        <v>5.7827957511631212</v>
      </c>
    </row>
    <row r="7908" spans="3:5" x14ac:dyDescent="0.2">
      <c r="C7908" s="1">
        <v>-1.5954539174440092</v>
      </c>
      <c r="D7908" s="1">
        <f t="shared" si="246"/>
        <v>123.34303828889563</v>
      </c>
      <c r="E7908" s="1">
        <f t="shared" si="247"/>
        <v>0</v>
      </c>
    </row>
    <row r="7909" spans="3:5" x14ac:dyDescent="0.2">
      <c r="C7909" s="1">
        <v>-1.0813000317446999</v>
      </c>
      <c r="D7909" s="1">
        <f t="shared" si="246"/>
        <v>133.05066263553255</v>
      </c>
      <c r="E7909" s="1">
        <f t="shared" si="247"/>
        <v>0</v>
      </c>
    </row>
    <row r="7910" spans="3:5" x14ac:dyDescent="0.2">
      <c r="C7910" s="1">
        <v>0.70267170167671966</v>
      </c>
      <c r="D7910" s="1">
        <f t="shared" si="246"/>
        <v>173.05305307874553</v>
      </c>
      <c r="E7910" s="1">
        <f t="shared" si="247"/>
        <v>13.053053078745535</v>
      </c>
    </row>
    <row r="7911" spans="3:5" x14ac:dyDescent="0.2">
      <c r="C7911" s="1">
        <v>0.50241261730551146</v>
      </c>
      <c r="D7911" s="1">
        <f t="shared" si="246"/>
        <v>168.0211789436654</v>
      </c>
      <c r="E7911" s="1">
        <f t="shared" si="247"/>
        <v>8.0211789436654044</v>
      </c>
    </row>
    <row r="7912" spans="3:5" x14ac:dyDescent="0.2">
      <c r="C7912" s="1">
        <v>-0.72717595313563677</v>
      </c>
      <c r="D7912" s="1">
        <f t="shared" si="246"/>
        <v>140.17759588762272</v>
      </c>
      <c r="E7912" s="1">
        <f t="shared" si="247"/>
        <v>0</v>
      </c>
    </row>
    <row r="7913" spans="3:5" x14ac:dyDescent="0.2">
      <c r="C7913" s="1">
        <v>0.21760275479666458</v>
      </c>
      <c r="D7913" s="1">
        <f t="shared" si="246"/>
        <v>161.11579069632398</v>
      </c>
      <c r="E7913" s="1">
        <f t="shared" si="247"/>
        <v>1.1157906963239839</v>
      </c>
    </row>
    <row r="7914" spans="3:5" x14ac:dyDescent="0.2">
      <c r="C7914" s="1">
        <v>0.77350942481520668</v>
      </c>
      <c r="D7914" s="1">
        <f t="shared" si="246"/>
        <v>174.86883020397732</v>
      </c>
      <c r="E7914" s="1">
        <f t="shared" si="247"/>
        <v>14.868830203977325</v>
      </c>
    </row>
    <row r="7915" spans="3:5" x14ac:dyDescent="0.2">
      <c r="C7915" s="1">
        <v>4.9842778149761589E-2</v>
      </c>
      <c r="D7915" s="1">
        <f t="shared" si="246"/>
        <v>157.18192159398077</v>
      </c>
      <c r="E7915" s="1">
        <f t="shared" si="247"/>
        <v>0</v>
      </c>
    </row>
    <row r="7916" spans="3:5" x14ac:dyDescent="0.2">
      <c r="C7916" s="1">
        <v>-0.12753125770879109</v>
      </c>
      <c r="D7916" s="1">
        <f t="shared" si="246"/>
        <v>153.12702513993978</v>
      </c>
      <c r="E7916" s="1">
        <f t="shared" si="247"/>
        <v>0</v>
      </c>
    </row>
    <row r="7917" spans="3:5" x14ac:dyDescent="0.2">
      <c r="C7917" s="1">
        <v>1.0266725208997933</v>
      </c>
      <c r="D7917" s="1">
        <f t="shared" si="246"/>
        <v>181.51526110499088</v>
      </c>
      <c r="E7917" s="1">
        <f t="shared" si="247"/>
        <v>21.515261104990884</v>
      </c>
    </row>
    <row r="7918" spans="3:5" x14ac:dyDescent="0.2">
      <c r="C7918" s="1">
        <v>-0.85400570323897029</v>
      </c>
      <c r="D7918" s="1">
        <f t="shared" si="246"/>
        <v>137.58223307476658</v>
      </c>
      <c r="E7918" s="1">
        <f t="shared" si="247"/>
        <v>0</v>
      </c>
    </row>
    <row r="7919" spans="3:5" x14ac:dyDescent="0.2">
      <c r="C7919" s="1">
        <v>7.9069872134423333E-2</v>
      </c>
      <c r="D7919" s="1">
        <f t="shared" si="246"/>
        <v>157.86030290480005</v>
      </c>
      <c r="E7919" s="1">
        <f t="shared" si="247"/>
        <v>0</v>
      </c>
    </row>
    <row r="7920" spans="3:5" x14ac:dyDescent="0.2">
      <c r="C7920" s="1">
        <v>-0.76600670055820963</v>
      </c>
      <c r="D7920" s="1">
        <f t="shared" si="246"/>
        <v>139.37783044188163</v>
      </c>
      <c r="E7920" s="1">
        <f t="shared" si="247"/>
        <v>0</v>
      </c>
    </row>
    <row r="7921" spans="3:5" x14ac:dyDescent="0.2">
      <c r="C7921" s="1">
        <v>-0.55465997631401953</v>
      </c>
      <c r="D7921" s="1">
        <f t="shared" si="246"/>
        <v>143.78661926207491</v>
      </c>
      <c r="E7921" s="1">
        <f t="shared" si="247"/>
        <v>0</v>
      </c>
    </row>
    <row r="7922" spans="3:5" x14ac:dyDescent="0.2">
      <c r="C7922" s="1">
        <v>0.5183191285309755</v>
      </c>
      <c r="D7922" s="1">
        <f t="shared" si="246"/>
        <v>168.41545296151668</v>
      </c>
      <c r="E7922" s="1">
        <f t="shared" si="247"/>
        <v>8.415452961516678</v>
      </c>
    </row>
    <row r="7923" spans="3:5" x14ac:dyDescent="0.2">
      <c r="C7923" s="1">
        <v>0.31345243499847836</v>
      </c>
      <c r="D7923" s="1">
        <f t="shared" si="246"/>
        <v>163.40744652168385</v>
      </c>
      <c r="E7923" s="1">
        <f t="shared" si="247"/>
        <v>3.4074465216838519</v>
      </c>
    </row>
    <row r="7924" spans="3:5" x14ac:dyDescent="0.2">
      <c r="C7924" s="1">
        <v>-0.77547309089332572</v>
      </c>
      <c r="D7924" s="1">
        <f t="shared" si="246"/>
        <v>139.18355165152002</v>
      </c>
      <c r="E7924" s="1">
        <f t="shared" si="247"/>
        <v>0</v>
      </c>
    </row>
    <row r="7925" spans="3:5" x14ac:dyDescent="0.2">
      <c r="C7925" s="1">
        <v>4.3121526361722312E-2</v>
      </c>
      <c r="D7925" s="1">
        <f t="shared" si="246"/>
        <v>157.02632938046602</v>
      </c>
      <c r="E7925" s="1">
        <f t="shared" si="247"/>
        <v>0</v>
      </c>
    </row>
    <row r="7926" spans="3:5" x14ac:dyDescent="0.2">
      <c r="C7926" s="1">
        <v>-2.254095021775476</v>
      </c>
      <c r="D7926" s="1">
        <f t="shared" si="246"/>
        <v>111.93503249475245</v>
      </c>
      <c r="E7926" s="1">
        <f t="shared" si="247"/>
        <v>0</v>
      </c>
    </row>
    <row r="7927" spans="3:5" x14ac:dyDescent="0.2">
      <c r="C7927" s="1">
        <v>-0.77374669316022304</v>
      </c>
      <c r="D7927" s="1">
        <f t="shared" si="246"/>
        <v>139.21896232215869</v>
      </c>
      <c r="E7927" s="1">
        <f t="shared" si="247"/>
        <v>0</v>
      </c>
    </row>
    <row r="7928" spans="3:5" x14ac:dyDescent="0.2">
      <c r="C7928" s="1">
        <v>1.2854475604447413</v>
      </c>
      <c r="D7928" s="1">
        <f t="shared" si="246"/>
        <v>188.57017814806852</v>
      </c>
      <c r="E7928" s="1">
        <f t="shared" si="247"/>
        <v>28.570178148068521</v>
      </c>
    </row>
    <row r="7929" spans="3:5" x14ac:dyDescent="0.2">
      <c r="C7929" s="1">
        <v>-2.1112594929434341</v>
      </c>
      <c r="D7929" s="1">
        <f t="shared" si="246"/>
        <v>114.31587512665229</v>
      </c>
      <c r="E7929" s="1">
        <f t="shared" si="247"/>
        <v>0</v>
      </c>
    </row>
    <row r="7930" spans="3:5" x14ac:dyDescent="0.2">
      <c r="C7930" s="1">
        <v>0.5288296559652661</v>
      </c>
      <c r="D7930" s="1">
        <f t="shared" si="246"/>
        <v>168.67648446993618</v>
      </c>
      <c r="E7930" s="1">
        <f t="shared" si="247"/>
        <v>8.6764844699361845</v>
      </c>
    </row>
    <row r="7931" spans="3:5" x14ac:dyDescent="0.2">
      <c r="C7931" s="1">
        <v>1.6185783387442239</v>
      </c>
      <c r="D7931" s="1">
        <f t="shared" si="246"/>
        <v>198.05743326983043</v>
      </c>
      <c r="E7931" s="1">
        <f t="shared" si="247"/>
        <v>38.057433269830426</v>
      </c>
    </row>
    <row r="7932" spans="3:5" x14ac:dyDescent="0.2">
      <c r="C7932" s="1">
        <v>-0.7372655481151289</v>
      </c>
      <c r="D7932" s="1">
        <f t="shared" si="246"/>
        <v>139.96934843994828</v>
      </c>
      <c r="E7932" s="1">
        <f t="shared" si="247"/>
        <v>0</v>
      </c>
    </row>
    <row r="7933" spans="3:5" x14ac:dyDescent="0.2">
      <c r="C7933" s="1">
        <v>-1.902168872013505</v>
      </c>
      <c r="D7933" s="1">
        <f t="shared" si="246"/>
        <v>117.89270771015215</v>
      </c>
      <c r="E7933" s="1">
        <f t="shared" si="247"/>
        <v>0</v>
      </c>
    </row>
    <row r="7934" spans="3:5" x14ac:dyDescent="0.2">
      <c r="C7934" s="1">
        <v>1.1361132438130455</v>
      </c>
      <c r="D7934" s="1">
        <f t="shared" si="246"/>
        <v>184.46612161085343</v>
      </c>
      <c r="E7934" s="1">
        <f t="shared" si="247"/>
        <v>24.466121610853435</v>
      </c>
    </row>
    <row r="7935" spans="3:5" x14ac:dyDescent="0.2">
      <c r="C7935" s="1">
        <v>1.1034395509999346</v>
      </c>
      <c r="D7935" s="1">
        <f t="shared" si="246"/>
        <v>183.58014970725824</v>
      </c>
      <c r="E7935" s="1">
        <f t="shared" si="247"/>
        <v>23.580149707258244</v>
      </c>
    </row>
    <row r="7936" spans="3:5" x14ac:dyDescent="0.2">
      <c r="C7936" s="1">
        <v>-1.333560922889101</v>
      </c>
      <c r="D7936" s="1">
        <f t="shared" si="246"/>
        <v>128.19587086812598</v>
      </c>
      <c r="E7936" s="1">
        <f t="shared" si="247"/>
        <v>0</v>
      </c>
    </row>
    <row r="7937" spans="3:5" x14ac:dyDescent="0.2">
      <c r="C7937" s="1">
        <v>-0.17535601878938958</v>
      </c>
      <c r="D7937" s="1">
        <f t="shared" si="246"/>
        <v>152.05173550048875</v>
      </c>
      <c r="E7937" s="1">
        <f t="shared" si="247"/>
        <v>0</v>
      </c>
    </row>
    <row r="7938" spans="3:5" x14ac:dyDescent="0.2">
      <c r="C7938" s="1">
        <v>0.21819689059124314</v>
      </c>
      <c r="D7938" s="1">
        <f t="shared" si="246"/>
        <v>161.1298963421649</v>
      </c>
      <c r="E7938" s="1">
        <f t="shared" si="247"/>
        <v>1.1298963421648978</v>
      </c>
    </row>
    <row r="7939" spans="3:5" x14ac:dyDescent="0.2">
      <c r="C7939" s="1">
        <v>-0.20114366685471147</v>
      </c>
      <c r="D7939" s="1">
        <f t="shared" ref="D7939:D8002" si="248" xml:space="preserve"> $A$1 * EXP( ($A$3 - $A$6 - 0.5 * $A$5^2) * $A$4 + $A$5 * SQRT($A$4) * C7939 )</f>
        <v>151.47506411885405</v>
      </c>
      <c r="E7939" s="1">
        <f t="shared" ref="E7939:E8002" si="249">MAX(D7939 - $A$2, 0)</f>
        <v>0</v>
      </c>
    </row>
    <row r="7940" spans="3:5" x14ac:dyDescent="0.2">
      <c r="C7940" s="1">
        <v>0.54793758869256004</v>
      </c>
      <c r="D7940" s="1">
        <f t="shared" si="248"/>
        <v>169.15207140764011</v>
      </c>
      <c r="E7940" s="1">
        <f t="shared" si="249"/>
        <v>9.1520714076401077</v>
      </c>
    </row>
    <row r="7941" spans="3:5" x14ac:dyDescent="0.2">
      <c r="C7941" s="1">
        <v>1.4582022980335341</v>
      </c>
      <c r="D7941" s="1">
        <f t="shared" si="248"/>
        <v>193.43192582571805</v>
      </c>
      <c r="E7941" s="1">
        <f t="shared" si="249"/>
        <v>33.431925825718054</v>
      </c>
    </row>
    <row r="7942" spans="3:5" x14ac:dyDescent="0.2">
      <c r="C7942" s="1">
        <v>0.2292538833833134</v>
      </c>
      <c r="D7942" s="1">
        <f t="shared" si="248"/>
        <v>161.39263085716863</v>
      </c>
      <c r="E7942" s="1">
        <f t="shared" si="249"/>
        <v>1.3926308571686263</v>
      </c>
    </row>
    <row r="7943" spans="3:5" x14ac:dyDescent="0.2">
      <c r="C7943" s="1">
        <v>1.9201022867046467</v>
      </c>
      <c r="D7943" s="1">
        <f t="shared" si="248"/>
        <v>207.0554453609187</v>
      </c>
      <c r="E7943" s="1">
        <f t="shared" si="249"/>
        <v>47.055445360918696</v>
      </c>
    </row>
    <row r="7944" spans="3:5" x14ac:dyDescent="0.2">
      <c r="C7944" s="1">
        <v>-1.8636993387268945</v>
      </c>
      <c r="D7944" s="1">
        <f t="shared" si="248"/>
        <v>118.5628784736794</v>
      </c>
      <c r="E7944" s="1">
        <f t="shared" si="249"/>
        <v>0</v>
      </c>
    </row>
    <row r="7945" spans="3:5" x14ac:dyDescent="0.2">
      <c r="C7945" s="1">
        <v>-0.30130872758699734</v>
      </c>
      <c r="D7945" s="1">
        <f t="shared" si="248"/>
        <v>149.25581252845825</v>
      </c>
      <c r="E7945" s="1">
        <f t="shared" si="249"/>
        <v>0</v>
      </c>
    </row>
    <row r="7946" spans="3:5" x14ac:dyDescent="0.2">
      <c r="C7946" s="1">
        <v>-1.3714069335169818</v>
      </c>
      <c r="D7946" s="1">
        <f t="shared" si="248"/>
        <v>127.48296218974863</v>
      </c>
      <c r="E7946" s="1">
        <f t="shared" si="249"/>
        <v>0</v>
      </c>
    </row>
    <row r="7947" spans="3:5" x14ac:dyDescent="0.2">
      <c r="C7947" s="1">
        <v>8.4194549567377028E-2</v>
      </c>
      <c r="D7947" s="1">
        <f t="shared" si="248"/>
        <v>157.97955158721783</v>
      </c>
      <c r="E7947" s="1">
        <f t="shared" si="249"/>
        <v>0</v>
      </c>
    </row>
    <row r="7948" spans="3:5" x14ac:dyDescent="0.2">
      <c r="C7948" s="1">
        <v>-1.5538178292462443</v>
      </c>
      <c r="D7948" s="1">
        <f t="shared" si="248"/>
        <v>124.10208341928595</v>
      </c>
      <c r="E7948" s="1">
        <f t="shared" si="249"/>
        <v>0</v>
      </c>
    </row>
    <row r="7949" spans="3:5" x14ac:dyDescent="0.2">
      <c r="C7949" s="1">
        <v>0.44568427252588511</v>
      </c>
      <c r="D7949" s="1">
        <f t="shared" si="248"/>
        <v>166.62255671163157</v>
      </c>
      <c r="E7949" s="1">
        <f t="shared" si="249"/>
        <v>6.6225567116315744</v>
      </c>
    </row>
    <row r="7950" spans="3:5" x14ac:dyDescent="0.2">
      <c r="C7950" s="1">
        <v>1.0894098772663907</v>
      </c>
      <c r="D7950" s="1">
        <f t="shared" si="248"/>
        <v>183.20103153135003</v>
      </c>
      <c r="E7950" s="1">
        <f t="shared" si="249"/>
        <v>23.201031531350026</v>
      </c>
    </row>
    <row r="7951" spans="3:5" x14ac:dyDescent="0.2">
      <c r="C7951" s="1">
        <v>0.5173073769161316</v>
      </c>
      <c r="D7951" s="1">
        <f t="shared" si="248"/>
        <v>168.39034718770012</v>
      </c>
      <c r="E7951" s="1">
        <f t="shared" si="249"/>
        <v>8.3903471877001152</v>
      </c>
    </row>
    <row r="7952" spans="3:5" x14ac:dyDescent="0.2">
      <c r="C7952" s="1">
        <v>-5.6936173800000316E-2</v>
      </c>
      <c r="D7952" s="1">
        <f t="shared" si="248"/>
        <v>154.72819426928885</v>
      </c>
      <c r="E7952" s="1">
        <f t="shared" si="249"/>
        <v>0</v>
      </c>
    </row>
    <row r="7953" spans="3:5" x14ac:dyDescent="0.2">
      <c r="C7953" s="1">
        <v>-1.2292546488876688</v>
      </c>
      <c r="D7953" s="1">
        <f t="shared" si="248"/>
        <v>130.18140032525289</v>
      </c>
      <c r="E7953" s="1">
        <f t="shared" si="249"/>
        <v>0</v>
      </c>
    </row>
    <row r="7954" spans="3:5" x14ac:dyDescent="0.2">
      <c r="C7954" s="1">
        <v>-1.3811042382917791</v>
      </c>
      <c r="D7954" s="1">
        <f t="shared" si="248"/>
        <v>127.30093214021763</v>
      </c>
      <c r="E7954" s="1">
        <f t="shared" si="249"/>
        <v>0</v>
      </c>
    </row>
    <row r="7955" spans="3:5" x14ac:dyDescent="0.2">
      <c r="C7955" s="1">
        <v>1.150380720452526</v>
      </c>
      <c r="D7955" s="1">
        <f t="shared" si="248"/>
        <v>184.85433500785919</v>
      </c>
      <c r="E7955" s="1">
        <f t="shared" si="249"/>
        <v>24.854335007859191</v>
      </c>
    </row>
    <row r="7956" spans="3:5" x14ac:dyDescent="0.2">
      <c r="C7956" s="1">
        <v>0.4099074436477903</v>
      </c>
      <c r="D7956" s="1">
        <f t="shared" si="248"/>
        <v>165.74648119703147</v>
      </c>
      <c r="E7956" s="1">
        <f t="shared" si="249"/>
        <v>5.7464811970314713</v>
      </c>
    </row>
    <row r="7957" spans="3:5" x14ac:dyDescent="0.2">
      <c r="C7957" s="1">
        <v>0.82020512893610242</v>
      </c>
      <c r="D7957" s="1">
        <f t="shared" si="248"/>
        <v>176.07618367800453</v>
      </c>
      <c r="E7957" s="1">
        <f t="shared" si="249"/>
        <v>16.076183678004526</v>
      </c>
    </row>
    <row r="7958" spans="3:5" x14ac:dyDescent="0.2">
      <c r="C7958" s="1">
        <v>0.39347731809743891</v>
      </c>
      <c r="D7958" s="1">
        <f t="shared" si="248"/>
        <v>165.34569778661933</v>
      </c>
      <c r="E7958" s="1">
        <f t="shared" si="249"/>
        <v>5.3456977866193256</v>
      </c>
    </row>
    <row r="7959" spans="3:5" x14ac:dyDescent="0.2">
      <c r="C7959" s="1">
        <v>1.2117870188918529</v>
      </c>
      <c r="D7959" s="1">
        <f t="shared" si="248"/>
        <v>186.53452725291547</v>
      </c>
      <c r="E7959" s="1">
        <f t="shared" si="249"/>
        <v>26.534527252915467</v>
      </c>
    </row>
    <row r="7960" spans="3:5" x14ac:dyDescent="0.2">
      <c r="C7960" s="1">
        <v>-0.59185367416565626</v>
      </c>
      <c r="D7960" s="1">
        <f t="shared" si="248"/>
        <v>143.00075336751146</v>
      </c>
      <c r="E7960" s="1">
        <f t="shared" si="249"/>
        <v>0</v>
      </c>
    </row>
    <row r="7961" spans="3:5" x14ac:dyDescent="0.2">
      <c r="C7961" s="1">
        <v>-1.1707549749668753</v>
      </c>
      <c r="D7961" s="1">
        <f t="shared" si="248"/>
        <v>131.30840485664044</v>
      </c>
      <c r="E7961" s="1">
        <f t="shared" si="249"/>
        <v>0</v>
      </c>
    </row>
    <row r="7962" spans="3:5" x14ac:dyDescent="0.2">
      <c r="C7962" s="1">
        <v>0.42015512804541172</v>
      </c>
      <c r="D7962" s="1">
        <f t="shared" si="248"/>
        <v>165.99694682320586</v>
      </c>
      <c r="E7962" s="1">
        <f t="shared" si="249"/>
        <v>5.9969468232058603</v>
      </c>
    </row>
    <row r="7963" spans="3:5" x14ac:dyDescent="0.2">
      <c r="C7963" s="1">
        <v>1.7977473958369896</v>
      </c>
      <c r="D7963" s="1">
        <f t="shared" si="248"/>
        <v>203.35589395374433</v>
      </c>
      <c r="E7963" s="1">
        <f t="shared" si="249"/>
        <v>43.355893953744328</v>
      </c>
    </row>
    <row r="7964" spans="3:5" x14ac:dyDescent="0.2">
      <c r="C7964" s="1">
        <v>1.3118940514550119</v>
      </c>
      <c r="D7964" s="1">
        <f t="shared" si="248"/>
        <v>189.30644912645366</v>
      </c>
      <c r="E7964" s="1">
        <f t="shared" si="249"/>
        <v>29.306449126453657</v>
      </c>
    </row>
    <row r="7965" spans="3:5" x14ac:dyDescent="0.2">
      <c r="C7965" s="1">
        <v>0.99980047353981882</v>
      </c>
      <c r="D7965" s="1">
        <f t="shared" si="248"/>
        <v>180.79795502916403</v>
      </c>
      <c r="E7965" s="1">
        <f t="shared" si="249"/>
        <v>20.797955029164029</v>
      </c>
    </row>
    <row r="7966" spans="3:5" x14ac:dyDescent="0.2">
      <c r="C7966" s="1">
        <v>-0.60479581611625666</v>
      </c>
      <c r="D7966" s="1">
        <f t="shared" si="248"/>
        <v>142.72830727394444</v>
      </c>
      <c r="E7966" s="1">
        <f t="shared" si="249"/>
        <v>0</v>
      </c>
    </row>
    <row r="7967" spans="3:5" x14ac:dyDescent="0.2">
      <c r="C7967" s="1">
        <v>0.82493433181924269</v>
      </c>
      <c r="D7967" s="1">
        <f t="shared" si="248"/>
        <v>176.19892478332451</v>
      </c>
      <c r="E7967" s="1">
        <f t="shared" si="249"/>
        <v>16.198924783324514</v>
      </c>
    </row>
    <row r="7968" spans="3:5" x14ac:dyDescent="0.2">
      <c r="C7968" s="1">
        <v>7.0092058790111378E-2</v>
      </c>
      <c r="D7968" s="1">
        <f t="shared" si="248"/>
        <v>157.65161060954102</v>
      </c>
      <c r="E7968" s="1">
        <f t="shared" si="249"/>
        <v>0</v>
      </c>
    </row>
    <row r="7969" spans="3:5" x14ac:dyDescent="0.2">
      <c r="C7969" s="1">
        <v>-0.47132563072707484</v>
      </c>
      <c r="D7969" s="1">
        <f t="shared" si="248"/>
        <v>145.56310526562427</v>
      </c>
      <c r="E7969" s="1">
        <f t="shared" si="249"/>
        <v>0</v>
      </c>
    </row>
    <row r="7970" spans="3:5" x14ac:dyDescent="0.2">
      <c r="C7970" s="1">
        <v>0.33769947948248008</v>
      </c>
      <c r="D7970" s="1">
        <f t="shared" si="248"/>
        <v>163.99231315840083</v>
      </c>
      <c r="E7970" s="1">
        <f t="shared" si="249"/>
        <v>3.9923131584008331</v>
      </c>
    </row>
    <row r="7971" spans="3:5" x14ac:dyDescent="0.2">
      <c r="C7971" s="1">
        <v>-0.71518105679239885</v>
      </c>
      <c r="D7971" s="1">
        <f t="shared" si="248"/>
        <v>140.42557157328773</v>
      </c>
      <c r="E7971" s="1">
        <f t="shared" si="249"/>
        <v>0</v>
      </c>
    </row>
    <row r="7972" spans="3:5" x14ac:dyDescent="0.2">
      <c r="C7972" s="1">
        <v>-1.8800758760700003</v>
      </c>
      <c r="D7972" s="1">
        <f t="shared" si="248"/>
        <v>118.27712135004263</v>
      </c>
      <c r="E7972" s="1">
        <f t="shared" si="249"/>
        <v>0</v>
      </c>
    </row>
    <row r="7973" spans="3:5" x14ac:dyDescent="0.2">
      <c r="C7973" s="1">
        <v>3.4194018093878328E-2</v>
      </c>
      <c r="D7973" s="1">
        <f t="shared" si="248"/>
        <v>156.81990201920391</v>
      </c>
      <c r="E7973" s="1">
        <f t="shared" si="249"/>
        <v>0</v>
      </c>
    </row>
    <row r="7974" spans="3:5" x14ac:dyDescent="0.2">
      <c r="C7974" s="1">
        <v>-0.19415791815833131</v>
      </c>
      <c r="D7974" s="1">
        <f t="shared" si="248"/>
        <v>151.63106526289027</v>
      </c>
      <c r="E7974" s="1">
        <f t="shared" si="249"/>
        <v>0</v>
      </c>
    </row>
    <row r="7975" spans="3:5" x14ac:dyDescent="0.2">
      <c r="C7975" s="1">
        <v>1.2861738435457188</v>
      </c>
      <c r="D7975" s="1">
        <f t="shared" si="248"/>
        <v>188.59035959636267</v>
      </c>
      <c r="E7975" s="1">
        <f t="shared" si="249"/>
        <v>28.590359596362674</v>
      </c>
    </row>
    <row r="7976" spans="3:5" x14ac:dyDescent="0.2">
      <c r="C7976" s="1">
        <v>1.1894030631355443</v>
      </c>
      <c r="D7976" s="1">
        <f t="shared" si="248"/>
        <v>185.92029842565421</v>
      </c>
      <c r="E7976" s="1">
        <f t="shared" si="249"/>
        <v>25.920298425654209</v>
      </c>
    </row>
    <row r="7977" spans="3:5" x14ac:dyDescent="0.2">
      <c r="C7977" s="1">
        <v>-0.12312713445287857</v>
      </c>
      <c r="D7977" s="1">
        <f t="shared" si="248"/>
        <v>153.22642879993657</v>
      </c>
      <c r="E7977" s="1">
        <f t="shared" si="249"/>
        <v>0</v>
      </c>
    </row>
    <row r="7978" spans="3:5" x14ac:dyDescent="0.2">
      <c r="C7978" s="1">
        <v>-0.1161009275511391</v>
      </c>
      <c r="D7978" s="1">
        <f t="shared" si="248"/>
        <v>153.38514804486286</v>
      </c>
      <c r="E7978" s="1">
        <f t="shared" si="249"/>
        <v>0</v>
      </c>
    </row>
    <row r="7979" spans="3:5" x14ac:dyDescent="0.2">
      <c r="C7979" s="1">
        <v>0.38945181699354153</v>
      </c>
      <c r="D7979" s="1">
        <f t="shared" si="248"/>
        <v>165.24765081291829</v>
      </c>
      <c r="E7979" s="1">
        <f t="shared" si="249"/>
        <v>5.2476508129182946</v>
      </c>
    </row>
    <row r="7980" spans="3:5" x14ac:dyDescent="0.2">
      <c r="C7980" s="1">
        <v>-0.92885735035837214</v>
      </c>
      <c r="D7980" s="1">
        <f t="shared" si="248"/>
        <v>136.07312252399711</v>
      </c>
      <c r="E7980" s="1">
        <f t="shared" si="249"/>
        <v>0</v>
      </c>
    </row>
    <row r="7981" spans="3:5" x14ac:dyDescent="0.2">
      <c r="C7981" s="1">
        <v>-0.28803200162725318</v>
      </c>
      <c r="D7981" s="1">
        <f t="shared" si="248"/>
        <v>149.54809129399757</v>
      </c>
      <c r="E7981" s="1">
        <f t="shared" si="249"/>
        <v>0</v>
      </c>
    </row>
    <row r="7982" spans="3:5" x14ac:dyDescent="0.2">
      <c r="C7982" s="1">
        <v>1.6893747996951212</v>
      </c>
      <c r="D7982" s="1">
        <f t="shared" si="248"/>
        <v>200.13435463284904</v>
      </c>
      <c r="E7982" s="1">
        <f t="shared" si="249"/>
        <v>40.134354632849039</v>
      </c>
    </row>
    <row r="7983" spans="3:5" x14ac:dyDescent="0.2">
      <c r="C7983" s="1">
        <v>0.64273559666198365</v>
      </c>
      <c r="D7983" s="1">
        <f t="shared" si="248"/>
        <v>171.53144929482997</v>
      </c>
      <c r="E7983" s="1">
        <f t="shared" si="249"/>
        <v>11.531449294829969</v>
      </c>
    </row>
    <row r="7984" spans="3:5" x14ac:dyDescent="0.2">
      <c r="C7984" s="1">
        <v>1.205846803789981</v>
      </c>
      <c r="D7984" s="1">
        <f t="shared" si="248"/>
        <v>186.37132675122587</v>
      </c>
      <c r="E7984" s="1">
        <f t="shared" si="249"/>
        <v>26.371326751225865</v>
      </c>
    </row>
    <row r="7985" spans="3:5" x14ac:dyDescent="0.2">
      <c r="C7985" s="1">
        <v>0.46464728339696354</v>
      </c>
      <c r="D7985" s="1">
        <f t="shared" si="248"/>
        <v>167.08878446495774</v>
      </c>
      <c r="E7985" s="1">
        <f t="shared" si="249"/>
        <v>7.0887844649577403</v>
      </c>
    </row>
    <row r="7986" spans="3:5" x14ac:dyDescent="0.2">
      <c r="C7986" s="1">
        <v>0.51076358701771951</v>
      </c>
      <c r="D7986" s="1">
        <f t="shared" si="248"/>
        <v>168.22805884806181</v>
      </c>
      <c r="E7986" s="1">
        <f t="shared" si="249"/>
        <v>8.2280588480618064</v>
      </c>
    </row>
    <row r="7987" spans="3:5" x14ac:dyDescent="0.2">
      <c r="C7987" s="1">
        <v>1.0903608683602295</v>
      </c>
      <c r="D7987" s="1">
        <f t="shared" si="248"/>
        <v>183.22670502275187</v>
      </c>
      <c r="E7987" s="1">
        <f t="shared" si="249"/>
        <v>23.226705022751872</v>
      </c>
    </row>
    <row r="7988" spans="3:5" x14ac:dyDescent="0.2">
      <c r="C7988" s="1">
        <v>5.856851726875667E-2</v>
      </c>
      <c r="D7988" s="1">
        <f t="shared" si="248"/>
        <v>157.38414628600961</v>
      </c>
      <c r="E7988" s="1">
        <f t="shared" si="249"/>
        <v>0</v>
      </c>
    </row>
    <row r="7989" spans="3:5" x14ac:dyDescent="0.2">
      <c r="C7989" s="1">
        <v>-0.90887629546977011</v>
      </c>
      <c r="D7989" s="1">
        <f t="shared" si="248"/>
        <v>136.47434050435123</v>
      </c>
      <c r="E7989" s="1">
        <f t="shared" si="249"/>
        <v>0</v>
      </c>
    </row>
    <row r="7990" spans="3:5" x14ac:dyDescent="0.2">
      <c r="C7990" s="1">
        <v>0.30513185790077718</v>
      </c>
      <c r="D7990" s="1">
        <f t="shared" si="248"/>
        <v>163.20722570454586</v>
      </c>
      <c r="E7990" s="1">
        <f t="shared" si="249"/>
        <v>3.2072257045458628</v>
      </c>
    </row>
    <row r="7991" spans="3:5" x14ac:dyDescent="0.2">
      <c r="C7991" s="1">
        <v>-4.378161561387605E-3</v>
      </c>
      <c r="D7991" s="1">
        <f t="shared" si="248"/>
        <v>155.9311268689774</v>
      </c>
      <c r="E7991" s="1">
        <f t="shared" si="249"/>
        <v>0</v>
      </c>
    </row>
    <row r="7992" spans="3:5" x14ac:dyDescent="0.2">
      <c r="C7992" s="1">
        <v>1.6664675180543753</v>
      </c>
      <c r="D7992" s="1">
        <f t="shared" si="248"/>
        <v>199.45996235196955</v>
      </c>
      <c r="E7992" s="1">
        <f t="shared" si="249"/>
        <v>39.459962351969551</v>
      </c>
    </row>
    <row r="7993" spans="3:5" x14ac:dyDescent="0.2">
      <c r="C7993" s="1">
        <v>-0.63408206108929466</v>
      </c>
      <c r="D7993" s="1">
        <f t="shared" si="248"/>
        <v>142.11371482290136</v>
      </c>
      <c r="E7993" s="1">
        <f t="shared" si="249"/>
        <v>0</v>
      </c>
    </row>
    <row r="7994" spans="3:5" x14ac:dyDescent="0.2">
      <c r="C7994" s="1">
        <v>-0.93549443339352734</v>
      </c>
      <c r="D7994" s="1">
        <f t="shared" si="248"/>
        <v>135.94011157410401</v>
      </c>
      <c r="E7994" s="1">
        <f t="shared" si="249"/>
        <v>0</v>
      </c>
    </row>
    <row r="7995" spans="3:5" x14ac:dyDescent="0.2">
      <c r="C7995" s="1">
        <v>-0.27372031048994561</v>
      </c>
      <c r="D7995" s="1">
        <f t="shared" si="248"/>
        <v>149.86379521535457</v>
      </c>
      <c r="E7995" s="1">
        <f t="shared" si="249"/>
        <v>0</v>
      </c>
    </row>
    <row r="7996" spans="3:5" x14ac:dyDescent="0.2">
      <c r="C7996" s="1">
        <v>-0.53595763295132037</v>
      </c>
      <c r="D7996" s="1">
        <f t="shared" si="248"/>
        <v>144.18341151892469</v>
      </c>
      <c r="E7996" s="1">
        <f t="shared" si="249"/>
        <v>0</v>
      </c>
    </row>
    <row r="7997" spans="3:5" x14ac:dyDescent="0.2">
      <c r="C7997" s="1">
        <v>-1.3538809091804509</v>
      </c>
      <c r="D7997" s="1">
        <f t="shared" si="248"/>
        <v>127.8126072646093</v>
      </c>
      <c r="E7997" s="1">
        <f t="shared" si="249"/>
        <v>0</v>
      </c>
    </row>
    <row r="7998" spans="3:5" x14ac:dyDescent="0.2">
      <c r="C7998" s="1">
        <v>-3.7002198941753948</v>
      </c>
      <c r="D7998" s="1">
        <f t="shared" si="248"/>
        <v>90.453158948198279</v>
      </c>
      <c r="E7998" s="1">
        <f t="shared" si="249"/>
        <v>0</v>
      </c>
    </row>
    <row r="7999" spans="3:5" x14ac:dyDescent="0.2">
      <c r="C7999" s="1">
        <v>0.48791287054217708</v>
      </c>
      <c r="D7999" s="1">
        <f t="shared" si="248"/>
        <v>167.66257858088309</v>
      </c>
      <c r="E7999" s="1">
        <f t="shared" si="249"/>
        <v>7.6625785808830926</v>
      </c>
    </row>
    <row r="8000" spans="3:5" x14ac:dyDescent="0.2">
      <c r="C8000" s="1">
        <v>-0.70434553425821544</v>
      </c>
      <c r="D8000" s="1">
        <f t="shared" si="248"/>
        <v>140.64995612139839</v>
      </c>
      <c r="E8000" s="1">
        <f t="shared" si="249"/>
        <v>0</v>
      </c>
    </row>
    <row r="8001" spans="3:5" x14ac:dyDescent="0.2">
      <c r="C8001" s="1">
        <v>1.1936151199728209</v>
      </c>
      <c r="D8001" s="1">
        <f t="shared" si="248"/>
        <v>186.03572503795061</v>
      </c>
      <c r="E8001" s="1">
        <f t="shared" si="249"/>
        <v>26.035725037950613</v>
      </c>
    </row>
    <row r="8002" spans="3:5" x14ac:dyDescent="0.2">
      <c r="C8002" s="1">
        <v>1.191465915705832</v>
      </c>
      <c r="D8002" s="1">
        <f t="shared" si="248"/>
        <v>185.97681959582687</v>
      </c>
      <c r="E8002" s="1">
        <f t="shared" si="249"/>
        <v>25.976819595826868</v>
      </c>
    </row>
    <row r="8003" spans="3:5" x14ac:dyDescent="0.2">
      <c r="C8003" s="1">
        <v>0.22638100962717608</v>
      </c>
      <c r="D8003" s="1">
        <f t="shared" ref="D8003:D8066" si="250" xml:space="preserve"> $A$1 * EXP( ($A$3 - $A$6 - 0.5 * $A$5^2) * $A$4 + $A$5 * SQRT($A$4) * C8003 )</f>
        <v>161.32432491844216</v>
      </c>
      <c r="E8003" s="1">
        <f t="shared" ref="E8003:E8066" si="251">MAX(D8003 - $A$2, 0)</f>
        <v>1.3243249184421586</v>
      </c>
    </row>
    <row r="8004" spans="3:5" x14ac:dyDescent="0.2">
      <c r="C8004" s="1">
        <v>-3.0805492865722481</v>
      </c>
      <c r="D8004" s="1">
        <f t="shared" si="250"/>
        <v>99.101105835941425</v>
      </c>
      <c r="E8004" s="1">
        <f t="shared" si="251"/>
        <v>0</v>
      </c>
    </row>
    <row r="8005" spans="3:5" x14ac:dyDescent="0.2">
      <c r="C8005" s="1">
        <v>-0.18399063041253935</v>
      </c>
      <c r="D8005" s="1">
        <f t="shared" si="250"/>
        <v>151.85840156987607</v>
      </c>
      <c r="E8005" s="1">
        <f t="shared" si="251"/>
        <v>0</v>
      </c>
    </row>
    <row r="8006" spans="3:5" x14ac:dyDescent="0.2">
      <c r="C8006" s="1">
        <v>0.82414487088422195</v>
      </c>
      <c r="D8006" s="1">
        <f t="shared" si="250"/>
        <v>176.17842927099764</v>
      </c>
      <c r="E8006" s="1">
        <f t="shared" si="251"/>
        <v>16.17842927099764</v>
      </c>
    </row>
    <row r="8007" spans="3:5" x14ac:dyDescent="0.2">
      <c r="C8007" s="1">
        <v>-0.19425059849964088</v>
      </c>
      <c r="D8007" s="1">
        <f t="shared" si="250"/>
        <v>151.62899453522749</v>
      </c>
      <c r="E8007" s="1">
        <f t="shared" si="251"/>
        <v>0</v>
      </c>
    </row>
    <row r="8008" spans="3:5" x14ac:dyDescent="0.2">
      <c r="C8008" s="1">
        <v>1.1322635944101223</v>
      </c>
      <c r="D8008" s="1">
        <f t="shared" si="250"/>
        <v>184.36151364285942</v>
      </c>
      <c r="E8008" s="1">
        <f t="shared" si="251"/>
        <v>24.361513642859421</v>
      </c>
    </row>
    <row r="8009" spans="3:5" x14ac:dyDescent="0.2">
      <c r="C8009" s="1">
        <v>0.3688716280494726</v>
      </c>
      <c r="D8009" s="1">
        <f t="shared" si="250"/>
        <v>164.74729786664696</v>
      </c>
      <c r="E8009" s="1">
        <f t="shared" si="251"/>
        <v>4.7472978666469601</v>
      </c>
    </row>
    <row r="8010" spans="3:5" x14ac:dyDescent="0.2">
      <c r="C8010" s="1">
        <v>-0.61103914980111995</v>
      </c>
      <c r="D8010" s="1">
        <f t="shared" si="250"/>
        <v>142.59706400106816</v>
      </c>
      <c r="E8010" s="1">
        <f t="shared" si="251"/>
        <v>0</v>
      </c>
    </row>
    <row r="8011" spans="3:5" x14ac:dyDescent="0.2">
      <c r="C8011" s="1">
        <v>-0.75584057666413629</v>
      </c>
      <c r="D8011" s="1">
        <f t="shared" si="250"/>
        <v>139.58677187095898</v>
      </c>
      <c r="E8011" s="1">
        <f t="shared" si="251"/>
        <v>0</v>
      </c>
    </row>
    <row r="8012" spans="3:5" x14ac:dyDescent="0.2">
      <c r="C8012" s="1">
        <v>-0.21188859022310264</v>
      </c>
      <c r="D8012" s="1">
        <f t="shared" si="250"/>
        <v>151.23542878662164</v>
      </c>
      <c r="E8012" s="1">
        <f t="shared" si="251"/>
        <v>0</v>
      </c>
    </row>
    <row r="8013" spans="3:5" x14ac:dyDescent="0.2">
      <c r="C8013" s="1">
        <v>-1.4126797149539632</v>
      </c>
      <c r="D8013" s="1">
        <f t="shared" si="250"/>
        <v>126.71002162044448</v>
      </c>
      <c r="E8013" s="1">
        <f t="shared" si="251"/>
        <v>0</v>
      </c>
    </row>
    <row r="8014" spans="3:5" x14ac:dyDescent="0.2">
      <c r="C8014" s="1">
        <v>-3.0795030418445429E-2</v>
      </c>
      <c r="D8014" s="1">
        <f t="shared" si="250"/>
        <v>155.32534074563313</v>
      </c>
      <c r="E8014" s="1">
        <f t="shared" si="251"/>
        <v>0</v>
      </c>
    </row>
    <row r="8015" spans="3:5" x14ac:dyDescent="0.2">
      <c r="C8015" s="1">
        <v>-0.45367380156046794</v>
      </c>
      <c r="D8015" s="1">
        <f t="shared" si="250"/>
        <v>145.9422072776415</v>
      </c>
      <c r="E8015" s="1">
        <f t="shared" si="251"/>
        <v>0</v>
      </c>
    </row>
    <row r="8016" spans="3:5" x14ac:dyDescent="0.2">
      <c r="C8016" s="1">
        <v>0.6794261907708723</v>
      </c>
      <c r="D8016" s="1">
        <f t="shared" si="250"/>
        <v>172.46132124259665</v>
      </c>
      <c r="E8016" s="1">
        <f t="shared" si="251"/>
        <v>12.461321242596654</v>
      </c>
    </row>
    <row r="8017" spans="3:5" x14ac:dyDescent="0.2">
      <c r="C8017" s="1">
        <v>-0.36556583530747067</v>
      </c>
      <c r="D8017" s="1">
        <f t="shared" si="250"/>
        <v>147.84928519245264</v>
      </c>
      <c r="E8017" s="1">
        <f t="shared" si="251"/>
        <v>0</v>
      </c>
    </row>
    <row r="8018" spans="3:5" x14ac:dyDescent="0.2">
      <c r="C8018" s="1">
        <v>-2.6412353798167607</v>
      </c>
      <c r="D8018" s="1">
        <f t="shared" si="250"/>
        <v>105.72839603289455</v>
      </c>
      <c r="E8018" s="1">
        <f t="shared" si="251"/>
        <v>0</v>
      </c>
    </row>
    <row r="8019" spans="3:5" x14ac:dyDescent="0.2">
      <c r="C8019" s="1">
        <v>-1.3571070823471207</v>
      </c>
      <c r="D8019" s="1">
        <f t="shared" si="250"/>
        <v>127.75186257931722</v>
      </c>
      <c r="E8019" s="1">
        <f t="shared" si="251"/>
        <v>0</v>
      </c>
    </row>
    <row r="8020" spans="3:5" x14ac:dyDescent="0.2">
      <c r="C8020" s="1">
        <v>-0.5745565234678508</v>
      </c>
      <c r="D8020" s="1">
        <f t="shared" si="250"/>
        <v>143.36568927979775</v>
      </c>
      <c r="E8020" s="1">
        <f t="shared" si="251"/>
        <v>0</v>
      </c>
    </row>
    <row r="8021" spans="3:5" x14ac:dyDescent="0.2">
      <c r="C8021" s="1">
        <v>1.4679541805634568</v>
      </c>
      <c r="D8021" s="1">
        <f t="shared" si="250"/>
        <v>193.71007567053181</v>
      </c>
      <c r="E8021" s="1">
        <f t="shared" si="251"/>
        <v>33.710075670531808</v>
      </c>
    </row>
    <row r="8022" spans="3:5" x14ac:dyDescent="0.2">
      <c r="C8022" s="1">
        <v>-1.1455698298710932</v>
      </c>
      <c r="D8022" s="1">
        <f t="shared" si="250"/>
        <v>131.79659972758313</v>
      </c>
      <c r="E8022" s="1">
        <f t="shared" si="251"/>
        <v>0</v>
      </c>
    </row>
    <row r="8023" spans="3:5" x14ac:dyDescent="0.2">
      <c r="C8023" s="1">
        <v>0.84559386780895152</v>
      </c>
      <c r="D8023" s="1">
        <f t="shared" si="250"/>
        <v>176.73612374024918</v>
      </c>
      <c r="E8023" s="1">
        <f t="shared" si="251"/>
        <v>16.736123740249184</v>
      </c>
    </row>
    <row r="8024" spans="3:5" x14ac:dyDescent="0.2">
      <c r="C8024" s="1">
        <v>0.65430066275924226</v>
      </c>
      <c r="D8024" s="1">
        <f t="shared" si="250"/>
        <v>171.8240073850522</v>
      </c>
      <c r="E8024" s="1">
        <f t="shared" si="251"/>
        <v>11.824007385052198</v>
      </c>
    </row>
    <row r="8025" spans="3:5" x14ac:dyDescent="0.2">
      <c r="C8025" s="1">
        <v>-0.38648303145126311</v>
      </c>
      <c r="D8025" s="1">
        <f t="shared" si="250"/>
        <v>147.39429322453316</v>
      </c>
      <c r="E8025" s="1">
        <f t="shared" si="251"/>
        <v>0</v>
      </c>
    </row>
    <row r="8026" spans="3:5" x14ac:dyDescent="0.2">
      <c r="C8026" s="1">
        <v>-0.31401073002560814</v>
      </c>
      <c r="D8026" s="1">
        <f t="shared" si="250"/>
        <v>148.97672063190157</v>
      </c>
      <c r="E8026" s="1">
        <f t="shared" si="251"/>
        <v>0</v>
      </c>
    </row>
    <row r="8027" spans="3:5" x14ac:dyDescent="0.2">
      <c r="C8027" s="1">
        <v>-0.13175276084437776</v>
      </c>
      <c r="D8027" s="1">
        <f t="shared" si="250"/>
        <v>153.03180385562069</v>
      </c>
      <c r="E8027" s="1">
        <f t="shared" si="251"/>
        <v>0</v>
      </c>
    </row>
    <row r="8028" spans="3:5" x14ac:dyDescent="0.2">
      <c r="C8028" s="1">
        <v>-0.27510791495796161</v>
      </c>
      <c r="D8028" s="1">
        <f t="shared" si="250"/>
        <v>149.83315666884894</v>
      </c>
      <c r="E8028" s="1">
        <f t="shared" si="251"/>
        <v>0</v>
      </c>
    </row>
    <row r="8029" spans="3:5" x14ac:dyDescent="0.2">
      <c r="C8029" s="1">
        <v>0.9966195561168556</v>
      </c>
      <c r="D8029" s="1">
        <f t="shared" si="250"/>
        <v>180.71323340471386</v>
      </c>
      <c r="E8029" s="1">
        <f t="shared" si="251"/>
        <v>20.713233404713861</v>
      </c>
    </row>
    <row r="8030" spans="3:5" x14ac:dyDescent="0.2">
      <c r="C8030" s="1">
        <v>0.38761762172482361</v>
      </c>
      <c r="D8030" s="1">
        <f t="shared" si="250"/>
        <v>165.20299558436875</v>
      </c>
      <c r="E8030" s="1">
        <f t="shared" si="251"/>
        <v>5.2029955843687503</v>
      </c>
    </row>
    <row r="8031" spans="3:5" x14ac:dyDescent="0.2">
      <c r="C8031" s="1">
        <v>0.70474194812516078</v>
      </c>
      <c r="D8031" s="1">
        <f t="shared" si="250"/>
        <v>173.1058511061143</v>
      </c>
      <c r="E8031" s="1">
        <f t="shared" si="251"/>
        <v>13.105851106114301</v>
      </c>
    </row>
    <row r="8032" spans="3:5" x14ac:dyDescent="0.2">
      <c r="C8032" s="1">
        <v>1.3163219288510448</v>
      </c>
      <c r="D8032" s="1">
        <f t="shared" si="250"/>
        <v>189.43000199178624</v>
      </c>
      <c r="E8032" s="1">
        <f t="shared" si="251"/>
        <v>29.430001991786241</v>
      </c>
    </row>
    <row r="8033" spans="3:5" x14ac:dyDescent="0.2">
      <c r="C8033" s="1">
        <v>0.58559615134783327</v>
      </c>
      <c r="D8033" s="1">
        <f t="shared" si="250"/>
        <v>170.0933034543564</v>
      </c>
      <c r="E8033" s="1">
        <f t="shared" si="251"/>
        <v>10.093303454356402</v>
      </c>
    </row>
    <row r="8034" spans="3:5" x14ac:dyDescent="0.2">
      <c r="C8034" s="1">
        <v>0.41227539912691741</v>
      </c>
      <c r="D8034" s="1">
        <f t="shared" si="250"/>
        <v>165.80432325800018</v>
      </c>
      <c r="E8034" s="1">
        <f t="shared" si="251"/>
        <v>5.8043232580001813</v>
      </c>
    </row>
    <row r="8035" spans="3:5" x14ac:dyDescent="0.2">
      <c r="C8035" s="1">
        <v>-0.90421265599851142</v>
      </c>
      <c r="D8035" s="1">
        <f t="shared" si="250"/>
        <v>136.56815616543108</v>
      </c>
      <c r="E8035" s="1">
        <f t="shared" si="251"/>
        <v>0</v>
      </c>
    </row>
    <row r="8036" spans="3:5" x14ac:dyDescent="0.2">
      <c r="C8036" s="1">
        <v>-0.48052334598369195</v>
      </c>
      <c r="D8036" s="1">
        <f t="shared" si="250"/>
        <v>145.36595963796231</v>
      </c>
      <c r="E8036" s="1">
        <f t="shared" si="251"/>
        <v>0</v>
      </c>
    </row>
    <row r="8037" spans="3:5" x14ac:dyDescent="0.2">
      <c r="C8037" s="1">
        <v>1.1962919883388259</v>
      </c>
      <c r="D8037" s="1">
        <f t="shared" si="250"/>
        <v>186.10911880184548</v>
      </c>
      <c r="E8037" s="1">
        <f t="shared" si="251"/>
        <v>26.109118801845483</v>
      </c>
    </row>
    <row r="8038" spans="3:5" x14ac:dyDescent="0.2">
      <c r="C8038" s="1">
        <v>0.58364255041119717</v>
      </c>
      <c r="D8038" s="1">
        <f t="shared" si="250"/>
        <v>170.04434691580121</v>
      </c>
      <c r="E8038" s="1">
        <f t="shared" si="251"/>
        <v>10.044346915801214</v>
      </c>
    </row>
    <row r="8039" spans="3:5" x14ac:dyDescent="0.2">
      <c r="C8039" s="1">
        <v>-0.19142778810438718</v>
      </c>
      <c r="D8039" s="1">
        <f t="shared" si="250"/>
        <v>151.6920763860447</v>
      </c>
      <c r="E8039" s="1">
        <f t="shared" si="251"/>
        <v>0</v>
      </c>
    </row>
    <row r="8040" spans="3:5" x14ac:dyDescent="0.2">
      <c r="C8040" s="1">
        <v>0.39819939072284838</v>
      </c>
      <c r="D8040" s="1">
        <f t="shared" si="250"/>
        <v>165.46078492748799</v>
      </c>
      <c r="E8040" s="1">
        <f t="shared" si="251"/>
        <v>5.4607849274879925</v>
      </c>
    </row>
    <row r="8041" spans="3:5" x14ac:dyDescent="0.2">
      <c r="C8041" s="1">
        <v>-1.0847885692618857</v>
      </c>
      <c r="D8041" s="1">
        <f t="shared" si="250"/>
        <v>132.98228737987111</v>
      </c>
      <c r="E8041" s="1">
        <f t="shared" si="251"/>
        <v>0</v>
      </c>
    </row>
    <row r="8042" spans="3:5" x14ac:dyDescent="0.2">
      <c r="C8042" s="1">
        <v>-0.76171650214101694</v>
      </c>
      <c r="D8042" s="1">
        <f t="shared" si="250"/>
        <v>139.46596748931887</v>
      </c>
      <c r="E8042" s="1">
        <f t="shared" si="251"/>
        <v>0</v>
      </c>
    </row>
    <row r="8043" spans="3:5" x14ac:dyDescent="0.2">
      <c r="C8043" s="1">
        <v>0.16241002326467929</v>
      </c>
      <c r="D8043" s="1">
        <f t="shared" si="250"/>
        <v>159.81080620667103</v>
      </c>
      <c r="E8043" s="1">
        <f t="shared" si="251"/>
        <v>0</v>
      </c>
    </row>
    <row r="8044" spans="3:5" x14ac:dyDescent="0.2">
      <c r="C8044" s="1">
        <v>1.086837923526583</v>
      </c>
      <c r="D8044" s="1">
        <f t="shared" si="250"/>
        <v>183.13161563811227</v>
      </c>
      <c r="E8044" s="1">
        <f t="shared" si="251"/>
        <v>23.131615638112265</v>
      </c>
    </row>
    <row r="8045" spans="3:5" x14ac:dyDescent="0.2">
      <c r="C8045" s="1">
        <v>0.13184031846708655</v>
      </c>
      <c r="D8045" s="1">
        <f t="shared" si="250"/>
        <v>159.09256591132856</v>
      </c>
      <c r="E8045" s="1">
        <f t="shared" si="251"/>
        <v>0</v>
      </c>
    </row>
    <row r="8046" spans="3:5" x14ac:dyDescent="0.2">
      <c r="C8046" s="1">
        <v>0.15971187051294067</v>
      </c>
      <c r="D8046" s="1">
        <f t="shared" si="250"/>
        <v>159.7472824042087</v>
      </c>
      <c r="E8046" s="1">
        <f t="shared" si="251"/>
        <v>0</v>
      </c>
    </row>
    <row r="8047" spans="3:5" x14ac:dyDescent="0.2">
      <c r="C8047" s="1">
        <v>0.59090780274276999</v>
      </c>
      <c r="D8047" s="1">
        <f t="shared" si="250"/>
        <v>170.22648280302349</v>
      </c>
      <c r="E8047" s="1">
        <f t="shared" si="251"/>
        <v>10.226482803023487</v>
      </c>
    </row>
    <row r="8048" spans="3:5" x14ac:dyDescent="0.2">
      <c r="C8048" s="1">
        <v>-0.26999846552238616</v>
      </c>
      <c r="D8048" s="1">
        <f t="shared" si="250"/>
        <v>149.94600513762867</v>
      </c>
      <c r="E8048" s="1">
        <f t="shared" si="251"/>
        <v>0</v>
      </c>
    </row>
    <row r="8049" spans="3:5" x14ac:dyDescent="0.2">
      <c r="C8049" s="1">
        <v>0.97519671794995699</v>
      </c>
      <c r="D8049" s="1">
        <f t="shared" si="250"/>
        <v>180.14368344543468</v>
      </c>
      <c r="E8049" s="1">
        <f t="shared" si="251"/>
        <v>20.143683445434675</v>
      </c>
    </row>
    <row r="8050" spans="3:5" x14ac:dyDescent="0.2">
      <c r="C8050" s="1">
        <v>-0.10413563981524075</v>
      </c>
      <c r="D8050" s="1">
        <f t="shared" si="250"/>
        <v>153.65581765796026</v>
      </c>
      <c r="E8050" s="1">
        <f t="shared" si="251"/>
        <v>0</v>
      </c>
    </row>
    <row r="8051" spans="3:5" x14ac:dyDescent="0.2">
      <c r="C8051" s="1">
        <v>2.321281260611888</v>
      </c>
      <c r="D8051" s="1">
        <f t="shared" si="250"/>
        <v>219.66426909614933</v>
      </c>
      <c r="E8051" s="1">
        <f t="shared" si="251"/>
        <v>59.664269096149326</v>
      </c>
    </row>
    <row r="8052" spans="3:5" x14ac:dyDescent="0.2">
      <c r="C8052" s="1">
        <v>7.3586365254972558E-2</v>
      </c>
      <c r="D8052" s="1">
        <f t="shared" si="250"/>
        <v>157.73280412671286</v>
      </c>
      <c r="E8052" s="1">
        <f t="shared" si="251"/>
        <v>0</v>
      </c>
    </row>
    <row r="8053" spans="3:5" x14ac:dyDescent="0.2">
      <c r="C8053" s="1">
        <v>1.6750135851994759</v>
      </c>
      <c r="D8053" s="1">
        <f t="shared" si="250"/>
        <v>199.7112931138619</v>
      </c>
      <c r="E8053" s="1">
        <f t="shared" si="251"/>
        <v>39.711293113861899</v>
      </c>
    </row>
    <row r="8054" spans="3:5" x14ac:dyDescent="0.2">
      <c r="C8054" s="1">
        <v>0.13141768091718908</v>
      </c>
      <c r="D8054" s="1">
        <f t="shared" si="250"/>
        <v>159.08265862798797</v>
      </c>
      <c r="E8054" s="1">
        <f t="shared" si="251"/>
        <v>0</v>
      </c>
    </row>
    <row r="8055" spans="3:5" x14ac:dyDescent="0.2">
      <c r="C8055" s="1">
        <v>-5.3228161063221313E-2</v>
      </c>
      <c r="D8055" s="1">
        <f t="shared" si="250"/>
        <v>154.81275709057792</v>
      </c>
      <c r="E8055" s="1">
        <f t="shared" si="251"/>
        <v>0</v>
      </c>
    </row>
    <row r="8056" spans="3:5" x14ac:dyDescent="0.2">
      <c r="C8056" s="1">
        <v>1.261864939755613</v>
      </c>
      <c r="D8056" s="1">
        <f t="shared" si="250"/>
        <v>187.91605296243324</v>
      </c>
      <c r="E8056" s="1">
        <f t="shared" si="251"/>
        <v>27.916052962433241</v>
      </c>
    </row>
    <row r="8057" spans="3:5" x14ac:dyDescent="0.2">
      <c r="C8057" s="1">
        <v>0.82695965983061548</v>
      </c>
      <c r="D8057" s="1">
        <f t="shared" si="250"/>
        <v>176.25151604244675</v>
      </c>
      <c r="E8057" s="1">
        <f t="shared" si="251"/>
        <v>16.251516042446752</v>
      </c>
    </row>
    <row r="8058" spans="3:5" x14ac:dyDescent="0.2">
      <c r="C8058" s="1">
        <v>-2.0176494026443659</v>
      </c>
      <c r="D8058" s="1">
        <f t="shared" si="250"/>
        <v>115.90361006459919</v>
      </c>
      <c r="E8058" s="1">
        <f t="shared" si="251"/>
        <v>0</v>
      </c>
    </row>
    <row r="8059" spans="3:5" x14ac:dyDescent="0.2">
      <c r="C8059" s="1">
        <v>2.0521620457253138</v>
      </c>
      <c r="D8059" s="1">
        <f t="shared" si="250"/>
        <v>211.12399499424683</v>
      </c>
      <c r="E8059" s="1">
        <f t="shared" si="251"/>
        <v>51.123994994246829</v>
      </c>
    </row>
    <row r="8060" spans="3:5" x14ac:dyDescent="0.2">
      <c r="C8060" s="1">
        <v>-0.86022461247252446</v>
      </c>
      <c r="D8060" s="1">
        <f t="shared" si="250"/>
        <v>137.45621647894967</v>
      </c>
      <c r="E8060" s="1">
        <f t="shared" si="251"/>
        <v>0</v>
      </c>
    </row>
    <row r="8061" spans="3:5" x14ac:dyDescent="0.2">
      <c r="C8061" s="1">
        <v>7.3254278713631604E-2</v>
      </c>
      <c r="D8061" s="1">
        <f t="shared" si="250"/>
        <v>157.72508598383803</v>
      </c>
      <c r="E8061" s="1">
        <f t="shared" si="251"/>
        <v>0</v>
      </c>
    </row>
    <row r="8062" spans="3:5" x14ac:dyDescent="0.2">
      <c r="C8062" s="1">
        <v>-1.9288357965913694</v>
      </c>
      <c r="D8062" s="1">
        <f t="shared" si="250"/>
        <v>117.43037242207191</v>
      </c>
      <c r="E8062" s="1">
        <f t="shared" si="251"/>
        <v>0</v>
      </c>
    </row>
    <row r="8063" spans="3:5" x14ac:dyDescent="0.2">
      <c r="C8063" s="1">
        <v>-0.14008296730473982</v>
      </c>
      <c r="D8063" s="1">
        <f t="shared" si="250"/>
        <v>152.84407929711389</v>
      </c>
      <c r="E8063" s="1">
        <f t="shared" si="251"/>
        <v>0</v>
      </c>
    </row>
    <row r="8064" spans="3:5" x14ac:dyDescent="0.2">
      <c r="C8064" s="1">
        <v>-0.65066971203873314</v>
      </c>
      <c r="D8064" s="1">
        <f t="shared" si="250"/>
        <v>141.76678600281059</v>
      </c>
      <c r="E8064" s="1">
        <f t="shared" si="251"/>
        <v>0</v>
      </c>
    </row>
    <row r="8065" spans="3:5" x14ac:dyDescent="0.2">
      <c r="C8065" s="1">
        <v>0.43826968289167256</v>
      </c>
      <c r="D8065" s="1">
        <f t="shared" si="250"/>
        <v>166.44061434747871</v>
      </c>
      <c r="E8065" s="1">
        <f t="shared" si="251"/>
        <v>6.4406143474787143</v>
      </c>
    </row>
    <row r="8066" spans="3:5" x14ac:dyDescent="0.2">
      <c r="C8066" s="1">
        <v>-0.27078199989006319</v>
      </c>
      <c r="D8066" s="1">
        <f t="shared" si="250"/>
        <v>149.92869430249854</v>
      </c>
      <c r="E8066" s="1">
        <f t="shared" si="251"/>
        <v>0</v>
      </c>
    </row>
    <row r="8067" spans="3:5" x14ac:dyDescent="0.2">
      <c r="C8067" s="1">
        <v>-1.334393877270202</v>
      </c>
      <c r="D8067" s="1">
        <f t="shared" ref="D8067:D8130" si="252" xml:space="preserve"> $A$1 * EXP( ($A$3 - $A$6 - 0.5 * $A$5^2) * $A$4 + $A$5 * SQRT($A$4) * C8067 )</f>
        <v>128.18013760729886</v>
      </c>
      <c r="E8067" s="1">
        <f t="shared" ref="E8067:E8130" si="253">MAX(D8067 - $A$2, 0)</f>
        <v>0</v>
      </c>
    </row>
    <row r="8068" spans="3:5" x14ac:dyDescent="0.2">
      <c r="C8068" s="1">
        <v>0.11989802522122167</v>
      </c>
      <c r="D8068" s="1">
        <f t="shared" si="252"/>
        <v>158.812857388015</v>
      </c>
      <c r="E8068" s="1">
        <f t="shared" si="253"/>
        <v>0</v>
      </c>
    </row>
    <row r="8069" spans="3:5" x14ac:dyDescent="0.2">
      <c r="C8069" s="1">
        <v>-1.4905636676884118</v>
      </c>
      <c r="D8069" s="1">
        <f t="shared" si="252"/>
        <v>125.2641842433332</v>
      </c>
      <c r="E8069" s="1">
        <f t="shared" si="253"/>
        <v>0</v>
      </c>
    </row>
    <row r="8070" spans="3:5" x14ac:dyDescent="0.2">
      <c r="C8070" s="1">
        <v>0.73929272838101834</v>
      </c>
      <c r="D8070" s="1">
        <f t="shared" si="252"/>
        <v>173.98939010816869</v>
      </c>
      <c r="E8070" s="1">
        <f t="shared" si="253"/>
        <v>13.989390108168692</v>
      </c>
    </row>
    <row r="8071" spans="3:5" x14ac:dyDescent="0.2">
      <c r="C8071" s="1">
        <v>-0.38543395130131924</v>
      </c>
      <c r="D8071" s="1">
        <f t="shared" si="252"/>
        <v>147.41707948441348</v>
      </c>
      <c r="E8071" s="1">
        <f t="shared" si="253"/>
        <v>0</v>
      </c>
    </row>
    <row r="8072" spans="3:5" x14ac:dyDescent="0.2">
      <c r="C8072" s="1">
        <v>-1.2098366400363734</v>
      </c>
      <c r="D8072" s="1">
        <f t="shared" si="252"/>
        <v>130.55441441192926</v>
      </c>
      <c r="E8072" s="1">
        <f t="shared" si="253"/>
        <v>0</v>
      </c>
    </row>
    <row r="8073" spans="3:5" x14ac:dyDescent="0.2">
      <c r="C8073" s="1">
        <v>-0.16748257949086781</v>
      </c>
      <c r="D8073" s="1">
        <f t="shared" si="252"/>
        <v>152.22824088282815</v>
      </c>
      <c r="E8073" s="1">
        <f t="shared" si="253"/>
        <v>0</v>
      </c>
    </row>
    <row r="8074" spans="3:5" x14ac:dyDescent="0.2">
      <c r="C8074" s="1">
        <v>-0.23101006158529511</v>
      </c>
      <c r="D8074" s="1">
        <f t="shared" si="252"/>
        <v>150.8099153189161</v>
      </c>
      <c r="E8074" s="1">
        <f t="shared" si="253"/>
        <v>0</v>
      </c>
    </row>
    <row r="8075" spans="3:5" x14ac:dyDescent="0.2">
      <c r="C8075" s="1">
        <v>-1.2912041651599391</v>
      </c>
      <c r="D8075" s="1">
        <f t="shared" si="252"/>
        <v>128.99847772392272</v>
      </c>
      <c r="E8075" s="1">
        <f t="shared" si="253"/>
        <v>0</v>
      </c>
    </row>
    <row r="8076" spans="3:5" x14ac:dyDescent="0.2">
      <c r="C8076" s="1">
        <v>-0.39966123346831506</v>
      </c>
      <c r="D8076" s="1">
        <f t="shared" si="252"/>
        <v>147.1083595009398</v>
      </c>
      <c r="E8076" s="1">
        <f t="shared" si="253"/>
        <v>0</v>
      </c>
    </row>
    <row r="8077" spans="3:5" x14ac:dyDescent="0.2">
      <c r="C8077" s="1">
        <v>-0.48318705286217062</v>
      </c>
      <c r="D8077" s="1">
        <f t="shared" si="252"/>
        <v>145.30891510023034</v>
      </c>
      <c r="E8077" s="1">
        <f t="shared" si="253"/>
        <v>0</v>
      </c>
    </row>
    <row r="8078" spans="3:5" x14ac:dyDescent="0.2">
      <c r="C8078" s="1">
        <v>-1.0975851484439765</v>
      </c>
      <c r="D8078" s="1">
        <f t="shared" si="252"/>
        <v>132.73177543188515</v>
      </c>
      <c r="E8078" s="1">
        <f t="shared" si="253"/>
        <v>0</v>
      </c>
    </row>
    <row r="8079" spans="3:5" x14ac:dyDescent="0.2">
      <c r="C8079" s="1">
        <v>-2.5938805176616193</v>
      </c>
      <c r="D8079" s="1">
        <f t="shared" si="252"/>
        <v>106.46872107243769</v>
      </c>
      <c r="E8079" s="1">
        <f t="shared" si="253"/>
        <v>0</v>
      </c>
    </row>
    <row r="8080" spans="3:5" x14ac:dyDescent="0.2">
      <c r="C8080" s="1">
        <v>-0.22627303555132075</v>
      </c>
      <c r="D8080" s="1">
        <f t="shared" si="252"/>
        <v>150.91521750459015</v>
      </c>
      <c r="E8080" s="1">
        <f t="shared" si="253"/>
        <v>0</v>
      </c>
    </row>
    <row r="8081" spans="3:5" x14ac:dyDescent="0.2">
      <c r="C8081" s="1">
        <v>1.4869566664337037</v>
      </c>
      <c r="D8081" s="1">
        <f t="shared" si="252"/>
        <v>194.25322710008703</v>
      </c>
      <c r="E8081" s="1">
        <f t="shared" si="253"/>
        <v>34.253227100087031</v>
      </c>
    </row>
    <row r="8082" spans="3:5" x14ac:dyDescent="0.2">
      <c r="C8082" s="1">
        <v>-0.71920958607309549</v>
      </c>
      <c r="D8082" s="1">
        <f t="shared" si="252"/>
        <v>140.34223915752347</v>
      </c>
      <c r="E8082" s="1">
        <f t="shared" si="253"/>
        <v>0</v>
      </c>
    </row>
    <row r="8083" spans="3:5" x14ac:dyDescent="0.2">
      <c r="C8083" s="1">
        <v>0.48714877627373782</v>
      </c>
      <c r="D8083" s="1">
        <f t="shared" si="252"/>
        <v>167.64370263275961</v>
      </c>
      <c r="E8083" s="1">
        <f t="shared" si="253"/>
        <v>7.6437026327596129</v>
      </c>
    </row>
    <row r="8084" spans="3:5" x14ac:dyDescent="0.2">
      <c r="C8084" s="1">
        <v>1.1708794538035301</v>
      </c>
      <c r="D8084" s="1">
        <f t="shared" si="252"/>
        <v>185.41352946994891</v>
      </c>
      <c r="E8084" s="1">
        <f t="shared" si="253"/>
        <v>25.413529469948912</v>
      </c>
    </row>
    <row r="8085" spans="3:5" x14ac:dyDescent="0.2">
      <c r="C8085" s="1">
        <v>-1.0082546099731433</v>
      </c>
      <c r="D8085" s="1">
        <f t="shared" si="252"/>
        <v>134.49045374630336</v>
      </c>
      <c r="E8085" s="1">
        <f t="shared" si="253"/>
        <v>0</v>
      </c>
    </row>
    <row r="8086" spans="3:5" x14ac:dyDescent="0.2">
      <c r="C8086" s="1">
        <v>0.61697548527113633</v>
      </c>
      <c r="D8086" s="1">
        <f t="shared" si="252"/>
        <v>170.88159251016435</v>
      </c>
      <c r="E8086" s="1">
        <f t="shared" si="253"/>
        <v>10.881592510164353</v>
      </c>
    </row>
    <row r="8087" spans="3:5" x14ac:dyDescent="0.2">
      <c r="C8087" s="1">
        <v>0.49420963465250911</v>
      </c>
      <c r="D8087" s="1">
        <f t="shared" si="252"/>
        <v>167.81821283773692</v>
      </c>
      <c r="E8087" s="1">
        <f t="shared" si="253"/>
        <v>7.8182128377369224</v>
      </c>
    </row>
    <row r="8088" spans="3:5" x14ac:dyDescent="0.2">
      <c r="C8088" s="1">
        <v>6.2772998840327443E-2</v>
      </c>
      <c r="D8088" s="1">
        <f t="shared" si="252"/>
        <v>157.48168075241085</v>
      </c>
      <c r="E8088" s="1">
        <f t="shared" si="253"/>
        <v>0</v>
      </c>
    </row>
    <row r="8089" spans="3:5" x14ac:dyDescent="0.2">
      <c r="C8089" s="1">
        <v>1.1936962447935753</v>
      </c>
      <c r="D8089" s="1">
        <f t="shared" si="252"/>
        <v>186.03794887436496</v>
      </c>
      <c r="E8089" s="1">
        <f t="shared" si="253"/>
        <v>26.037948874364957</v>
      </c>
    </row>
    <row r="8090" spans="3:5" x14ac:dyDescent="0.2">
      <c r="C8090" s="1">
        <v>-0.1386355074507781</v>
      </c>
      <c r="D8090" s="1">
        <f t="shared" si="252"/>
        <v>152.87668184956149</v>
      </c>
      <c r="E8090" s="1">
        <f t="shared" si="253"/>
        <v>0</v>
      </c>
    </row>
    <row r="8091" spans="3:5" x14ac:dyDescent="0.2">
      <c r="C8091" s="1">
        <v>-0.49969616965852959</v>
      </c>
      <c r="D8091" s="1">
        <f t="shared" si="252"/>
        <v>144.95586355942655</v>
      </c>
      <c r="E8091" s="1">
        <f t="shared" si="253"/>
        <v>0</v>
      </c>
    </row>
    <row r="8092" spans="3:5" x14ac:dyDescent="0.2">
      <c r="C8092" s="1">
        <v>-2.0593601612617558</v>
      </c>
      <c r="D8092" s="1">
        <f t="shared" si="252"/>
        <v>115.19344178328033</v>
      </c>
      <c r="E8092" s="1">
        <f t="shared" si="253"/>
        <v>0</v>
      </c>
    </row>
    <row r="8093" spans="3:5" x14ac:dyDescent="0.2">
      <c r="C8093" s="1">
        <v>0.58029695803668424</v>
      </c>
      <c r="D8093" s="1">
        <f t="shared" si="252"/>
        <v>169.96054029668113</v>
      </c>
      <c r="E8093" s="1">
        <f t="shared" si="253"/>
        <v>9.9605402966811312</v>
      </c>
    </row>
    <row r="8094" spans="3:5" x14ac:dyDescent="0.2">
      <c r="C8094" s="1">
        <v>-0.91645075795692821</v>
      </c>
      <c r="D8094" s="1">
        <f t="shared" si="252"/>
        <v>136.32210686541742</v>
      </c>
      <c r="E8094" s="1">
        <f t="shared" si="253"/>
        <v>0</v>
      </c>
    </row>
    <row r="8095" spans="3:5" x14ac:dyDescent="0.2">
      <c r="C8095" s="1">
        <v>1.3235878657409714</v>
      </c>
      <c r="D8095" s="1">
        <f t="shared" si="252"/>
        <v>189.63292114052055</v>
      </c>
      <c r="E8095" s="1">
        <f t="shared" si="253"/>
        <v>29.632921140520551</v>
      </c>
    </row>
    <row r="8096" spans="3:5" x14ac:dyDescent="0.2">
      <c r="C8096" s="1">
        <v>0.92744249597704576</v>
      </c>
      <c r="D8096" s="1">
        <f t="shared" si="252"/>
        <v>178.88053650737771</v>
      </c>
      <c r="E8096" s="1">
        <f t="shared" si="253"/>
        <v>18.880536507377712</v>
      </c>
    </row>
    <row r="8097" spans="3:5" x14ac:dyDescent="0.2">
      <c r="C8097" s="1">
        <v>1.0607438426228686</v>
      </c>
      <c r="D8097" s="1">
        <f t="shared" si="252"/>
        <v>182.4288333363275</v>
      </c>
      <c r="E8097" s="1">
        <f t="shared" si="253"/>
        <v>22.4288333363275</v>
      </c>
    </row>
    <row r="8098" spans="3:5" x14ac:dyDescent="0.2">
      <c r="C8098" s="1">
        <v>0.95269111778737126</v>
      </c>
      <c r="D8098" s="1">
        <f t="shared" si="252"/>
        <v>179.5472803718082</v>
      </c>
      <c r="E8098" s="1">
        <f t="shared" si="253"/>
        <v>19.547280371808199</v>
      </c>
    </row>
    <row r="8099" spans="3:5" x14ac:dyDescent="0.2">
      <c r="C8099" s="1">
        <v>0.26069641267254845</v>
      </c>
      <c r="D8099" s="1">
        <f t="shared" si="252"/>
        <v>162.1421069072783</v>
      </c>
      <c r="E8099" s="1">
        <f t="shared" si="253"/>
        <v>2.1421069072783041</v>
      </c>
    </row>
    <row r="8100" spans="3:5" x14ac:dyDescent="0.2">
      <c r="C8100" s="1">
        <v>-0.64312740114783751</v>
      </c>
      <c r="D8100" s="1">
        <f t="shared" si="252"/>
        <v>141.92442745054038</v>
      </c>
      <c r="E8100" s="1">
        <f t="shared" si="253"/>
        <v>0</v>
      </c>
    </row>
    <row r="8101" spans="3:5" x14ac:dyDescent="0.2">
      <c r="C8101" s="1">
        <v>0.6181601172800123</v>
      </c>
      <c r="D8101" s="1">
        <f t="shared" si="252"/>
        <v>170.91142344001656</v>
      </c>
      <c r="E8101" s="1">
        <f t="shared" si="253"/>
        <v>10.911423440016563</v>
      </c>
    </row>
    <row r="8102" spans="3:5" x14ac:dyDescent="0.2">
      <c r="C8102" s="1">
        <v>-1.1499038711089478</v>
      </c>
      <c r="D8102" s="1">
        <f t="shared" si="252"/>
        <v>131.71245852440751</v>
      </c>
      <c r="E8102" s="1">
        <f t="shared" si="253"/>
        <v>0</v>
      </c>
    </row>
    <row r="8103" spans="3:5" x14ac:dyDescent="0.2">
      <c r="C8103" s="1">
        <v>-0.67107900499480877</v>
      </c>
      <c r="D8103" s="1">
        <f t="shared" si="252"/>
        <v>141.34108984724935</v>
      </c>
      <c r="E8103" s="1">
        <f t="shared" si="253"/>
        <v>0</v>
      </c>
    </row>
    <row r="8104" spans="3:5" x14ac:dyDescent="0.2">
      <c r="C8104" s="1">
        <v>0.66339785812339624</v>
      </c>
      <c r="D8104" s="1">
        <f t="shared" si="252"/>
        <v>172.05448705190207</v>
      </c>
      <c r="E8104" s="1">
        <f t="shared" si="253"/>
        <v>12.054487051902072</v>
      </c>
    </row>
    <row r="8105" spans="3:5" x14ac:dyDescent="0.2">
      <c r="C8105" s="1">
        <v>0.86847179048681855</v>
      </c>
      <c r="D8105" s="1">
        <f t="shared" si="252"/>
        <v>177.33291750370176</v>
      </c>
      <c r="E8105" s="1">
        <f t="shared" si="253"/>
        <v>17.332917503701765</v>
      </c>
    </row>
    <row r="8106" spans="3:5" x14ac:dyDescent="0.2">
      <c r="C8106" s="1">
        <v>0.97701140262997066</v>
      </c>
      <c r="D8106" s="1">
        <f t="shared" si="252"/>
        <v>180.19185918792346</v>
      </c>
      <c r="E8106" s="1">
        <f t="shared" si="253"/>
        <v>20.191859187923455</v>
      </c>
    </row>
    <row r="8107" spans="3:5" x14ac:dyDescent="0.2">
      <c r="C8107" s="1">
        <v>0.49668600656975487</v>
      </c>
      <c r="D8107" s="1">
        <f t="shared" si="252"/>
        <v>167.87945976995906</v>
      </c>
      <c r="E8107" s="1">
        <f t="shared" si="253"/>
        <v>7.8794597699590554</v>
      </c>
    </row>
    <row r="8108" spans="3:5" x14ac:dyDescent="0.2">
      <c r="C8108" s="1">
        <v>-0.4273561120541659</v>
      </c>
      <c r="D8108" s="1">
        <f t="shared" si="252"/>
        <v>146.50925702245411</v>
      </c>
      <c r="E8108" s="1">
        <f t="shared" si="253"/>
        <v>0</v>
      </c>
    </row>
    <row r="8109" spans="3:5" x14ac:dyDescent="0.2">
      <c r="C8109" s="1">
        <v>-1.1864565080548936E-2</v>
      </c>
      <c r="D8109" s="1">
        <f t="shared" si="252"/>
        <v>155.75921072091745</v>
      </c>
      <c r="E8109" s="1">
        <f t="shared" si="253"/>
        <v>0</v>
      </c>
    </row>
    <row r="8110" spans="3:5" x14ac:dyDescent="0.2">
      <c r="C8110" s="1">
        <v>-0.44471617833677013</v>
      </c>
      <c r="D8110" s="1">
        <f t="shared" si="252"/>
        <v>146.1349644235182</v>
      </c>
      <c r="E8110" s="1">
        <f t="shared" si="253"/>
        <v>0</v>
      </c>
    </row>
    <row r="8111" spans="3:5" x14ac:dyDescent="0.2">
      <c r="C8111" s="1">
        <v>-0.14897413103461485</v>
      </c>
      <c r="D8111" s="1">
        <f t="shared" si="252"/>
        <v>152.64396739880343</v>
      </c>
      <c r="E8111" s="1">
        <f t="shared" si="253"/>
        <v>0</v>
      </c>
    </row>
    <row r="8112" spans="3:5" x14ac:dyDescent="0.2">
      <c r="C8112" s="1">
        <v>-0.37577752459056518</v>
      </c>
      <c r="D8112" s="1">
        <f t="shared" si="252"/>
        <v>147.6269847831451</v>
      </c>
      <c r="E8112" s="1">
        <f t="shared" si="253"/>
        <v>0</v>
      </c>
    </row>
    <row r="8113" spans="3:5" x14ac:dyDescent="0.2">
      <c r="C8113" s="1">
        <v>2.3904426063019177</v>
      </c>
      <c r="D8113" s="1">
        <f t="shared" si="252"/>
        <v>221.91429648755198</v>
      </c>
      <c r="E8113" s="1">
        <f t="shared" si="253"/>
        <v>61.914296487551979</v>
      </c>
    </row>
    <row r="8114" spans="3:5" x14ac:dyDescent="0.2">
      <c r="C8114" s="1">
        <v>1.1877457841178922</v>
      </c>
      <c r="D8114" s="1">
        <f t="shared" si="252"/>
        <v>185.87490222012275</v>
      </c>
      <c r="E8114" s="1">
        <f t="shared" si="253"/>
        <v>25.874902220122749</v>
      </c>
    </row>
    <row r="8115" spans="3:5" x14ac:dyDescent="0.2">
      <c r="C8115" s="1">
        <v>1.4316337199063254</v>
      </c>
      <c r="D8115" s="1">
        <f t="shared" si="252"/>
        <v>192.6761434144436</v>
      </c>
      <c r="E8115" s="1">
        <f t="shared" si="253"/>
        <v>32.676143414443601</v>
      </c>
    </row>
    <row r="8116" spans="3:5" x14ac:dyDescent="0.2">
      <c r="C8116" s="1">
        <v>0.37133563937976938</v>
      </c>
      <c r="D8116" s="1">
        <f t="shared" si="252"/>
        <v>164.80712386894916</v>
      </c>
      <c r="E8116" s="1">
        <f t="shared" si="253"/>
        <v>4.8071238689491622</v>
      </c>
    </row>
    <row r="8117" spans="3:5" x14ac:dyDescent="0.2">
      <c r="C8117" s="1">
        <v>0.9407849850743053</v>
      </c>
      <c r="D8117" s="1">
        <f t="shared" si="252"/>
        <v>179.2325643956265</v>
      </c>
      <c r="E8117" s="1">
        <f t="shared" si="253"/>
        <v>19.232564395626497</v>
      </c>
    </row>
    <row r="8118" spans="3:5" x14ac:dyDescent="0.2">
      <c r="C8118" s="1">
        <v>-0.80316473718928216</v>
      </c>
      <c r="D8118" s="1">
        <f t="shared" si="252"/>
        <v>138.61678917158247</v>
      </c>
      <c r="E8118" s="1">
        <f t="shared" si="253"/>
        <v>0</v>
      </c>
    </row>
    <row r="8119" spans="3:5" x14ac:dyDescent="0.2">
      <c r="C8119" s="1">
        <v>2.0779115489421573E-2</v>
      </c>
      <c r="D8119" s="1">
        <f t="shared" si="252"/>
        <v>156.51022449866383</v>
      </c>
      <c r="E8119" s="1">
        <f t="shared" si="253"/>
        <v>0</v>
      </c>
    </row>
    <row r="8120" spans="3:5" x14ac:dyDescent="0.2">
      <c r="C8120" s="1">
        <v>-0.71478929832332605</v>
      </c>
      <c r="D8120" s="1">
        <f t="shared" si="252"/>
        <v>140.43367795909583</v>
      </c>
      <c r="E8120" s="1">
        <f t="shared" si="253"/>
        <v>0</v>
      </c>
    </row>
    <row r="8121" spans="3:5" x14ac:dyDescent="0.2">
      <c r="C8121" s="1">
        <v>-1.2798433637492674</v>
      </c>
      <c r="D8121" s="1">
        <f t="shared" si="252"/>
        <v>129.21460384155694</v>
      </c>
      <c r="E8121" s="1">
        <f t="shared" si="253"/>
        <v>0</v>
      </c>
    </row>
    <row r="8122" spans="3:5" x14ac:dyDescent="0.2">
      <c r="C8122" s="1">
        <v>-1.6584992021300091</v>
      </c>
      <c r="D8122" s="1">
        <f t="shared" si="252"/>
        <v>122.20252141127197</v>
      </c>
      <c r="E8122" s="1">
        <f t="shared" si="253"/>
        <v>0</v>
      </c>
    </row>
    <row r="8123" spans="3:5" x14ac:dyDescent="0.2">
      <c r="C8123" s="1">
        <v>1.0230135349755212</v>
      </c>
      <c r="D8123" s="1">
        <f t="shared" si="252"/>
        <v>181.41742324299744</v>
      </c>
      <c r="E8123" s="1">
        <f t="shared" si="253"/>
        <v>21.417423242997444</v>
      </c>
    </row>
    <row r="8124" spans="3:5" x14ac:dyDescent="0.2">
      <c r="C8124" s="1">
        <v>0.55378820981282406</v>
      </c>
      <c r="D8124" s="1">
        <f t="shared" si="252"/>
        <v>169.29795842622457</v>
      </c>
      <c r="E8124" s="1">
        <f t="shared" si="253"/>
        <v>9.297958426224568</v>
      </c>
    </row>
    <row r="8125" spans="3:5" x14ac:dyDescent="0.2">
      <c r="C8125" s="1">
        <v>-2.0855049107171508</v>
      </c>
      <c r="D8125" s="1">
        <f t="shared" si="252"/>
        <v>114.75052095514226</v>
      </c>
      <c r="E8125" s="1">
        <f t="shared" si="253"/>
        <v>0</v>
      </c>
    </row>
    <row r="8126" spans="3:5" x14ac:dyDescent="0.2">
      <c r="C8126" s="1">
        <v>-0.10219956095710739</v>
      </c>
      <c r="D8126" s="1">
        <f t="shared" si="252"/>
        <v>153.69965903030553</v>
      </c>
      <c r="E8126" s="1">
        <f t="shared" si="253"/>
        <v>0</v>
      </c>
    </row>
    <row r="8127" spans="3:5" x14ac:dyDescent="0.2">
      <c r="C8127" s="1">
        <v>0.15890951990123175</v>
      </c>
      <c r="D8127" s="1">
        <f t="shared" si="252"/>
        <v>159.72839718045682</v>
      </c>
      <c r="E8127" s="1">
        <f t="shared" si="253"/>
        <v>0</v>
      </c>
    </row>
    <row r="8128" spans="3:5" x14ac:dyDescent="0.2">
      <c r="C8128" s="1">
        <v>-0.16555879595232101</v>
      </c>
      <c r="D8128" s="1">
        <f t="shared" si="252"/>
        <v>152.27139906355268</v>
      </c>
      <c r="E8128" s="1">
        <f t="shared" si="253"/>
        <v>0</v>
      </c>
    </row>
    <row r="8129" spans="3:5" x14ac:dyDescent="0.2">
      <c r="C8129" s="1">
        <v>-1.3654175014770837</v>
      </c>
      <c r="D8129" s="1">
        <f t="shared" si="252"/>
        <v>127.59552102325308</v>
      </c>
      <c r="E8129" s="1">
        <f t="shared" si="253"/>
        <v>0</v>
      </c>
    </row>
    <row r="8130" spans="3:5" x14ac:dyDescent="0.2">
      <c r="C8130" s="1">
        <v>-2.3317287725913922</v>
      </c>
      <c r="D8130" s="1">
        <f t="shared" si="252"/>
        <v>110.66186633285821</v>
      </c>
      <c r="E8130" s="1">
        <f t="shared" si="253"/>
        <v>0</v>
      </c>
    </row>
    <row r="8131" spans="3:5" x14ac:dyDescent="0.2">
      <c r="C8131" s="1">
        <v>-0.99334500808028092</v>
      </c>
      <c r="D8131" s="1">
        <f t="shared" ref="D8131:D8194" si="254" xml:space="preserve"> $A$1 * EXP( ($A$3 - $A$6 - 0.5 * $A$5^2) * $A$4 + $A$5 * SQRT($A$4) * C8131 )</f>
        <v>134.7862446341318</v>
      </c>
      <c r="E8131" s="1">
        <f t="shared" ref="E8131:E8194" si="255">MAX(D8131 - $A$2, 0)</f>
        <v>0</v>
      </c>
    </row>
    <row r="8132" spans="3:5" x14ac:dyDescent="0.2">
      <c r="C8132" s="1">
        <v>0.26726697567374458</v>
      </c>
      <c r="D8132" s="1">
        <f t="shared" si="254"/>
        <v>162.29916444662842</v>
      </c>
      <c r="E8132" s="1">
        <f t="shared" si="255"/>
        <v>2.2991644466284242</v>
      </c>
    </row>
    <row r="8133" spans="3:5" x14ac:dyDescent="0.2">
      <c r="C8133" s="1">
        <v>1.0576257282526897</v>
      </c>
      <c r="D8133" s="1">
        <f t="shared" si="254"/>
        <v>182.34503490356838</v>
      </c>
      <c r="E8133" s="1">
        <f t="shared" si="255"/>
        <v>22.345034903568376</v>
      </c>
    </row>
    <row r="8134" spans="3:5" x14ac:dyDescent="0.2">
      <c r="C8134" s="1">
        <v>-0.36197169943395474</v>
      </c>
      <c r="D8134" s="1">
        <f t="shared" si="254"/>
        <v>147.92760630824893</v>
      </c>
      <c r="E8134" s="1">
        <f t="shared" si="255"/>
        <v>0</v>
      </c>
    </row>
    <row r="8135" spans="3:5" x14ac:dyDescent="0.2">
      <c r="C8135" s="1">
        <v>-0.68869641953461658</v>
      </c>
      <c r="D8135" s="1">
        <f t="shared" si="254"/>
        <v>140.97465465776386</v>
      </c>
      <c r="E8135" s="1">
        <f t="shared" si="255"/>
        <v>0</v>
      </c>
    </row>
    <row r="8136" spans="3:5" x14ac:dyDescent="0.2">
      <c r="C8136" s="1">
        <v>1.8048386344919962</v>
      </c>
      <c r="D8136" s="1">
        <f t="shared" si="254"/>
        <v>203.56849036143169</v>
      </c>
      <c r="E8136" s="1">
        <f t="shared" si="255"/>
        <v>43.568490361431685</v>
      </c>
    </row>
    <row r="8137" spans="3:5" x14ac:dyDescent="0.2">
      <c r="C8137" s="1">
        <v>0.72510929077728037</v>
      </c>
      <c r="D8137" s="1">
        <f t="shared" si="254"/>
        <v>173.62614425504978</v>
      </c>
      <c r="E8137" s="1">
        <f t="shared" si="255"/>
        <v>13.62614425504978</v>
      </c>
    </row>
    <row r="8138" spans="3:5" x14ac:dyDescent="0.2">
      <c r="C8138" s="1">
        <v>0.54621488699015452</v>
      </c>
      <c r="D8138" s="1">
        <f t="shared" si="254"/>
        <v>169.10913927879926</v>
      </c>
      <c r="E8138" s="1">
        <f t="shared" si="255"/>
        <v>9.1091392787992618</v>
      </c>
    </row>
    <row r="8139" spans="3:5" x14ac:dyDescent="0.2">
      <c r="C8139" s="1">
        <v>0.73021180846200884</v>
      </c>
      <c r="D8139" s="1">
        <f t="shared" si="254"/>
        <v>173.7567351966774</v>
      </c>
      <c r="E8139" s="1">
        <f t="shared" si="255"/>
        <v>13.756735196677397</v>
      </c>
    </row>
    <row r="8140" spans="3:5" x14ac:dyDescent="0.2">
      <c r="C8140" s="1">
        <v>-0.17282045844241123</v>
      </c>
      <c r="D8140" s="1">
        <f t="shared" si="254"/>
        <v>152.10855489546464</v>
      </c>
      <c r="E8140" s="1">
        <f t="shared" si="255"/>
        <v>0</v>
      </c>
    </row>
    <row r="8141" spans="3:5" x14ac:dyDescent="0.2">
      <c r="C8141" s="1">
        <v>-0.68342947676421906</v>
      </c>
      <c r="D8141" s="1">
        <f t="shared" si="254"/>
        <v>141.0841053000301</v>
      </c>
      <c r="E8141" s="1">
        <f t="shared" si="255"/>
        <v>0</v>
      </c>
    </row>
    <row r="8142" spans="3:5" x14ac:dyDescent="0.2">
      <c r="C8142" s="1">
        <v>-2.4325619759918364</v>
      </c>
      <c r="D8142" s="1">
        <f t="shared" si="254"/>
        <v>109.02983171864074</v>
      </c>
      <c r="E8142" s="1">
        <f t="shared" si="255"/>
        <v>0</v>
      </c>
    </row>
    <row r="8143" spans="3:5" x14ac:dyDescent="0.2">
      <c r="C8143" s="1">
        <v>0.63792480762836523</v>
      </c>
      <c r="D8143" s="1">
        <f t="shared" si="254"/>
        <v>171.40989892361338</v>
      </c>
      <c r="E8143" s="1">
        <f t="shared" si="255"/>
        <v>11.409898923613383</v>
      </c>
    </row>
    <row r="8144" spans="3:5" x14ac:dyDescent="0.2">
      <c r="C8144" s="1">
        <v>-0.65937766236424777</v>
      </c>
      <c r="D8144" s="1">
        <f t="shared" si="254"/>
        <v>141.58499935497071</v>
      </c>
      <c r="E8144" s="1">
        <f t="shared" si="255"/>
        <v>0</v>
      </c>
    </row>
    <row r="8145" spans="3:5" x14ac:dyDescent="0.2">
      <c r="C8145" s="1">
        <v>-0.42871485012550353</v>
      </c>
      <c r="D8145" s="1">
        <f t="shared" si="254"/>
        <v>146.47992733222267</v>
      </c>
      <c r="E8145" s="1">
        <f t="shared" si="255"/>
        <v>0</v>
      </c>
    </row>
    <row r="8146" spans="3:5" x14ac:dyDescent="0.2">
      <c r="C8146" s="1">
        <v>1.717053822570719</v>
      </c>
      <c r="D8146" s="1">
        <f t="shared" si="254"/>
        <v>200.95227020509793</v>
      </c>
      <c r="E8146" s="1">
        <f t="shared" si="255"/>
        <v>40.952270205097932</v>
      </c>
    </row>
    <row r="8147" spans="3:5" x14ac:dyDescent="0.2">
      <c r="C8147" s="1">
        <v>-1.443500857067143</v>
      </c>
      <c r="D8147" s="1">
        <f t="shared" si="254"/>
        <v>126.13587338658719</v>
      </c>
      <c r="E8147" s="1">
        <f t="shared" si="255"/>
        <v>0</v>
      </c>
    </row>
    <row r="8148" spans="3:5" x14ac:dyDescent="0.2">
      <c r="C8148" s="1">
        <v>0.57081656160254324</v>
      </c>
      <c r="D8148" s="1">
        <f t="shared" si="254"/>
        <v>169.72328198487105</v>
      </c>
      <c r="E8148" s="1">
        <f t="shared" si="255"/>
        <v>9.7232819848710506</v>
      </c>
    </row>
    <row r="8149" spans="3:5" x14ac:dyDescent="0.2">
      <c r="C8149" s="1">
        <v>-1.9343360979744291</v>
      </c>
      <c r="D8149" s="1">
        <f t="shared" si="254"/>
        <v>117.33523725483947</v>
      </c>
      <c r="E8149" s="1">
        <f t="shared" si="255"/>
        <v>0</v>
      </c>
    </row>
    <row r="8150" spans="3:5" x14ac:dyDescent="0.2">
      <c r="C8150" s="1">
        <v>-1.1742303542991837</v>
      </c>
      <c r="D8150" s="1">
        <f t="shared" si="254"/>
        <v>131.24117941189758</v>
      </c>
      <c r="E8150" s="1">
        <f t="shared" si="255"/>
        <v>0</v>
      </c>
    </row>
    <row r="8151" spans="3:5" x14ac:dyDescent="0.2">
      <c r="C8151" s="1">
        <v>-1.4444009572579741</v>
      </c>
      <c r="D8151" s="1">
        <f t="shared" si="254"/>
        <v>126.11914512493635</v>
      </c>
      <c r="E8151" s="1">
        <f t="shared" si="255"/>
        <v>0</v>
      </c>
    </row>
    <row r="8152" spans="3:5" x14ac:dyDescent="0.2">
      <c r="C8152" s="1">
        <v>0.738874124298732</v>
      </c>
      <c r="D8152" s="1">
        <f t="shared" si="254"/>
        <v>173.97865854536721</v>
      </c>
      <c r="E8152" s="1">
        <f t="shared" si="255"/>
        <v>13.97865854536721</v>
      </c>
    </row>
    <row r="8153" spans="3:5" x14ac:dyDescent="0.2">
      <c r="C8153" s="1">
        <v>0.30080593723350396</v>
      </c>
      <c r="D8153" s="1">
        <f t="shared" si="254"/>
        <v>163.10322658425105</v>
      </c>
      <c r="E8153" s="1">
        <f t="shared" si="255"/>
        <v>3.1032265842510469</v>
      </c>
    </row>
    <row r="8154" spans="3:5" x14ac:dyDescent="0.2">
      <c r="C8154" s="1">
        <v>1.4086776047176059</v>
      </c>
      <c r="D8154" s="1">
        <f t="shared" si="254"/>
        <v>192.02550130284928</v>
      </c>
      <c r="E8154" s="1">
        <f t="shared" si="255"/>
        <v>32.025501302849278</v>
      </c>
    </row>
    <row r="8155" spans="3:5" x14ac:dyDescent="0.2">
      <c r="C8155" s="1">
        <v>1.1722748285370692</v>
      </c>
      <c r="D8155" s="1">
        <f t="shared" si="254"/>
        <v>185.45165598093431</v>
      </c>
      <c r="E8155" s="1">
        <f t="shared" si="255"/>
        <v>25.451655980934305</v>
      </c>
    </row>
    <row r="8156" spans="3:5" x14ac:dyDescent="0.2">
      <c r="C8156" s="1">
        <v>-0.70852804525265967</v>
      </c>
      <c r="D8156" s="1">
        <f t="shared" si="254"/>
        <v>140.56330124382907</v>
      </c>
      <c r="E8156" s="1">
        <f t="shared" si="255"/>
        <v>0</v>
      </c>
    </row>
    <row r="8157" spans="3:5" x14ac:dyDescent="0.2">
      <c r="C8157" s="1">
        <v>-0.65079973793546941</v>
      </c>
      <c r="D8157" s="1">
        <f t="shared" si="254"/>
        <v>141.76406987419537</v>
      </c>
      <c r="E8157" s="1">
        <f t="shared" si="255"/>
        <v>0</v>
      </c>
    </row>
    <row r="8158" spans="3:5" x14ac:dyDescent="0.2">
      <c r="C8158" s="1">
        <v>0.85309300547933664</v>
      </c>
      <c r="D8158" s="1">
        <f t="shared" si="254"/>
        <v>176.93152473111471</v>
      </c>
      <c r="E8158" s="1">
        <f t="shared" si="255"/>
        <v>16.931524731114706</v>
      </c>
    </row>
    <row r="8159" spans="3:5" x14ac:dyDescent="0.2">
      <c r="C8159" s="1">
        <v>-1.8763599185631747</v>
      </c>
      <c r="D8159" s="1">
        <f t="shared" si="254"/>
        <v>118.34190128817214</v>
      </c>
      <c r="E8159" s="1">
        <f t="shared" si="255"/>
        <v>0</v>
      </c>
    </row>
    <row r="8160" spans="3:5" x14ac:dyDescent="0.2">
      <c r="C8160" s="1">
        <v>5.9142042075094978E-2</v>
      </c>
      <c r="D8160" s="1">
        <f t="shared" si="254"/>
        <v>157.39744720599072</v>
      </c>
      <c r="E8160" s="1">
        <f t="shared" si="255"/>
        <v>0</v>
      </c>
    </row>
    <row r="8161" spans="3:5" x14ac:dyDescent="0.2">
      <c r="C8161" s="1">
        <v>5.3353163165583931E-2</v>
      </c>
      <c r="D8161" s="1">
        <f t="shared" si="254"/>
        <v>157.2632457961852</v>
      </c>
      <c r="E8161" s="1">
        <f t="shared" si="255"/>
        <v>0</v>
      </c>
    </row>
    <row r="8162" spans="3:5" x14ac:dyDescent="0.2">
      <c r="C8162" s="1">
        <v>-1.8068951828848314</v>
      </c>
      <c r="D8162" s="1">
        <f t="shared" si="254"/>
        <v>119.55942549463317</v>
      </c>
      <c r="E8162" s="1">
        <f t="shared" si="255"/>
        <v>0</v>
      </c>
    </row>
    <row r="8163" spans="3:5" x14ac:dyDescent="0.2">
      <c r="C8163" s="1">
        <v>-1.0257939918968308</v>
      </c>
      <c r="D8163" s="1">
        <f t="shared" si="254"/>
        <v>134.14332162399097</v>
      </c>
      <c r="E8163" s="1">
        <f t="shared" si="255"/>
        <v>0</v>
      </c>
    </row>
    <row r="8164" spans="3:5" x14ac:dyDescent="0.2">
      <c r="C8164" s="1">
        <v>0.59954781134581792</v>
      </c>
      <c r="D8164" s="1">
        <f t="shared" si="254"/>
        <v>170.44333704482415</v>
      </c>
      <c r="E8164" s="1">
        <f t="shared" si="255"/>
        <v>10.443337044824148</v>
      </c>
    </row>
    <row r="8165" spans="3:5" x14ac:dyDescent="0.2">
      <c r="C8165" s="1">
        <v>-1.0809533921985912</v>
      </c>
      <c r="D8165" s="1">
        <f t="shared" si="254"/>
        <v>133.05745868264242</v>
      </c>
      <c r="E8165" s="1">
        <f t="shared" si="255"/>
        <v>0</v>
      </c>
    </row>
    <row r="8166" spans="3:5" x14ac:dyDescent="0.2">
      <c r="C8166" s="1">
        <v>0.73681837177175746</v>
      </c>
      <c r="D8166" s="1">
        <f t="shared" si="254"/>
        <v>173.92596575767737</v>
      </c>
      <c r="E8166" s="1">
        <f t="shared" si="255"/>
        <v>13.925965757677375</v>
      </c>
    </row>
    <row r="8167" spans="3:5" x14ac:dyDescent="0.2">
      <c r="C8167" s="1">
        <v>-1.212994389688641</v>
      </c>
      <c r="D8167" s="1">
        <f t="shared" si="254"/>
        <v>130.49368230278904</v>
      </c>
      <c r="E8167" s="1">
        <f t="shared" si="255"/>
        <v>0</v>
      </c>
    </row>
    <row r="8168" spans="3:5" x14ac:dyDescent="0.2">
      <c r="C8168" s="1">
        <v>0.67361073995336862</v>
      </c>
      <c r="D8168" s="1">
        <f t="shared" si="254"/>
        <v>172.31360128488242</v>
      </c>
      <c r="E8168" s="1">
        <f t="shared" si="255"/>
        <v>12.313601284882424</v>
      </c>
    </row>
    <row r="8169" spans="3:5" x14ac:dyDescent="0.2">
      <c r="C8169" s="1">
        <v>-0.17144439527563746</v>
      </c>
      <c r="D8169" s="1">
        <f t="shared" si="254"/>
        <v>152.13939999534514</v>
      </c>
      <c r="E8169" s="1">
        <f t="shared" si="255"/>
        <v>0</v>
      </c>
    </row>
    <row r="8170" spans="3:5" x14ac:dyDescent="0.2">
      <c r="C8170" s="1">
        <v>-0.36428185735043317</v>
      </c>
      <c r="D8170" s="1">
        <f t="shared" si="254"/>
        <v>147.87726005884102</v>
      </c>
      <c r="E8170" s="1">
        <f t="shared" si="255"/>
        <v>0</v>
      </c>
    </row>
    <row r="8171" spans="3:5" x14ac:dyDescent="0.2">
      <c r="C8171" s="1">
        <v>-0.17856287441974872</v>
      </c>
      <c r="D8171" s="1">
        <f t="shared" si="254"/>
        <v>151.97990343972407</v>
      </c>
      <c r="E8171" s="1">
        <f t="shared" si="255"/>
        <v>0</v>
      </c>
    </row>
    <row r="8172" spans="3:5" x14ac:dyDescent="0.2">
      <c r="C8172" s="1">
        <v>1.4725931415941957</v>
      </c>
      <c r="D8172" s="1">
        <f t="shared" si="254"/>
        <v>193.84253163366134</v>
      </c>
      <c r="E8172" s="1">
        <f t="shared" si="255"/>
        <v>33.842531633661338</v>
      </c>
    </row>
    <row r="8173" spans="3:5" x14ac:dyDescent="0.2">
      <c r="C8173" s="1">
        <v>-2.0497867914769059E-2</v>
      </c>
      <c r="D8173" s="1">
        <f t="shared" si="254"/>
        <v>155.56119273191152</v>
      </c>
      <c r="E8173" s="1">
        <f t="shared" si="255"/>
        <v>0</v>
      </c>
    </row>
    <row r="8174" spans="3:5" x14ac:dyDescent="0.2">
      <c r="C8174" s="1">
        <v>-0.1064551171061016</v>
      </c>
      <c r="D8174" s="1">
        <f t="shared" si="254"/>
        <v>153.60331091739261</v>
      </c>
      <c r="E8174" s="1">
        <f t="shared" si="255"/>
        <v>0</v>
      </c>
    </row>
    <row r="8175" spans="3:5" x14ac:dyDescent="0.2">
      <c r="C8175" s="1">
        <v>1.4295217114362211</v>
      </c>
      <c r="D8175" s="1">
        <f t="shared" si="254"/>
        <v>192.61619107077797</v>
      </c>
      <c r="E8175" s="1">
        <f t="shared" si="255"/>
        <v>32.616191070777973</v>
      </c>
    </row>
    <row r="8176" spans="3:5" x14ac:dyDescent="0.2">
      <c r="C8176" s="1">
        <v>-1.1290094471723167</v>
      </c>
      <c r="D8176" s="1">
        <f t="shared" si="254"/>
        <v>132.11859885833917</v>
      </c>
      <c r="E8176" s="1">
        <f t="shared" si="255"/>
        <v>0</v>
      </c>
    </row>
    <row r="8177" spans="3:5" x14ac:dyDescent="0.2">
      <c r="C8177" s="1">
        <v>-0.35171108316708</v>
      </c>
      <c r="D8177" s="1">
        <f t="shared" si="254"/>
        <v>148.15142747870127</v>
      </c>
      <c r="E8177" s="1">
        <f t="shared" si="255"/>
        <v>0</v>
      </c>
    </row>
    <row r="8178" spans="3:5" x14ac:dyDescent="0.2">
      <c r="C8178" s="1">
        <v>-1.2802555190160771</v>
      </c>
      <c r="D8178" s="1">
        <f t="shared" si="254"/>
        <v>129.20675673758333</v>
      </c>
      <c r="E8178" s="1">
        <f t="shared" si="255"/>
        <v>0</v>
      </c>
    </row>
    <row r="8179" spans="3:5" x14ac:dyDescent="0.2">
      <c r="C8179" s="1">
        <v>-0.15590649136805318</v>
      </c>
      <c r="D8179" s="1">
        <f t="shared" si="254"/>
        <v>152.48812374539813</v>
      </c>
      <c r="E8179" s="1">
        <f t="shared" si="255"/>
        <v>0</v>
      </c>
    </row>
    <row r="8180" spans="3:5" x14ac:dyDescent="0.2">
      <c r="C8180" s="1">
        <v>0.20584984115548527</v>
      </c>
      <c r="D8180" s="1">
        <f t="shared" si="254"/>
        <v>160.83701314912537</v>
      </c>
      <c r="E8180" s="1">
        <f t="shared" si="255"/>
        <v>0.83701314912536873</v>
      </c>
    </row>
    <row r="8181" spans="3:5" x14ac:dyDescent="0.2">
      <c r="C8181" s="1">
        <v>0.74232829603748662</v>
      </c>
      <c r="D8181" s="1">
        <f t="shared" si="254"/>
        <v>174.06723138559761</v>
      </c>
      <c r="E8181" s="1">
        <f t="shared" si="255"/>
        <v>14.067231385597609</v>
      </c>
    </row>
    <row r="8182" spans="3:5" x14ac:dyDescent="0.2">
      <c r="C8182" s="1">
        <v>-0.46223511548315588</v>
      </c>
      <c r="D8182" s="1">
        <f t="shared" si="254"/>
        <v>145.75821585903725</v>
      </c>
      <c r="E8182" s="1">
        <f t="shared" si="255"/>
        <v>0</v>
      </c>
    </row>
    <row r="8183" spans="3:5" x14ac:dyDescent="0.2">
      <c r="C8183" s="1">
        <v>-0.54111448356587666</v>
      </c>
      <c r="D8183" s="1">
        <f t="shared" si="254"/>
        <v>144.07389364691332</v>
      </c>
      <c r="E8183" s="1">
        <f t="shared" si="255"/>
        <v>0</v>
      </c>
    </row>
    <row r="8184" spans="3:5" x14ac:dyDescent="0.2">
      <c r="C8184" s="1">
        <v>0.88203978361819624</v>
      </c>
      <c r="D8184" s="1">
        <f t="shared" si="254"/>
        <v>177.68780387138972</v>
      </c>
      <c r="E8184" s="1">
        <f t="shared" si="255"/>
        <v>17.687803871389718</v>
      </c>
    </row>
    <row r="8185" spans="3:5" x14ac:dyDescent="0.2">
      <c r="C8185" s="1">
        <v>-1.5082528522295642</v>
      </c>
      <c r="D8185" s="1">
        <f t="shared" si="254"/>
        <v>124.93810812251361</v>
      </c>
      <c r="E8185" s="1">
        <f t="shared" si="255"/>
        <v>0</v>
      </c>
    </row>
    <row r="8186" spans="3:5" x14ac:dyDescent="0.2">
      <c r="C8186" s="1">
        <v>-0.54131438103916796</v>
      </c>
      <c r="D8186" s="1">
        <f t="shared" si="254"/>
        <v>144.06965002833456</v>
      </c>
      <c r="E8186" s="1">
        <f t="shared" si="255"/>
        <v>0</v>
      </c>
    </row>
    <row r="8187" spans="3:5" x14ac:dyDescent="0.2">
      <c r="C8187" s="1">
        <v>-0.84005966142587407</v>
      </c>
      <c r="D8187" s="1">
        <f t="shared" si="254"/>
        <v>137.86524827431646</v>
      </c>
      <c r="E8187" s="1">
        <f t="shared" si="255"/>
        <v>0</v>
      </c>
    </row>
    <row r="8188" spans="3:5" x14ac:dyDescent="0.2">
      <c r="C8188" s="1">
        <v>1.4753103630777034</v>
      </c>
      <c r="D8188" s="1">
        <f t="shared" si="254"/>
        <v>193.92015834683014</v>
      </c>
      <c r="E8188" s="1">
        <f t="shared" si="255"/>
        <v>33.920158346830135</v>
      </c>
    </row>
    <row r="8189" spans="3:5" x14ac:dyDescent="0.2">
      <c r="C8189" s="1">
        <v>-0.68203636758318831</v>
      </c>
      <c r="D8189" s="1">
        <f t="shared" si="254"/>
        <v>141.11306926133003</v>
      </c>
      <c r="E8189" s="1">
        <f t="shared" si="255"/>
        <v>0</v>
      </c>
    </row>
    <row r="8190" spans="3:5" x14ac:dyDescent="0.2">
      <c r="C8190" s="1">
        <v>1.1224791734530926</v>
      </c>
      <c r="D8190" s="1">
        <f t="shared" si="254"/>
        <v>184.09590481614171</v>
      </c>
      <c r="E8190" s="1">
        <f t="shared" si="255"/>
        <v>24.095904816141712</v>
      </c>
    </row>
    <row r="8191" spans="3:5" x14ac:dyDescent="0.2">
      <c r="C8191" s="1">
        <v>0.3962245672539419</v>
      </c>
      <c r="D8191" s="1">
        <f t="shared" si="254"/>
        <v>165.41264445882146</v>
      </c>
      <c r="E8191" s="1">
        <f t="shared" si="255"/>
        <v>5.4126444588214611</v>
      </c>
    </row>
    <row r="8192" spans="3:5" x14ac:dyDescent="0.2">
      <c r="C8192" s="1">
        <v>0.42372245241724177</v>
      </c>
      <c r="D8192" s="1">
        <f t="shared" si="254"/>
        <v>166.08422526592503</v>
      </c>
      <c r="E8192" s="1">
        <f t="shared" si="255"/>
        <v>6.0842252659250278</v>
      </c>
    </row>
    <row r="8193" spans="3:5" x14ac:dyDescent="0.2">
      <c r="C8193" s="1">
        <v>1.7464651173879495</v>
      </c>
      <c r="D8193" s="1">
        <f t="shared" si="254"/>
        <v>201.82503778258209</v>
      </c>
      <c r="E8193" s="1">
        <f t="shared" si="255"/>
        <v>41.825037782582086</v>
      </c>
    </row>
    <row r="8194" spans="3:5" x14ac:dyDescent="0.2">
      <c r="C8194" s="1">
        <v>-0.40605988763291762</v>
      </c>
      <c r="D8194" s="1">
        <f t="shared" si="254"/>
        <v>146.96972497196182</v>
      </c>
      <c r="E8194" s="1">
        <f t="shared" si="255"/>
        <v>0</v>
      </c>
    </row>
    <row r="8195" spans="3:5" x14ac:dyDescent="0.2">
      <c r="C8195" s="1">
        <v>-0.84036347128429267</v>
      </c>
      <c r="D8195" s="1">
        <f t="shared" ref="D8195:D8258" si="256" xml:space="preserve"> $A$1 * EXP( ($A$3 - $A$6 - 0.5 * $A$5^2) * $A$4 + $A$5 * SQRT($A$4) * C8195 )</f>
        <v>137.85907668400066</v>
      </c>
      <c r="E8195" s="1">
        <f t="shared" ref="E8195:E8258" si="257">MAX(D8195 - $A$2, 0)</f>
        <v>0</v>
      </c>
    </row>
    <row r="8196" spans="3:5" x14ac:dyDescent="0.2">
      <c r="C8196" s="1">
        <v>-0.89215738840085912</v>
      </c>
      <c r="D8196" s="1">
        <f t="shared" si="256"/>
        <v>136.81096373759698</v>
      </c>
      <c r="E8196" s="1">
        <f t="shared" si="257"/>
        <v>0</v>
      </c>
    </row>
    <row r="8197" spans="3:5" x14ac:dyDescent="0.2">
      <c r="C8197" s="1">
        <v>-1.1963558674264392</v>
      </c>
      <c r="D8197" s="1">
        <f t="shared" si="256"/>
        <v>130.81400437426046</v>
      </c>
      <c r="E8197" s="1">
        <f t="shared" si="257"/>
        <v>0</v>
      </c>
    </row>
    <row r="8198" spans="3:5" x14ac:dyDescent="0.2">
      <c r="C8198" s="1">
        <v>-0.53027337980890643</v>
      </c>
      <c r="D8198" s="1">
        <f t="shared" si="256"/>
        <v>144.30422648536643</v>
      </c>
      <c r="E8198" s="1">
        <f t="shared" si="257"/>
        <v>0</v>
      </c>
    </row>
    <row r="8199" spans="3:5" x14ac:dyDescent="0.2">
      <c r="C8199" s="1">
        <v>0.97296025522301199</v>
      </c>
      <c r="D8199" s="1">
        <f t="shared" si="256"/>
        <v>180.08432817527307</v>
      </c>
      <c r="E8199" s="1">
        <f t="shared" si="257"/>
        <v>20.084328175273072</v>
      </c>
    </row>
    <row r="8200" spans="3:5" x14ac:dyDescent="0.2">
      <c r="C8200" s="1">
        <v>-1.9662000794757561</v>
      </c>
      <c r="D8200" s="1">
        <f t="shared" si="256"/>
        <v>116.78562109212572</v>
      </c>
      <c r="E8200" s="1">
        <f t="shared" si="257"/>
        <v>0</v>
      </c>
    </row>
    <row r="8201" spans="3:5" x14ac:dyDescent="0.2">
      <c r="C8201" s="1">
        <v>-0.89206052768361144</v>
      </c>
      <c r="D8201" s="1">
        <f t="shared" si="256"/>
        <v>136.81291637598125</v>
      </c>
      <c r="E8201" s="1">
        <f t="shared" si="257"/>
        <v>0</v>
      </c>
    </row>
    <row r="8202" spans="3:5" x14ac:dyDescent="0.2">
      <c r="C8202" s="1">
        <v>1.1919817523261009</v>
      </c>
      <c r="D8202" s="1">
        <f t="shared" si="256"/>
        <v>185.99095595698907</v>
      </c>
      <c r="E8202" s="1">
        <f t="shared" si="257"/>
        <v>25.990955956989069</v>
      </c>
    </row>
    <row r="8203" spans="3:5" x14ac:dyDescent="0.2">
      <c r="C8203" s="1">
        <v>-0.35609862592866492</v>
      </c>
      <c r="D8203" s="1">
        <f t="shared" si="256"/>
        <v>148.05567787973476</v>
      </c>
      <c r="E8203" s="1">
        <f t="shared" si="257"/>
        <v>0</v>
      </c>
    </row>
    <row r="8204" spans="3:5" x14ac:dyDescent="0.2">
      <c r="C8204" s="1">
        <v>0.65618983069055803</v>
      </c>
      <c r="D8204" s="1">
        <f t="shared" si="256"/>
        <v>171.87184450194113</v>
      </c>
      <c r="E8204" s="1">
        <f t="shared" si="257"/>
        <v>11.871844501941126</v>
      </c>
    </row>
    <row r="8205" spans="3:5" x14ac:dyDescent="0.2">
      <c r="C8205" s="1">
        <v>0.69751123119419767</v>
      </c>
      <c r="D8205" s="1">
        <f t="shared" si="256"/>
        <v>172.9215143631539</v>
      </c>
      <c r="E8205" s="1">
        <f t="shared" si="257"/>
        <v>12.921514363153904</v>
      </c>
    </row>
    <row r="8206" spans="3:5" x14ac:dyDescent="0.2">
      <c r="C8206" s="1">
        <v>0.21650086425207427</v>
      </c>
      <c r="D8206" s="1">
        <f t="shared" si="256"/>
        <v>161.08963348462856</v>
      </c>
      <c r="E8206" s="1">
        <f t="shared" si="257"/>
        <v>1.089633484628564</v>
      </c>
    </row>
    <row r="8207" spans="3:5" x14ac:dyDescent="0.2">
      <c r="C8207" s="1">
        <v>0.44565649696816406</v>
      </c>
      <c r="D8207" s="1">
        <f t="shared" si="256"/>
        <v>166.6218747721521</v>
      </c>
      <c r="E8207" s="1">
        <f t="shared" si="257"/>
        <v>6.621874772152097</v>
      </c>
    </row>
    <row r="8208" spans="3:5" x14ac:dyDescent="0.2">
      <c r="C8208" s="1">
        <v>-1.4891315134370429</v>
      </c>
      <c r="D8208" s="1">
        <f t="shared" si="256"/>
        <v>125.29062127408216</v>
      </c>
      <c r="E8208" s="1">
        <f t="shared" si="257"/>
        <v>0</v>
      </c>
    </row>
    <row r="8209" spans="3:5" x14ac:dyDescent="0.2">
      <c r="C8209" s="1">
        <v>-0.60256907381447977</v>
      </c>
      <c r="D8209" s="1">
        <f t="shared" si="256"/>
        <v>142.77514561074636</v>
      </c>
      <c r="E8209" s="1">
        <f t="shared" si="257"/>
        <v>0</v>
      </c>
    </row>
    <row r="8210" spans="3:5" x14ac:dyDescent="0.2">
      <c r="C8210" s="1">
        <v>0.40496983425350008</v>
      </c>
      <c r="D8210" s="1">
        <f t="shared" si="256"/>
        <v>165.62593508418723</v>
      </c>
      <c r="E8210" s="1">
        <f t="shared" si="257"/>
        <v>5.6259350841872333</v>
      </c>
    </row>
    <row r="8211" spans="3:5" x14ac:dyDescent="0.2">
      <c r="C8211" s="1">
        <v>0.94831825883367016</v>
      </c>
      <c r="D8211" s="1">
        <f t="shared" si="256"/>
        <v>179.43162800326084</v>
      </c>
      <c r="E8211" s="1">
        <f t="shared" si="257"/>
        <v>19.43162800326084</v>
      </c>
    </row>
    <row r="8212" spans="3:5" x14ac:dyDescent="0.2">
      <c r="C8212" s="1">
        <v>-0.6142451880795966</v>
      </c>
      <c r="D8212" s="1">
        <f t="shared" si="256"/>
        <v>142.52971566834779</v>
      </c>
      <c r="E8212" s="1">
        <f t="shared" si="257"/>
        <v>0</v>
      </c>
    </row>
    <row r="8213" spans="3:5" x14ac:dyDescent="0.2">
      <c r="C8213" s="1">
        <v>-0.70180488068249824</v>
      </c>
      <c r="D8213" s="1">
        <f t="shared" si="256"/>
        <v>140.70262044226527</v>
      </c>
      <c r="E8213" s="1">
        <f t="shared" si="257"/>
        <v>0</v>
      </c>
    </row>
    <row r="8214" spans="3:5" x14ac:dyDescent="0.2">
      <c r="C8214" s="1">
        <v>-5.0165256723528596E-2</v>
      </c>
      <c r="D8214" s="1">
        <f t="shared" si="256"/>
        <v>154.88264279142862</v>
      </c>
      <c r="E8214" s="1">
        <f t="shared" si="257"/>
        <v>0</v>
      </c>
    </row>
    <row r="8215" spans="3:5" x14ac:dyDescent="0.2">
      <c r="C8215" s="1">
        <v>1.7557799161861523</v>
      </c>
      <c r="D8215" s="1">
        <f t="shared" si="256"/>
        <v>202.10224002395373</v>
      </c>
      <c r="E8215" s="1">
        <f t="shared" si="257"/>
        <v>42.102240023953726</v>
      </c>
    </row>
    <row r="8216" spans="3:5" x14ac:dyDescent="0.2">
      <c r="C8216" s="1">
        <v>-1.2465507094604544</v>
      </c>
      <c r="D8216" s="1">
        <f t="shared" si="256"/>
        <v>129.8500457449762</v>
      </c>
      <c r="E8216" s="1">
        <f t="shared" si="257"/>
        <v>0</v>
      </c>
    </row>
    <row r="8217" spans="3:5" x14ac:dyDescent="0.2">
      <c r="C8217" s="1">
        <v>-1.928745262763701</v>
      </c>
      <c r="D8217" s="1">
        <f t="shared" si="256"/>
        <v>117.43193897241999</v>
      </c>
      <c r="E8217" s="1">
        <f t="shared" si="257"/>
        <v>0</v>
      </c>
    </row>
    <row r="8218" spans="3:5" x14ac:dyDescent="0.2">
      <c r="C8218" s="1">
        <v>1.3320364716099109</v>
      </c>
      <c r="D8218" s="1">
        <f t="shared" si="256"/>
        <v>189.86914256325858</v>
      </c>
      <c r="E8218" s="1">
        <f t="shared" si="257"/>
        <v>29.869142563258578</v>
      </c>
    </row>
    <row r="8219" spans="3:5" x14ac:dyDescent="0.2">
      <c r="C8219" s="1">
        <v>-0.42658382426323138</v>
      </c>
      <c r="D8219" s="1">
        <f t="shared" si="256"/>
        <v>146.52593022730906</v>
      </c>
      <c r="E8219" s="1">
        <f t="shared" si="257"/>
        <v>0</v>
      </c>
    </row>
    <row r="8220" spans="3:5" x14ac:dyDescent="0.2">
      <c r="C8220" s="1">
        <v>1.1576347119220616</v>
      </c>
      <c r="D8220" s="1">
        <f t="shared" si="256"/>
        <v>185.05202693928206</v>
      </c>
      <c r="E8220" s="1">
        <f t="shared" si="257"/>
        <v>25.052026939282058</v>
      </c>
    </row>
    <row r="8221" spans="3:5" x14ac:dyDescent="0.2">
      <c r="C8221" s="1">
        <v>-1.7331703448667584</v>
      </c>
      <c r="D8221" s="1">
        <f t="shared" si="256"/>
        <v>120.86532233099963</v>
      </c>
      <c r="E8221" s="1">
        <f t="shared" si="257"/>
        <v>0</v>
      </c>
    </row>
    <row r="8222" spans="3:5" x14ac:dyDescent="0.2">
      <c r="C8222" s="1">
        <v>-1.0146326130819601</v>
      </c>
      <c r="D8222" s="1">
        <f t="shared" si="256"/>
        <v>134.36411915874112</v>
      </c>
      <c r="E8222" s="1">
        <f t="shared" si="257"/>
        <v>0</v>
      </c>
    </row>
    <row r="8223" spans="3:5" x14ac:dyDescent="0.2">
      <c r="C8223" s="1">
        <v>-1.4146373803744284E-3</v>
      </c>
      <c r="D8223" s="1">
        <f t="shared" si="256"/>
        <v>155.999233007774</v>
      </c>
      <c r="E8223" s="1">
        <f t="shared" si="257"/>
        <v>0</v>
      </c>
    </row>
    <row r="8224" spans="3:5" x14ac:dyDescent="0.2">
      <c r="C8224" s="1">
        <v>-1.3795248041127879</v>
      </c>
      <c r="D8224" s="1">
        <f t="shared" si="256"/>
        <v>127.33056228635168</v>
      </c>
      <c r="E8224" s="1">
        <f t="shared" si="257"/>
        <v>0</v>
      </c>
    </row>
    <row r="8225" spans="3:5" x14ac:dyDescent="0.2">
      <c r="C8225" s="1">
        <v>-0.37446652719788687</v>
      </c>
      <c r="D8225" s="1">
        <f t="shared" si="256"/>
        <v>147.65550544935471</v>
      </c>
      <c r="E8225" s="1">
        <f t="shared" si="257"/>
        <v>0</v>
      </c>
    </row>
    <row r="8226" spans="3:5" x14ac:dyDescent="0.2">
      <c r="C8226" s="1">
        <v>-1.516744758049587</v>
      </c>
      <c r="D8226" s="1">
        <f t="shared" si="256"/>
        <v>124.78187304388418</v>
      </c>
      <c r="E8226" s="1">
        <f t="shared" si="257"/>
        <v>0</v>
      </c>
    </row>
    <row r="8227" spans="3:5" x14ac:dyDescent="0.2">
      <c r="C8227" s="1">
        <v>1.7556110688735995</v>
      </c>
      <c r="D8227" s="1">
        <f t="shared" si="256"/>
        <v>202.09721185320348</v>
      </c>
      <c r="E8227" s="1">
        <f t="shared" si="257"/>
        <v>42.097211853203476</v>
      </c>
    </row>
    <row r="8228" spans="3:5" x14ac:dyDescent="0.2">
      <c r="C8228" s="1">
        <v>-1.0794198416121106</v>
      </c>
      <c r="D8228" s="1">
        <f t="shared" si="256"/>
        <v>133.08752889813661</v>
      </c>
      <c r="E8228" s="1">
        <f t="shared" si="257"/>
        <v>0</v>
      </c>
    </row>
    <row r="8229" spans="3:5" x14ac:dyDescent="0.2">
      <c r="C8229" s="1">
        <v>0.99628277603449289</v>
      </c>
      <c r="D8229" s="1">
        <f t="shared" si="256"/>
        <v>180.7042658152142</v>
      </c>
      <c r="E8229" s="1">
        <f t="shared" si="257"/>
        <v>20.7042658152142</v>
      </c>
    </row>
    <row r="8230" spans="3:5" x14ac:dyDescent="0.2">
      <c r="C8230" s="1">
        <v>0.39273214680572838</v>
      </c>
      <c r="D8230" s="1">
        <f t="shared" si="256"/>
        <v>165.32754366202633</v>
      </c>
      <c r="E8230" s="1">
        <f t="shared" si="257"/>
        <v>5.3275436620263292</v>
      </c>
    </row>
    <row r="8231" spans="3:5" x14ac:dyDescent="0.2">
      <c r="C8231" s="1">
        <v>1.3274546404753391</v>
      </c>
      <c r="D8231" s="1">
        <f t="shared" si="256"/>
        <v>189.74099893590099</v>
      </c>
      <c r="E8231" s="1">
        <f t="shared" si="257"/>
        <v>29.74099893590099</v>
      </c>
    </row>
    <row r="8232" spans="3:5" x14ac:dyDescent="0.2">
      <c r="C8232" s="1">
        <v>0.15038340173194298</v>
      </c>
      <c r="D8232" s="1">
        <f t="shared" si="256"/>
        <v>159.52785264029384</v>
      </c>
      <c r="E8232" s="1">
        <f t="shared" si="257"/>
        <v>0</v>
      </c>
    </row>
    <row r="8233" spans="3:5" x14ac:dyDescent="0.2">
      <c r="C8233" s="1">
        <v>-0.16978778689593668</v>
      </c>
      <c r="D8233" s="1">
        <f t="shared" si="256"/>
        <v>152.17654194527304</v>
      </c>
      <c r="E8233" s="1">
        <f t="shared" si="257"/>
        <v>0</v>
      </c>
    </row>
    <row r="8234" spans="3:5" x14ac:dyDescent="0.2">
      <c r="C8234" s="1">
        <v>-1.7866894000651383</v>
      </c>
      <c r="D8234" s="1">
        <f t="shared" si="256"/>
        <v>119.91592285462814</v>
      </c>
      <c r="E8234" s="1">
        <f t="shared" si="257"/>
        <v>0</v>
      </c>
    </row>
    <row r="8235" spans="3:5" x14ac:dyDescent="0.2">
      <c r="C8235" s="1">
        <v>0.26094060723098933</v>
      </c>
      <c r="D8235" s="1">
        <f t="shared" si="256"/>
        <v>162.14794122058962</v>
      </c>
      <c r="E8235" s="1">
        <f t="shared" si="257"/>
        <v>2.1479412205896153</v>
      </c>
    </row>
    <row r="8236" spans="3:5" x14ac:dyDescent="0.2">
      <c r="C8236" s="1">
        <v>-0.14493639383207033</v>
      </c>
      <c r="D8236" s="1">
        <f t="shared" si="256"/>
        <v>152.73481156335981</v>
      </c>
      <c r="E8236" s="1">
        <f t="shared" si="257"/>
        <v>0</v>
      </c>
    </row>
    <row r="8237" spans="3:5" x14ac:dyDescent="0.2">
      <c r="C8237" s="1">
        <v>-0.66040480500906218</v>
      </c>
      <c r="D8237" s="1">
        <f t="shared" si="256"/>
        <v>141.5635721620786</v>
      </c>
      <c r="E8237" s="1">
        <f t="shared" si="257"/>
        <v>0</v>
      </c>
    </row>
    <row r="8238" spans="3:5" x14ac:dyDescent="0.2">
      <c r="C8238" s="1">
        <v>0.47112660255133987</v>
      </c>
      <c r="D8238" s="1">
        <f t="shared" si="256"/>
        <v>167.24838492743547</v>
      </c>
      <c r="E8238" s="1">
        <f t="shared" si="257"/>
        <v>7.2483849274354668</v>
      </c>
    </row>
    <row r="8239" spans="3:5" x14ac:dyDescent="0.2">
      <c r="C8239" s="1">
        <v>-0.93555646762131739</v>
      </c>
      <c r="D8239" s="1">
        <f t="shared" si="256"/>
        <v>135.93886898609662</v>
      </c>
      <c r="E8239" s="1">
        <f t="shared" si="257"/>
        <v>0</v>
      </c>
    </row>
    <row r="8240" spans="3:5" x14ac:dyDescent="0.2">
      <c r="C8240" s="1">
        <v>1.1060130730709929</v>
      </c>
      <c r="D8240" s="1">
        <f t="shared" si="256"/>
        <v>183.64977805726338</v>
      </c>
      <c r="E8240" s="1">
        <f t="shared" si="257"/>
        <v>23.649778057263376</v>
      </c>
    </row>
    <row r="8241" spans="3:5" x14ac:dyDescent="0.2">
      <c r="C8241" s="1">
        <v>-0.51075922495753034</v>
      </c>
      <c r="D8241" s="1">
        <f t="shared" si="256"/>
        <v>144.71975752967006</v>
      </c>
      <c r="E8241" s="1">
        <f t="shared" si="257"/>
        <v>0</v>
      </c>
    </row>
    <row r="8242" spans="3:5" x14ac:dyDescent="0.2">
      <c r="C8242" s="1">
        <v>-1.5178520833605156</v>
      </c>
      <c r="D8242" s="1">
        <f t="shared" si="256"/>
        <v>124.7615147472837</v>
      </c>
      <c r="E8242" s="1">
        <f t="shared" si="257"/>
        <v>0</v>
      </c>
    </row>
    <row r="8243" spans="3:5" x14ac:dyDescent="0.2">
      <c r="C8243" s="1">
        <v>0.43199460143297685</v>
      </c>
      <c r="D8243" s="1">
        <f t="shared" si="256"/>
        <v>166.28678894781268</v>
      </c>
      <c r="E8243" s="1">
        <f t="shared" si="257"/>
        <v>6.2867889478126813</v>
      </c>
    </row>
    <row r="8244" spans="3:5" x14ac:dyDescent="0.2">
      <c r="C8244" s="1">
        <v>0.557798640553133</v>
      </c>
      <c r="D8244" s="1">
        <f t="shared" si="256"/>
        <v>169.39803241453129</v>
      </c>
      <c r="E8244" s="1">
        <f t="shared" si="257"/>
        <v>9.3980324145312863</v>
      </c>
    </row>
    <row r="8245" spans="3:5" x14ac:dyDescent="0.2">
      <c r="C8245" s="1">
        <v>-1.269851438205571</v>
      </c>
      <c r="D8245" s="1">
        <f t="shared" si="256"/>
        <v>129.40498794234969</v>
      </c>
      <c r="E8245" s="1">
        <f t="shared" si="257"/>
        <v>0</v>
      </c>
    </row>
    <row r="8246" spans="3:5" x14ac:dyDescent="0.2">
      <c r="C8246" s="1">
        <v>-0.20452267453203188</v>
      </c>
      <c r="D8246" s="1">
        <f t="shared" si="256"/>
        <v>151.39966394429891</v>
      </c>
      <c r="E8246" s="1">
        <f t="shared" si="257"/>
        <v>0</v>
      </c>
    </row>
    <row r="8247" spans="3:5" x14ac:dyDescent="0.2">
      <c r="C8247" s="1">
        <v>-0.31244381290871803</v>
      </c>
      <c r="D8247" s="1">
        <f t="shared" si="256"/>
        <v>149.01112112850865</v>
      </c>
      <c r="E8247" s="1">
        <f t="shared" si="257"/>
        <v>0</v>
      </c>
    </row>
    <row r="8248" spans="3:5" x14ac:dyDescent="0.2">
      <c r="C8248" s="1">
        <v>4.1694790773881628E-2</v>
      </c>
      <c r="D8248" s="1">
        <f t="shared" si="256"/>
        <v>156.99332128526058</v>
      </c>
      <c r="E8248" s="1">
        <f t="shared" si="257"/>
        <v>0</v>
      </c>
    </row>
    <row r="8249" spans="3:5" x14ac:dyDescent="0.2">
      <c r="C8249" s="1">
        <v>-2.0297816650663765</v>
      </c>
      <c r="D8249" s="1">
        <f t="shared" si="256"/>
        <v>115.69659556502938</v>
      </c>
      <c r="E8249" s="1">
        <f t="shared" si="257"/>
        <v>0</v>
      </c>
    </row>
    <row r="8250" spans="3:5" x14ac:dyDescent="0.2">
      <c r="C8250" s="1">
        <v>-1.1681966604086151</v>
      </c>
      <c r="D8250" s="1">
        <f t="shared" si="256"/>
        <v>131.35791320840269</v>
      </c>
      <c r="E8250" s="1">
        <f t="shared" si="257"/>
        <v>0</v>
      </c>
    </row>
    <row r="8251" spans="3:5" x14ac:dyDescent="0.2">
      <c r="C8251" s="1">
        <v>0.3621314151154405</v>
      </c>
      <c r="D8251" s="1">
        <f t="shared" si="256"/>
        <v>164.58375695634439</v>
      </c>
      <c r="E8251" s="1">
        <f t="shared" si="257"/>
        <v>4.5837569563443878</v>
      </c>
    </row>
    <row r="8252" spans="3:5" x14ac:dyDescent="0.2">
      <c r="C8252" s="1">
        <v>0.12545845990739984</v>
      </c>
      <c r="D8252" s="1">
        <f t="shared" si="256"/>
        <v>158.94303085479396</v>
      </c>
      <c r="E8252" s="1">
        <f t="shared" si="257"/>
        <v>0</v>
      </c>
    </row>
    <row r="8253" spans="3:5" x14ac:dyDescent="0.2">
      <c r="C8253" s="1">
        <v>0.33669464424219581</v>
      </c>
      <c r="D8253" s="1">
        <f t="shared" si="256"/>
        <v>163.96803384848971</v>
      </c>
      <c r="E8253" s="1">
        <f t="shared" si="257"/>
        <v>3.9680338484897106</v>
      </c>
    </row>
    <row r="8254" spans="3:5" x14ac:dyDescent="0.2">
      <c r="C8254" s="1">
        <v>0.62107058745869892</v>
      </c>
      <c r="D8254" s="1">
        <f t="shared" si="256"/>
        <v>170.98473585296719</v>
      </c>
      <c r="E8254" s="1">
        <f t="shared" si="257"/>
        <v>10.984735852967191</v>
      </c>
    </row>
    <row r="8255" spans="3:5" x14ac:dyDescent="0.2">
      <c r="C8255" s="1">
        <v>1.8196365752474952</v>
      </c>
      <c r="D8255" s="1">
        <f t="shared" si="256"/>
        <v>204.01285096800791</v>
      </c>
      <c r="E8255" s="1">
        <f t="shared" si="257"/>
        <v>44.012850968007911</v>
      </c>
    </row>
    <row r="8256" spans="3:5" x14ac:dyDescent="0.2">
      <c r="C8256" s="1">
        <v>0.77533691952845807</v>
      </c>
      <c r="D8256" s="1">
        <f t="shared" si="256"/>
        <v>174.91592545859984</v>
      </c>
      <c r="E8256" s="1">
        <f t="shared" si="257"/>
        <v>14.915925458599844</v>
      </c>
    </row>
    <row r="8257" spans="3:5" x14ac:dyDescent="0.2">
      <c r="C8257" s="1">
        <v>8.6542434547155808E-2</v>
      </c>
      <c r="D8257" s="1">
        <f t="shared" si="256"/>
        <v>158.03421578273782</v>
      </c>
      <c r="E8257" s="1">
        <f t="shared" si="257"/>
        <v>0</v>
      </c>
    </row>
    <row r="8258" spans="3:5" x14ac:dyDescent="0.2">
      <c r="C8258" s="1">
        <v>-0.51958860761120274</v>
      </c>
      <c r="D8258" s="1">
        <f t="shared" si="256"/>
        <v>144.5315981704635</v>
      </c>
      <c r="E8258" s="1">
        <f t="shared" si="257"/>
        <v>0</v>
      </c>
    </row>
    <row r="8259" spans="3:5" x14ac:dyDescent="0.2">
      <c r="C8259" s="1">
        <v>-0.31102657472224232</v>
      </c>
      <c r="D8259" s="1">
        <f t="shared" ref="D8259:D8322" si="258" xml:space="preserve"> $A$1 * EXP( ($A$3 - $A$6 - 0.5 * $A$5^2) * $A$4 + $A$5 * SQRT($A$4) * C8259 )</f>
        <v>149.04224237731705</v>
      </c>
      <c r="E8259" s="1">
        <f t="shared" ref="E8259:E8322" si="259">MAX(D8259 - $A$2, 0)</f>
        <v>0</v>
      </c>
    </row>
    <row r="8260" spans="3:5" x14ac:dyDescent="0.2">
      <c r="C8260" s="1">
        <v>-1.4526928259924576</v>
      </c>
      <c r="D8260" s="1">
        <f t="shared" si="258"/>
        <v>125.96514598625383</v>
      </c>
      <c r="E8260" s="1">
        <f t="shared" si="259"/>
        <v>0</v>
      </c>
    </row>
    <row r="8261" spans="3:5" x14ac:dyDescent="0.2">
      <c r="C8261" s="1">
        <v>-0.80292087769965548</v>
      </c>
      <c r="D8261" s="1">
        <f t="shared" si="258"/>
        <v>138.62177013598924</v>
      </c>
      <c r="E8261" s="1">
        <f t="shared" si="259"/>
        <v>0</v>
      </c>
    </row>
    <row r="8262" spans="3:5" x14ac:dyDescent="0.2">
      <c r="C8262" s="1">
        <v>-0.50711587286736326</v>
      </c>
      <c r="D8262" s="1">
        <f t="shared" si="258"/>
        <v>144.79747089026228</v>
      </c>
      <c r="E8262" s="1">
        <f t="shared" si="259"/>
        <v>0</v>
      </c>
    </row>
    <row r="8263" spans="3:5" x14ac:dyDescent="0.2">
      <c r="C8263" s="1">
        <v>2.0921955771476775</v>
      </c>
      <c r="D8263" s="1">
        <f t="shared" si="258"/>
        <v>212.37308348126643</v>
      </c>
      <c r="E8263" s="1">
        <f t="shared" si="259"/>
        <v>52.373083481266434</v>
      </c>
    </row>
    <row r="8264" spans="3:5" x14ac:dyDescent="0.2">
      <c r="C8264" s="1">
        <v>-0.32463150190787743</v>
      </c>
      <c r="D8264" s="1">
        <f t="shared" si="258"/>
        <v>148.74375876044246</v>
      </c>
      <c r="E8264" s="1">
        <f t="shared" si="259"/>
        <v>0</v>
      </c>
    </row>
    <row r="8265" spans="3:5" x14ac:dyDescent="0.2">
      <c r="C8265" s="1">
        <v>-0.18207583416764481</v>
      </c>
      <c r="D8265" s="1">
        <f t="shared" si="258"/>
        <v>151.90125373799413</v>
      </c>
      <c r="E8265" s="1">
        <f t="shared" si="259"/>
        <v>0</v>
      </c>
    </row>
    <row r="8266" spans="3:5" x14ac:dyDescent="0.2">
      <c r="C8266" s="1">
        <v>-1.3430800682120549</v>
      </c>
      <c r="D8266" s="1">
        <f t="shared" si="258"/>
        <v>128.01618348287846</v>
      </c>
      <c r="E8266" s="1">
        <f t="shared" si="259"/>
        <v>0</v>
      </c>
    </row>
    <row r="8267" spans="3:5" x14ac:dyDescent="0.2">
      <c r="C8267" s="1">
        <v>-0.94535513920752068</v>
      </c>
      <c r="D8267" s="1">
        <f t="shared" si="258"/>
        <v>135.74273741484296</v>
      </c>
      <c r="E8267" s="1">
        <f t="shared" si="259"/>
        <v>0</v>
      </c>
    </row>
    <row r="8268" spans="3:5" x14ac:dyDescent="0.2">
      <c r="C8268" s="1">
        <v>0.23123657475096876</v>
      </c>
      <c r="D8268" s="1">
        <f t="shared" si="258"/>
        <v>161.43978853357487</v>
      </c>
      <c r="E8268" s="1">
        <f t="shared" si="259"/>
        <v>1.4397885335748697</v>
      </c>
    </row>
    <row r="8269" spans="3:5" x14ac:dyDescent="0.2">
      <c r="C8269" s="1">
        <v>1.1903091954167666</v>
      </c>
      <c r="D8269" s="1">
        <f t="shared" si="258"/>
        <v>185.94512389935122</v>
      </c>
      <c r="E8269" s="1">
        <f t="shared" si="259"/>
        <v>25.945123899351216</v>
      </c>
    </row>
    <row r="8270" spans="3:5" x14ac:dyDescent="0.2">
      <c r="C8270" s="1">
        <v>0.76150064214788837</v>
      </c>
      <c r="D8270" s="1">
        <f t="shared" si="258"/>
        <v>174.55967444142539</v>
      </c>
      <c r="E8270" s="1">
        <f t="shared" si="259"/>
        <v>14.559674441425386</v>
      </c>
    </row>
    <row r="8271" spans="3:5" x14ac:dyDescent="0.2">
      <c r="C8271" s="1">
        <v>-2.7845915734067592</v>
      </c>
      <c r="D8271" s="1">
        <f t="shared" si="258"/>
        <v>103.51846153285875</v>
      </c>
      <c r="E8271" s="1">
        <f t="shared" si="259"/>
        <v>0</v>
      </c>
    </row>
    <row r="8272" spans="3:5" x14ac:dyDescent="0.2">
      <c r="C8272" s="1">
        <v>-0.28857448037618588</v>
      </c>
      <c r="D8272" s="1">
        <f t="shared" si="258"/>
        <v>149.53613775818468</v>
      </c>
      <c r="E8272" s="1">
        <f t="shared" si="259"/>
        <v>0</v>
      </c>
    </row>
    <row r="8273" spans="3:5" x14ac:dyDescent="0.2">
      <c r="C8273" s="1">
        <v>-0.2330456785595747</v>
      </c>
      <c r="D8273" s="1">
        <f t="shared" si="258"/>
        <v>150.76468694555427</v>
      </c>
      <c r="E8273" s="1">
        <f t="shared" si="259"/>
        <v>0</v>
      </c>
    </row>
    <row r="8274" spans="3:5" x14ac:dyDescent="0.2">
      <c r="C8274" s="1">
        <v>0.89664477456455538</v>
      </c>
      <c r="D8274" s="1">
        <f t="shared" si="258"/>
        <v>178.07060785321784</v>
      </c>
      <c r="E8274" s="1">
        <f t="shared" si="259"/>
        <v>18.070607853217837</v>
      </c>
    </row>
    <row r="8275" spans="3:5" x14ac:dyDescent="0.2">
      <c r="C8275" s="1">
        <v>-0.60477592931330992</v>
      </c>
      <c r="D8275" s="1">
        <f t="shared" si="258"/>
        <v>142.72872551422972</v>
      </c>
      <c r="E8275" s="1">
        <f t="shared" si="259"/>
        <v>0</v>
      </c>
    </row>
    <row r="8276" spans="3:5" x14ac:dyDescent="0.2">
      <c r="C8276" s="1">
        <v>-1.1187810382974193</v>
      </c>
      <c r="D8276" s="1">
        <f t="shared" si="258"/>
        <v>132.31787233401516</v>
      </c>
      <c r="E8276" s="1">
        <f t="shared" si="259"/>
        <v>0</v>
      </c>
    </row>
    <row r="8277" spans="3:5" x14ac:dyDescent="0.2">
      <c r="C8277" s="1">
        <v>0.40231978731234025</v>
      </c>
      <c r="D8277" s="1">
        <f t="shared" si="258"/>
        <v>165.56127336304112</v>
      </c>
      <c r="E8277" s="1">
        <f t="shared" si="259"/>
        <v>5.5612733630411242</v>
      </c>
    </row>
    <row r="8278" spans="3:5" x14ac:dyDescent="0.2">
      <c r="C8278" s="1">
        <v>3.9446267138666918E-2</v>
      </c>
      <c r="D8278" s="1">
        <f t="shared" si="258"/>
        <v>156.94131488055683</v>
      </c>
      <c r="E8278" s="1">
        <f t="shared" si="259"/>
        <v>0</v>
      </c>
    </row>
    <row r="8279" spans="3:5" x14ac:dyDescent="0.2">
      <c r="C8279" s="1">
        <v>1.145478331516812</v>
      </c>
      <c r="D8279" s="1">
        <f t="shared" si="258"/>
        <v>184.72085055284145</v>
      </c>
      <c r="E8279" s="1">
        <f t="shared" si="259"/>
        <v>24.720850552841455</v>
      </c>
    </row>
    <row r="8280" spans="3:5" x14ac:dyDescent="0.2">
      <c r="C8280" s="1">
        <v>1.3344367674395254</v>
      </c>
      <c r="D8280" s="1">
        <f t="shared" si="258"/>
        <v>189.93630804028768</v>
      </c>
      <c r="E8280" s="1">
        <f t="shared" si="259"/>
        <v>29.936308040287685</v>
      </c>
    </row>
    <row r="8281" spans="3:5" x14ac:dyDescent="0.2">
      <c r="C8281" s="1">
        <v>-0.72947157156551234</v>
      </c>
      <c r="D8281" s="1">
        <f t="shared" si="258"/>
        <v>140.13018752017317</v>
      </c>
      <c r="E8281" s="1">
        <f t="shared" si="259"/>
        <v>0</v>
      </c>
    </row>
    <row r="8282" spans="3:5" x14ac:dyDescent="0.2">
      <c r="C8282" s="1">
        <v>-1.1318700076186905</v>
      </c>
      <c r="D8282" s="1">
        <f t="shared" si="258"/>
        <v>132.06292213049593</v>
      </c>
      <c r="E8282" s="1">
        <f t="shared" si="259"/>
        <v>0</v>
      </c>
    </row>
    <row r="8283" spans="3:5" x14ac:dyDescent="0.2">
      <c r="C8283" s="1">
        <v>-0.57633705286732084</v>
      </c>
      <c r="D8283" s="1">
        <f t="shared" si="258"/>
        <v>143.32808064692247</v>
      </c>
      <c r="E8283" s="1">
        <f t="shared" si="259"/>
        <v>0</v>
      </c>
    </row>
    <row r="8284" spans="3:5" x14ac:dyDescent="0.2">
      <c r="C8284" s="1">
        <v>0.83826778145809022</v>
      </c>
      <c r="D8284" s="1">
        <f t="shared" si="258"/>
        <v>176.5454402423718</v>
      </c>
      <c r="E8284" s="1">
        <f t="shared" si="259"/>
        <v>16.545440242371797</v>
      </c>
    </row>
    <row r="8285" spans="3:5" x14ac:dyDescent="0.2">
      <c r="C8285" s="1">
        <v>0.83020404034141349</v>
      </c>
      <c r="D8285" s="1">
        <f t="shared" si="258"/>
        <v>176.33579489203302</v>
      </c>
      <c r="E8285" s="1">
        <f t="shared" si="259"/>
        <v>16.335794892033022</v>
      </c>
    </row>
    <row r="8286" spans="3:5" x14ac:dyDescent="0.2">
      <c r="C8286" s="1">
        <v>0.51980542833648868</v>
      </c>
      <c r="D8286" s="1">
        <f t="shared" si="258"/>
        <v>168.45234104196143</v>
      </c>
      <c r="E8286" s="1">
        <f t="shared" si="259"/>
        <v>8.4523410419614322</v>
      </c>
    </row>
    <row r="8287" spans="3:5" x14ac:dyDescent="0.2">
      <c r="C8287" s="1">
        <v>0.46911109083489955</v>
      </c>
      <c r="D8287" s="1">
        <f t="shared" si="258"/>
        <v>167.19872193185284</v>
      </c>
      <c r="E8287" s="1">
        <f t="shared" si="259"/>
        <v>7.1987219318528446</v>
      </c>
    </row>
    <row r="8288" spans="3:5" x14ac:dyDescent="0.2">
      <c r="C8288" s="1">
        <v>1.1157670436163427</v>
      </c>
      <c r="D8288" s="1">
        <f t="shared" si="258"/>
        <v>183.91391802443707</v>
      </c>
      <c r="E8288" s="1">
        <f t="shared" si="259"/>
        <v>23.913918024437066</v>
      </c>
    </row>
    <row r="8289" spans="3:5" x14ac:dyDescent="0.2">
      <c r="C8289" s="1">
        <v>-1.9896521546616857</v>
      </c>
      <c r="D8289" s="1">
        <f t="shared" si="258"/>
        <v>116.38274581141526</v>
      </c>
      <c r="E8289" s="1">
        <f t="shared" si="259"/>
        <v>0</v>
      </c>
    </row>
    <row r="8290" spans="3:5" x14ac:dyDescent="0.2">
      <c r="C8290" s="1">
        <v>-2.0050003118317557E-2</v>
      </c>
      <c r="D8290" s="1">
        <f t="shared" si="258"/>
        <v>155.57145900143382</v>
      </c>
      <c r="E8290" s="1">
        <f t="shared" si="259"/>
        <v>0</v>
      </c>
    </row>
    <row r="8291" spans="3:5" x14ac:dyDescent="0.2">
      <c r="C8291" s="1">
        <v>-8.672850574785998E-2</v>
      </c>
      <c r="D8291" s="1">
        <f t="shared" si="258"/>
        <v>154.0504416733815</v>
      </c>
      <c r="E8291" s="1">
        <f t="shared" si="259"/>
        <v>0</v>
      </c>
    </row>
    <row r="8292" spans="3:5" x14ac:dyDescent="0.2">
      <c r="C8292" s="1">
        <v>2.2458723930504272</v>
      </c>
      <c r="D8292" s="1">
        <f t="shared" si="258"/>
        <v>217.23698068650069</v>
      </c>
      <c r="E8292" s="1">
        <f t="shared" si="259"/>
        <v>57.236980686500686</v>
      </c>
    </row>
    <row r="8293" spans="3:5" x14ac:dyDescent="0.2">
      <c r="C8293" s="1">
        <v>-0.22684583720705151</v>
      </c>
      <c r="D8293" s="1">
        <f t="shared" si="258"/>
        <v>150.90248044703625</v>
      </c>
      <c r="E8293" s="1">
        <f t="shared" si="259"/>
        <v>0</v>
      </c>
    </row>
    <row r="8294" spans="3:5" x14ac:dyDescent="0.2">
      <c r="C8294" s="1">
        <v>-1.8644063113382512</v>
      </c>
      <c r="D8294" s="1">
        <f t="shared" si="258"/>
        <v>118.55052813567785</v>
      </c>
      <c r="E8294" s="1">
        <f t="shared" si="259"/>
        <v>0</v>
      </c>
    </row>
    <row r="8295" spans="3:5" x14ac:dyDescent="0.2">
      <c r="C8295" s="1">
        <v>0.14998873759204998</v>
      </c>
      <c r="D8295" s="1">
        <f t="shared" si="258"/>
        <v>159.51857576542164</v>
      </c>
      <c r="E8295" s="1">
        <f t="shared" si="259"/>
        <v>0</v>
      </c>
    </row>
    <row r="8296" spans="3:5" x14ac:dyDescent="0.2">
      <c r="C8296" s="1">
        <v>-2.0937316538656874</v>
      </c>
      <c r="D8296" s="1">
        <f t="shared" si="258"/>
        <v>114.61150343322826</v>
      </c>
      <c r="E8296" s="1">
        <f t="shared" si="259"/>
        <v>0</v>
      </c>
    </row>
    <row r="8297" spans="3:5" x14ac:dyDescent="0.2">
      <c r="C8297" s="1">
        <v>0.35013805922243768</v>
      </c>
      <c r="D8297" s="1">
        <f t="shared" si="258"/>
        <v>164.29315793827323</v>
      </c>
      <c r="E8297" s="1">
        <f t="shared" si="259"/>
        <v>4.2931579382732252</v>
      </c>
    </row>
    <row r="8298" spans="3:5" x14ac:dyDescent="0.2">
      <c r="C8298" s="1">
        <v>2.3198301128137482</v>
      </c>
      <c r="D8298" s="1">
        <f t="shared" si="258"/>
        <v>219.6173040475521</v>
      </c>
      <c r="E8298" s="1">
        <f t="shared" si="259"/>
        <v>59.617304047552096</v>
      </c>
    </row>
    <row r="8299" spans="3:5" x14ac:dyDescent="0.2">
      <c r="C8299" s="1">
        <v>-0.80988603104828483</v>
      </c>
      <c r="D8299" s="1">
        <f t="shared" si="258"/>
        <v>138.47957346781294</v>
      </c>
      <c r="E8299" s="1">
        <f t="shared" si="259"/>
        <v>0</v>
      </c>
    </row>
    <row r="8300" spans="3:5" x14ac:dyDescent="0.2">
      <c r="C8300" s="1">
        <v>0.11836127673019563</v>
      </c>
      <c r="D8300" s="1">
        <f t="shared" si="258"/>
        <v>158.77689989329244</v>
      </c>
      <c r="E8300" s="1">
        <f t="shared" si="259"/>
        <v>0</v>
      </c>
    </row>
    <row r="8301" spans="3:5" x14ac:dyDescent="0.2">
      <c r="C8301" s="1">
        <v>0.6128491610501321</v>
      </c>
      <c r="D8301" s="1">
        <f t="shared" si="258"/>
        <v>170.77772571054032</v>
      </c>
      <c r="E8301" s="1">
        <f t="shared" si="259"/>
        <v>10.777725710540324</v>
      </c>
    </row>
    <row r="8302" spans="3:5" x14ac:dyDescent="0.2">
      <c r="C8302" s="1">
        <v>0.44082872549189073</v>
      </c>
      <c r="D8302" s="1">
        <f t="shared" si="258"/>
        <v>166.50338676421572</v>
      </c>
      <c r="E8302" s="1">
        <f t="shared" si="259"/>
        <v>6.503386764215719</v>
      </c>
    </row>
    <row r="8303" spans="3:5" x14ac:dyDescent="0.2">
      <c r="C8303" s="1">
        <v>1.4666203149114052</v>
      </c>
      <c r="D8303" s="1">
        <f t="shared" si="258"/>
        <v>193.67200664485915</v>
      </c>
      <c r="E8303" s="1">
        <f t="shared" si="259"/>
        <v>33.672006644859152</v>
      </c>
    </row>
    <row r="8304" spans="3:5" x14ac:dyDescent="0.2">
      <c r="C8304" s="1">
        <v>1.1930348757440252</v>
      </c>
      <c r="D8304" s="1">
        <f t="shared" si="258"/>
        <v>186.01981985184133</v>
      </c>
      <c r="E8304" s="1">
        <f t="shared" si="259"/>
        <v>26.019819851841334</v>
      </c>
    </row>
    <row r="8305" spans="3:5" x14ac:dyDescent="0.2">
      <c r="C8305" s="1">
        <v>-1.900162431442497</v>
      </c>
      <c r="D8305" s="1">
        <f t="shared" si="258"/>
        <v>117.92756772634314</v>
      </c>
      <c r="E8305" s="1">
        <f t="shared" si="259"/>
        <v>0</v>
      </c>
    </row>
    <row r="8306" spans="3:5" x14ac:dyDescent="0.2">
      <c r="C8306" s="1">
        <v>0.24799042391138904</v>
      </c>
      <c r="D8306" s="1">
        <f t="shared" si="258"/>
        <v>161.83882400078576</v>
      </c>
      <c r="E8306" s="1">
        <f t="shared" si="259"/>
        <v>1.8388240007857632</v>
      </c>
    </row>
    <row r="8307" spans="3:5" x14ac:dyDescent="0.2">
      <c r="C8307" s="1">
        <v>0.98170189595327362</v>
      </c>
      <c r="D8307" s="1">
        <f t="shared" si="258"/>
        <v>180.31644079166739</v>
      </c>
      <c r="E8307" s="1">
        <f t="shared" si="259"/>
        <v>20.316440791667389</v>
      </c>
    </row>
    <row r="8308" spans="3:5" x14ac:dyDescent="0.2">
      <c r="C8308" s="1">
        <v>5.3918924694645785E-2</v>
      </c>
      <c r="D8308" s="1">
        <f t="shared" si="258"/>
        <v>157.27635658706873</v>
      </c>
      <c r="E8308" s="1">
        <f t="shared" si="259"/>
        <v>0</v>
      </c>
    </row>
    <row r="8309" spans="3:5" x14ac:dyDescent="0.2">
      <c r="C8309" s="1">
        <v>-0.28523888131387504</v>
      </c>
      <c r="D8309" s="1">
        <f t="shared" si="258"/>
        <v>149.609652912814</v>
      </c>
      <c r="E8309" s="1">
        <f t="shared" si="259"/>
        <v>0</v>
      </c>
    </row>
    <row r="8310" spans="3:5" x14ac:dyDescent="0.2">
      <c r="C8310" s="1">
        <v>0.72200825444037742</v>
      </c>
      <c r="D8310" s="1">
        <f t="shared" si="258"/>
        <v>173.54682604641752</v>
      </c>
      <c r="E8310" s="1">
        <f t="shared" si="259"/>
        <v>13.546826046417522</v>
      </c>
    </row>
    <row r="8311" spans="3:5" x14ac:dyDescent="0.2">
      <c r="C8311" s="1">
        <v>-0.33651170687666476</v>
      </c>
      <c r="D8311" s="1">
        <f t="shared" si="258"/>
        <v>148.48360341463507</v>
      </c>
      <c r="E8311" s="1">
        <f t="shared" si="259"/>
        <v>0</v>
      </c>
    </row>
    <row r="8312" spans="3:5" x14ac:dyDescent="0.2">
      <c r="C8312" s="1">
        <v>-0.4590600292727024</v>
      </c>
      <c r="D8312" s="1">
        <f t="shared" si="258"/>
        <v>145.82642464219387</v>
      </c>
      <c r="E8312" s="1">
        <f t="shared" si="259"/>
        <v>0</v>
      </c>
    </row>
    <row r="8313" spans="3:5" x14ac:dyDescent="0.2">
      <c r="C8313" s="1">
        <v>-0.10892204847537262</v>
      </c>
      <c r="D8313" s="1">
        <f t="shared" si="258"/>
        <v>153.54748590173946</v>
      </c>
      <c r="E8313" s="1">
        <f t="shared" si="259"/>
        <v>0</v>
      </c>
    </row>
    <row r="8314" spans="3:5" x14ac:dyDescent="0.2">
      <c r="C8314" s="1">
        <v>8.4374532936893412E-2</v>
      </c>
      <c r="D8314" s="1">
        <f t="shared" si="258"/>
        <v>157.98374134729249</v>
      </c>
      <c r="E8314" s="1">
        <f t="shared" si="259"/>
        <v>0</v>
      </c>
    </row>
    <row r="8315" spans="3:5" x14ac:dyDescent="0.2">
      <c r="C8315" s="1">
        <v>-0.15416338769677676</v>
      </c>
      <c r="D8315" s="1">
        <f t="shared" si="258"/>
        <v>152.52729478998916</v>
      </c>
      <c r="E8315" s="1">
        <f t="shared" si="259"/>
        <v>0</v>
      </c>
    </row>
    <row r="8316" spans="3:5" x14ac:dyDescent="0.2">
      <c r="C8316" s="1">
        <v>-0.79577351695933507</v>
      </c>
      <c r="D8316" s="1">
        <f t="shared" si="258"/>
        <v>138.76783844258026</v>
      </c>
      <c r="E8316" s="1">
        <f t="shared" si="259"/>
        <v>0</v>
      </c>
    </row>
    <row r="8317" spans="3:5" x14ac:dyDescent="0.2">
      <c r="C8317" s="1">
        <v>-1.8870027743257685</v>
      </c>
      <c r="D8317" s="1">
        <f t="shared" si="258"/>
        <v>118.15646002888876</v>
      </c>
      <c r="E8317" s="1">
        <f t="shared" si="259"/>
        <v>0</v>
      </c>
    </row>
    <row r="8318" spans="3:5" x14ac:dyDescent="0.2">
      <c r="C8318" s="1">
        <v>1.8326465416243838E-2</v>
      </c>
      <c r="D8318" s="1">
        <f t="shared" si="258"/>
        <v>156.45367223793647</v>
      </c>
      <c r="E8318" s="1">
        <f t="shared" si="259"/>
        <v>0</v>
      </c>
    </row>
    <row r="8319" spans="3:5" x14ac:dyDescent="0.2">
      <c r="C8319" s="1">
        <v>0.50560088346623477</v>
      </c>
      <c r="D8319" s="1">
        <f t="shared" si="258"/>
        <v>168.10013232884194</v>
      </c>
      <c r="E8319" s="1">
        <f t="shared" si="259"/>
        <v>8.1001323288419371</v>
      </c>
    </row>
    <row r="8320" spans="3:5" x14ac:dyDescent="0.2">
      <c r="C8320" s="1">
        <v>-1.5186918292136482</v>
      </c>
      <c r="D8320" s="1">
        <f t="shared" si="258"/>
        <v>124.74607814274987</v>
      </c>
      <c r="E8320" s="1">
        <f t="shared" si="259"/>
        <v>0</v>
      </c>
    </row>
    <row r="8321" spans="3:5" x14ac:dyDescent="0.2">
      <c r="C8321" s="1">
        <v>-0.85919094283672781</v>
      </c>
      <c r="D8321" s="1">
        <f t="shared" si="258"/>
        <v>137.47715419757716</v>
      </c>
      <c r="E8321" s="1">
        <f t="shared" si="259"/>
        <v>0</v>
      </c>
    </row>
    <row r="8322" spans="3:5" x14ac:dyDescent="0.2">
      <c r="C8322" s="1">
        <v>0.94971191787670772</v>
      </c>
      <c r="D8322" s="1">
        <f t="shared" si="258"/>
        <v>179.46847908731266</v>
      </c>
      <c r="E8322" s="1">
        <f t="shared" si="259"/>
        <v>19.468479087312659</v>
      </c>
    </row>
    <row r="8323" spans="3:5" x14ac:dyDescent="0.2">
      <c r="C8323" s="1">
        <v>1.0370752840308937</v>
      </c>
      <c r="D8323" s="1">
        <f t="shared" ref="D8323:D8386" si="260" xml:space="preserve"> $A$1 * EXP( ($A$3 - $A$6 - 0.5 * $A$5^2) * $A$4 + $A$5 * SQRT($A$4) * C8323 )</f>
        <v>181.79370961015709</v>
      </c>
      <c r="E8323" s="1">
        <f t="shared" ref="E8323:E8386" si="261">MAX(D8323 - $A$2, 0)</f>
        <v>21.793709610157094</v>
      </c>
    </row>
    <row r="8324" spans="3:5" x14ac:dyDescent="0.2">
      <c r="C8324" s="1">
        <v>0.35730425015983003</v>
      </c>
      <c r="D8324" s="1">
        <f t="shared" si="260"/>
        <v>164.46673299156708</v>
      </c>
      <c r="E8324" s="1">
        <f t="shared" si="261"/>
        <v>4.4667329915670848</v>
      </c>
    </row>
    <row r="8325" spans="3:5" x14ac:dyDescent="0.2">
      <c r="C8325" s="1">
        <v>-1.2456001288210004</v>
      </c>
      <c r="D8325" s="1">
        <f t="shared" si="260"/>
        <v>129.86823486244151</v>
      </c>
      <c r="E8325" s="1">
        <f t="shared" si="261"/>
        <v>0</v>
      </c>
    </row>
    <row r="8326" spans="3:5" x14ac:dyDescent="0.2">
      <c r="C8326" s="1">
        <v>-1.6119142397856425</v>
      </c>
      <c r="D8326" s="1">
        <f t="shared" si="260"/>
        <v>123.04424107103974</v>
      </c>
      <c r="E8326" s="1">
        <f t="shared" si="261"/>
        <v>0</v>
      </c>
    </row>
    <row r="8327" spans="3:5" x14ac:dyDescent="0.2">
      <c r="C8327" s="1">
        <v>-1.8343025111951405</v>
      </c>
      <c r="D8327" s="1">
        <f t="shared" si="260"/>
        <v>119.07756201276457</v>
      </c>
      <c r="E8327" s="1">
        <f t="shared" si="261"/>
        <v>0</v>
      </c>
    </row>
    <row r="8328" spans="3:5" x14ac:dyDescent="0.2">
      <c r="C8328" s="1">
        <v>-1.0649161803440412</v>
      </c>
      <c r="D8328" s="1">
        <f t="shared" si="260"/>
        <v>133.37225632348122</v>
      </c>
      <c r="E8328" s="1">
        <f t="shared" si="261"/>
        <v>0</v>
      </c>
    </row>
    <row r="8329" spans="3:5" x14ac:dyDescent="0.2">
      <c r="C8329" s="1">
        <v>-0.80624346694808424</v>
      </c>
      <c r="D8329" s="1">
        <f t="shared" si="260"/>
        <v>138.55391981157533</v>
      </c>
      <c r="E8329" s="1">
        <f t="shared" si="261"/>
        <v>0</v>
      </c>
    </row>
    <row r="8330" spans="3:5" x14ac:dyDescent="0.2">
      <c r="C8330" s="1">
        <v>-0.17559136410954965</v>
      </c>
      <c r="D8330" s="1">
        <f t="shared" si="260"/>
        <v>152.04646272161909</v>
      </c>
      <c r="E8330" s="1">
        <f t="shared" si="261"/>
        <v>0</v>
      </c>
    </row>
    <row r="8331" spans="3:5" x14ac:dyDescent="0.2">
      <c r="C8331" s="1">
        <v>4.8390286938179976E-2</v>
      </c>
      <c r="D8331" s="1">
        <f t="shared" si="260"/>
        <v>157.14828439894549</v>
      </c>
      <c r="E8331" s="1">
        <f t="shared" si="261"/>
        <v>0</v>
      </c>
    </row>
    <row r="8332" spans="3:5" x14ac:dyDescent="0.2">
      <c r="C8332" s="1">
        <v>-0.49785468311110948</v>
      </c>
      <c r="D8332" s="1">
        <f t="shared" si="260"/>
        <v>144.99520166132976</v>
      </c>
      <c r="E8332" s="1">
        <f t="shared" si="261"/>
        <v>0</v>
      </c>
    </row>
    <row r="8333" spans="3:5" x14ac:dyDescent="0.2">
      <c r="C8333" s="1">
        <v>-0.30010779459528913</v>
      </c>
      <c r="D8333" s="1">
        <f t="shared" si="260"/>
        <v>149.28222679740287</v>
      </c>
      <c r="E8333" s="1">
        <f t="shared" si="261"/>
        <v>0</v>
      </c>
    </row>
    <row r="8334" spans="3:5" x14ac:dyDescent="0.2">
      <c r="C8334" s="1">
        <v>1.3709199164972763</v>
      </c>
      <c r="D8334" s="1">
        <f t="shared" si="260"/>
        <v>190.96011555067841</v>
      </c>
      <c r="E8334" s="1">
        <f t="shared" si="261"/>
        <v>30.96011555067841</v>
      </c>
    </row>
    <row r="8335" spans="3:5" x14ac:dyDescent="0.2">
      <c r="C8335" s="1">
        <v>0.31877575863250274</v>
      </c>
      <c r="D8335" s="1">
        <f t="shared" si="260"/>
        <v>163.53567225560573</v>
      </c>
      <c r="E8335" s="1">
        <f t="shared" si="261"/>
        <v>3.5356722556057321</v>
      </c>
    </row>
    <row r="8336" spans="3:5" x14ac:dyDescent="0.2">
      <c r="C8336" s="1">
        <v>0.27546581300013911</v>
      </c>
      <c r="D8336" s="1">
        <f t="shared" si="260"/>
        <v>162.4953563386897</v>
      </c>
      <c r="E8336" s="1">
        <f t="shared" si="261"/>
        <v>2.4953563386897031</v>
      </c>
    </row>
    <row r="8337" spans="3:5" x14ac:dyDescent="0.2">
      <c r="C8337" s="1">
        <v>-1.1994635184677824</v>
      </c>
      <c r="D8337" s="1">
        <f t="shared" si="260"/>
        <v>130.75411673474915</v>
      </c>
      <c r="E8337" s="1">
        <f t="shared" si="261"/>
        <v>0</v>
      </c>
    </row>
    <row r="8338" spans="3:5" x14ac:dyDescent="0.2">
      <c r="C8338" s="1">
        <v>0.72143764670825239</v>
      </c>
      <c r="D8338" s="1">
        <f t="shared" si="260"/>
        <v>173.53223500767845</v>
      </c>
      <c r="E8338" s="1">
        <f t="shared" si="261"/>
        <v>13.532235007678452</v>
      </c>
    </row>
    <row r="8339" spans="3:5" x14ac:dyDescent="0.2">
      <c r="C8339" s="1">
        <v>-0.59140924581506071</v>
      </c>
      <c r="D8339" s="1">
        <f t="shared" si="260"/>
        <v>143.01011829547861</v>
      </c>
      <c r="E8339" s="1">
        <f t="shared" si="261"/>
        <v>0</v>
      </c>
    </row>
    <row r="8340" spans="3:5" x14ac:dyDescent="0.2">
      <c r="C8340" s="1">
        <v>-0.25033275933281757</v>
      </c>
      <c r="D8340" s="1">
        <f t="shared" si="260"/>
        <v>150.3811400954107</v>
      </c>
      <c r="E8340" s="1">
        <f t="shared" si="261"/>
        <v>0</v>
      </c>
    </row>
    <row r="8341" spans="3:5" x14ac:dyDescent="0.2">
      <c r="C8341" s="1">
        <v>7.31647560173211E-2</v>
      </c>
      <c r="D8341" s="1">
        <f t="shared" si="260"/>
        <v>157.72300541924832</v>
      </c>
      <c r="E8341" s="1">
        <f t="shared" si="261"/>
        <v>0</v>
      </c>
    </row>
    <row r="8342" spans="3:5" x14ac:dyDescent="0.2">
      <c r="C8342" s="1">
        <v>-1.4760142752285164</v>
      </c>
      <c r="D8342" s="1">
        <f t="shared" si="260"/>
        <v>125.53302030741281</v>
      </c>
      <c r="E8342" s="1">
        <f t="shared" si="261"/>
        <v>0</v>
      </c>
    </row>
    <row r="8343" spans="3:5" x14ac:dyDescent="0.2">
      <c r="C8343" s="1">
        <v>-0.42876573677738361</v>
      </c>
      <c r="D8343" s="1">
        <f t="shared" si="260"/>
        <v>146.47882900814358</v>
      </c>
      <c r="E8343" s="1">
        <f t="shared" si="261"/>
        <v>0</v>
      </c>
    </row>
    <row r="8344" spans="3:5" x14ac:dyDescent="0.2">
      <c r="C8344" s="1">
        <v>0.5279098960511347</v>
      </c>
      <c r="D8344" s="1">
        <f t="shared" si="260"/>
        <v>168.65362586456769</v>
      </c>
      <c r="E8344" s="1">
        <f t="shared" si="261"/>
        <v>8.6536258645676867</v>
      </c>
    </row>
    <row r="8345" spans="3:5" x14ac:dyDescent="0.2">
      <c r="C8345" s="1">
        <v>1.1634683003844544</v>
      </c>
      <c r="D8345" s="1">
        <f t="shared" si="260"/>
        <v>185.21116220853779</v>
      </c>
      <c r="E8345" s="1">
        <f t="shared" si="261"/>
        <v>25.211162208537786</v>
      </c>
    </row>
    <row r="8346" spans="3:5" x14ac:dyDescent="0.2">
      <c r="C8346" s="1">
        <v>0.36451587530248447</v>
      </c>
      <c r="D8346" s="1">
        <f t="shared" si="260"/>
        <v>164.64159365354956</v>
      </c>
      <c r="E8346" s="1">
        <f t="shared" si="261"/>
        <v>4.6415936535495632</v>
      </c>
    </row>
    <row r="8347" spans="3:5" x14ac:dyDescent="0.2">
      <c r="C8347" s="1">
        <v>-0.54467427074596886</v>
      </c>
      <c r="D8347" s="1">
        <f t="shared" si="260"/>
        <v>143.99834171536858</v>
      </c>
      <c r="E8347" s="1">
        <f t="shared" si="261"/>
        <v>0</v>
      </c>
    </row>
    <row r="8348" spans="3:5" x14ac:dyDescent="0.2">
      <c r="C8348" s="1">
        <v>-0.3042144070362956</v>
      </c>
      <c r="D8348" s="1">
        <f t="shared" si="260"/>
        <v>149.19192205207474</v>
      </c>
      <c r="E8348" s="1">
        <f t="shared" si="261"/>
        <v>0</v>
      </c>
    </row>
    <row r="8349" spans="3:5" x14ac:dyDescent="0.2">
      <c r="C8349" s="1">
        <v>0.13927962048457102</v>
      </c>
      <c r="D8349" s="1">
        <f t="shared" si="260"/>
        <v>159.26705580234031</v>
      </c>
      <c r="E8349" s="1">
        <f t="shared" si="261"/>
        <v>0</v>
      </c>
    </row>
    <row r="8350" spans="3:5" x14ac:dyDescent="0.2">
      <c r="C8350" s="1">
        <v>8.4683132816116002E-2</v>
      </c>
      <c r="D8350" s="1">
        <f t="shared" si="260"/>
        <v>157.99092537767962</v>
      </c>
      <c r="E8350" s="1">
        <f t="shared" si="261"/>
        <v>0</v>
      </c>
    </row>
    <row r="8351" spans="3:5" x14ac:dyDescent="0.2">
      <c r="C8351" s="1">
        <v>2.0137750909233518</v>
      </c>
      <c r="D8351" s="1">
        <f t="shared" si="260"/>
        <v>209.93318156992723</v>
      </c>
      <c r="E8351" s="1">
        <f t="shared" si="261"/>
        <v>49.933181569927228</v>
      </c>
    </row>
    <row r="8352" spans="3:5" x14ac:dyDescent="0.2">
      <c r="C8352" s="1">
        <v>-0.61995882297830818</v>
      </c>
      <c r="D8352" s="1">
        <f t="shared" si="260"/>
        <v>142.40976981456137</v>
      </c>
      <c r="E8352" s="1">
        <f t="shared" si="261"/>
        <v>0</v>
      </c>
    </row>
    <row r="8353" spans="3:5" x14ac:dyDescent="0.2">
      <c r="C8353" s="1">
        <v>-0.33498056744559279</v>
      </c>
      <c r="D8353" s="1">
        <f t="shared" si="260"/>
        <v>148.51710708382444</v>
      </c>
      <c r="E8353" s="1">
        <f t="shared" si="261"/>
        <v>0</v>
      </c>
    </row>
    <row r="8354" spans="3:5" x14ac:dyDescent="0.2">
      <c r="C8354" s="1">
        <v>-0.1139141075263876</v>
      </c>
      <c r="D8354" s="1">
        <f t="shared" si="260"/>
        <v>153.43458098761906</v>
      </c>
      <c r="E8354" s="1">
        <f t="shared" si="261"/>
        <v>0</v>
      </c>
    </row>
    <row r="8355" spans="3:5" x14ac:dyDescent="0.2">
      <c r="C8355" s="1">
        <v>-1.1321950535073417</v>
      </c>
      <c r="D8355" s="1">
        <f t="shared" si="260"/>
        <v>132.05659706073729</v>
      </c>
      <c r="E8355" s="1">
        <f t="shared" si="261"/>
        <v>0</v>
      </c>
    </row>
    <row r="8356" spans="3:5" x14ac:dyDescent="0.2">
      <c r="C8356" s="1">
        <v>0.85490931480349619</v>
      </c>
      <c r="D8356" s="1">
        <f t="shared" si="260"/>
        <v>176.97888381467712</v>
      </c>
      <c r="E8356" s="1">
        <f t="shared" si="261"/>
        <v>16.978883814677118</v>
      </c>
    </row>
    <row r="8357" spans="3:5" x14ac:dyDescent="0.2">
      <c r="C8357" s="1">
        <v>-1.3195244499353445</v>
      </c>
      <c r="D8357" s="1">
        <f t="shared" si="260"/>
        <v>128.46128947651832</v>
      </c>
      <c r="E8357" s="1">
        <f t="shared" si="261"/>
        <v>0</v>
      </c>
    </row>
    <row r="8358" spans="3:5" x14ac:dyDescent="0.2">
      <c r="C8358" s="1">
        <v>1.3705916372687754</v>
      </c>
      <c r="D8358" s="1">
        <f t="shared" si="260"/>
        <v>190.95087866200666</v>
      </c>
      <c r="E8358" s="1">
        <f t="shared" si="261"/>
        <v>30.950878662006659</v>
      </c>
    </row>
    <row r="8359" spans="3:5" x14ac:dyDescent="0.2">
      <c r="C8359" s="1">
        <v>-0.37272697575371844</v>
      </c>
      <c r="D8359" s="1">
        <f t="shared" si="260"/>
        <v>147.69335778849828</v>
      </c>
      <c r="E8359" s="1">
        <f t="shared" si="261"/>
        <v>0</v>
      </c>
    </row>
    <row r="8360" spans="3:5" x14ac:dyDescent="0.2">
      <c r="C8360" s="1">
        <v>1.1241384393886114</v>
      </c>
      <c r="D8360" s="1">
        <f t="shared" si="260"/>
        <v>184.1409204487079</v>
      </c>
      <c r="E8360" s="1">
        <f t="shared" si="261"/>
        <v>24.140920448707902</v>
      </c>
    </row>
    <row r="8361" spans="3:5" x14ac:dyDescent="0.2">
      <c r="C8361" s="1">
        <v>1.6922197495571991</v>
      </c>
      <c r="D8361" s="1">
        <f t="shared" si="260"/>
        <v>200.21826921460683</v>
      </c>
      <c r="E8361" s="1">
        <f t="shared" si="261"/>
        <v>40.218269214606835</v>
      </c>
    </row>
    <row r="8362" spans="3:5" x14ac:dyDescent="0.2">
      <c r="C8362" s="1">
        <v>0.10500474247717993</v>
      </c>
      <c r="D8362" s="1">
        <f t="shared" si="260"/>
        <v>158.46472070551479</v>
      </c>
      <c r="E8362" s="1">
        <f t="shared" si="261"/>
        <v>0</v>
      </c>
    </row>
    <row r="8363" spans="3:5" x14ac:dyDescent="0.2">
      <c r="C8363" s="1">
        <v>5.8666180428948748E-3</v>
      </c>
      <c r="D8363" s="1">
        <f t="shared" si="260"/>
        <v>156.16669330821327</v>
      </c>
      <c r="E8363" s="1">
        <f t="shared" si="261"/>
        <v>0</v>
      </c>
    </row>
    <row r="8364" spans="3:5" x14ac:dyDescent="0.2">
      <c r="C8364" s="1">
        <v>0.8374472443467541</v>
      </c>
      <c r="D8364" s="1">
        <f t="shared" si="260"/>
        <v>176.52409610440984</v>
      </c>
      <c r="E8364" s="1">
        <f t="shared" si="261"/>
        <v>16.524096104409836</v>
      </c>
    </row>
    <row r="8365" spans="3:5" x14ac:dyDescent="0.2">
      <c r="C8365" s="1">
        <v>-0.27017380354693055</v>
      </c>
      <c r="D8365" s="1">
        <f t="shared" si="260"/>
        <v>149.94213117399977</v>
      </c>
      <c r="E8365" s="1">
        <f t="shared" si="261"/>
        <v>0</v>
      </c>
    </row>
    <row r="8366" spans="3:5" x14ac:dyDescent="0.2">
      <c r="C8366" s="1">
        <v>-2.5541069251792039</v>
      </c>
      <c r="D8366" s="1">
        <f t="shared" si="260"/>
        <v>107.09452781815287</v>
      </c>
      <c r="E8366" s="1">
        <f t="shared" si="261"/>
        <v>0</v>
      </c>
    </row>
    <row r="8367" spans="3:5" x14ac:dyDescent="0.2">
      <c r="C8367" s="1">
        <v>-0.46269348873268179</v>
      </c>
      <c r="D8367" s="1">
        <f t="shared" si="260"/>
        <v>145.74837149235205</v>
      </c>
      <c r="E8367" s="1">
        <f t="shared" si="261"/>
        <v>0</v>
      </c>
    </row>
    <row r="8368" spans="3:5" x14ac:dyDescent="0.2">
      <c r="C8368" s="1">
        <v>0.75564128846518142</v>
      </c>
      <c r="D8368" s="1">
        <f t="shared" si="260"/>
        <v>174.4090288901576</v>
      </c>
      <c r="E8368" s="1">
        <f t="shared" si="261"/>
        <v>14.4090288901576</v>
      </c>
    </row>
    <row r="8369" spans="3:5" x14ac:dyDescent="0.2">
      <c r="C8369" s="1">
        <v>-1.1738902527194663</v>
      </c>
      <c r="D8369" s="1">
        <f t="shared" si="260"/>
        <v>131.24775659293584</v>
      </c>
      <c r="E8369" s="1">
        <f t="shared" si="261"/>
        <v>0</v>
      </c>
    </row>
    <row r="8370" spans="3:5" x14ac:dyDescent="0.2">
      <c r="C8370" s="1">
        <v>0.36172273594146226</v>
      </c>
      <c r="D8370" s="1">
        <f t="shared" si="260"/>
        <v>164.57384620585572</v>
      </c>
      <c r="E8370" s="1">
        <f t="shared" si="261"/>
        <v>4.5738462058557161</v>
      </c>
    </row>
    <row r="8371" spans="3:5" x14ac:dyDescent="0.2">
      <c r="C8371" s="1">
        <v>-0.34417102201534372</v>
      </c>
      <c r="D8371" s="1">
        <f t="shared" si="260"/>
        <v>148.31611933614883</v>
      </c>
      <c r="E8371" s="1">
        <f t="shared" si="261"/>
        <v>0</v>
      </c>
    </row>
    <row r="8372" spans="3:5" x14ac:dyDescent="0.2">
      <c r="C8372" s="1">
        <v>1.2720350559675726</v>
      </c>
      <c r="D8372" s="1">
        <f t="shared" si="260"/>
        <v>188.19786879464561</v>
      </c>
      <c r="E8372" s="1">
        <f t="shared" si="261"/>
        <v>28.197868794645615</v>
      </c>
    </row>
    <row r="8373" spans="3:5" x14ac:dyDescent="0.2">
      <c r="C8373" s="1">
        <v>-1.0290079523285731</v>
      </c>
      <c r="D8373" s="1">
        <f t="shared" si="260"/>
        <v>134.07980946296615</v>
      </c>
      <c r="E8373" s="1">
        <f t="shared" si="261"/>
        <v>0</v>
      </c>
    </row>
    <row r="8374" spans="3:5" x14ac:dyDescent="0.2">
      <c r="C8374" s="1">
        <v>0.52079915905479113</v>
      </c>
      <c r="D8374" s="1">
        <f t="shared" si="260"/>
        <v>168.47700868768743</v>
      </c>
      <c r="E8374" s="1">
        <f t="shared" si="261"/>
        <v>8.4770086876874302</v>
      </c>
    </row>
    <row r="8375" spans="3:5" x14ac:dyDescent="0.2">
      <c r="C8375" s="1">
        <v>0.27709301363587152</v>
      </c>
      <c r="D8375" s="1">
        <f t="shared" si="260"/>
        <v>162.53432219870726</v>
      </c>
      <c r="E8375" s="1">
        <f t="shared" si="261"/>
        <v>2.5343221987072582</v>
      </c>
    </row>
    <row r="8376" spans="3:5" x14ac:dyDescent="0.2">
      <c r="C8376" s="1">
        <v>0.86934474120278526</v>
      </c>
      <c r="D8376" s="1">
        <f t="shared" si="260"/>
        <v>177.35572917771205</v>
      </c>
      <c r="E8376" s="1">
        <f t="shared" si="261"/>
        <v>17.35572917771205</v>
      </c>
    </row>
    <row r="8377" spans="3:5" x14ac:dyDescent="0.2">
      <c r="C8377" s="1">
        <v>0.89454232135930445</v>
      </c>
      <c r="D8377" s="1">
        <f t="shared" si="260"/>
        <v>178.01545074992953</v>
      </c>
      <c r="E8377" s="1">
        <f t="shared" si="261"/>
        <v>18.015450749929528</v>
      </c>
    </row>
    <row r="8378" spans="3:5" x14ac:dyDescent="0.2">
      <c r="C8378" s="1">
        <v>-0.58197612495239526</v>
      </c>
      <c r="D8378" s="1">
        <f t="shared" si="260"/>
        <v>143.20903633402531</v>
      </c>
      <c r="E8378" s="1">
        <f t="shared" si="261"/>
        <v>0</v>
      </c>
    </row>
    <row r="8379" spans="3:5" x14ac:dyDescent="0.2">
      <c r="C8379" s="1">
        <v>-3.7303090165669794E-2</v>
      </c>
      <c r="D8379" s="1">
        <f t="shared" si="260"/>
        <v>155.17646094893084</v>
      </c>
      <c r="E8379" s="1">
        <f t="shared" si="261"/>
        <v>0</v>
      </c>
    </row>
    <row r="8380" spans="3:5" x14ac:dyDescent="0.2">
      <c r="C8380" s="1">
        <v>0.82653242830017348</v>
      </c>
      <c r="D8380" s="1">
        <f t="shared" si="260"/>
        <v>176.24042090648595</v>
      </c>
      <c r="E8380" s="1">
        <f t="shared" si="261"/>
        <v>16.240420906485951</v>
      </c>
    </row>
    <row r="8381" spans="3:5" x14ac:dyDescent="0.2">
      <c r="C8381" s="1">
        <v>0.23777004927525608</v>
      </c>
      <c r="D8381" s="1">
        <f t="shared" si="260"/>
        <v>161.59528265980677</v>
      </c>
      <c r="E8381" s="1">
        <f t="shared" si="261"/>
        <v>1.5952826598067702</v>
      </c>
    </row>
    <row r="8382" spans="3:5" x14ac:dyDescent="0.2">
      <c r="C8382" s="1">
        <v>-9.9910723433370027E-2</v>
      </c>
      <c r="D8382" s="1">
        <f t="shared" si="260"/>
        <v>153.75150455167642</v>
      </c>
      <c r="E8382" s="1">
        <f t="shared" si="261"/>
        <v>0</v>
      </c>
    </row>
    <row r="8383" spans="3:5" x14ac:dyDescent="0.2">
      <c r="C8383" s="1">
        <v>-0.46893381755655744</v>
      </c>
      <c r="D8383" s="1">
        <f t="shared" si="260"/>
        <v>145.61441564634981</v>
      </c>
      <c r="E8383" s="1">
        <f t="shared" si="261"/>
        <v>0</v>
      </c>
    </row>
    <row r="8384" spans="3:5" x14ac:dyDescent="0.2">
      <c r="C8384" s="1">
        <v>0.60541768633461113</v>
      </c>
      <c r="D8384" s="1">
        <f t="shared" si="260"/>
        <v>170.59082170459794</v>
      </c>
      <c r="E8384" s="1">
        <f t="shared" si="261"/>
        <v>10.590821704597943</v>
      </c>
    </row>
    <row r="8385" spans="3:5" x14ac:dyDescent="0.2">
      <c r="C8385" s="1">
        <v>-0.16862727754476411</v>
      </c>
      <c r="D8385" s="1">
        <f t="shared" si="260"/>
        <v>152.20256651922301</v>
      </c>
      <c r="E8385" s="1">
        <f t="shared" si="261"/>
        <v>0</v>
      </c>
    </row>
    <row r="8386" spans="3:5" x14ac:dyDescent="0.2">
      <c r="C8386" s="1">
        <v>-0.45142743233593469</v>
      </c>
      <c r="D8386" s="1">
        <f t="shared" si="260"/>
        <v>145.99052250966022</v>
      </c>
      <c r="E8386" s="1">
        <f t="shared" si="261"/>
        <v>0</v>
      </c>
    </row>
    <row r="8387" spans="3:5" x14ac:dyDescent="0.2">
      <c r="C8387" s="1">
        <v>0.58332378782715266</v>
      </c>
      <c r="D8387" s="1">
        <f t="shared" ref="D8387:D8450" si="262" xml:space="preserve"> $A$1 * EXP( ($A$3 - $A$6 - 0.5 * $A$5^2) * $A$4 + $A$5 * SQRT($A$4) * C8387 )</f>
        <v>170.03636017706103</v>
      </c>
      <c r="E8387" s="1">
        <f t="shared" ref="E8387:E8450" si="263">MAX(D8387 - $A$2, 0)</f>
        <v>10.036360177061027</v>
      </c>
    </row>
    <row r="8388" spans="3:5" x14ac:dyDescent="0.2">
      <c r="C8388" s="1">
        <v>0.72586223358648527</v>
      </c>
      <c r="D8388" s="1">
        <f t="shared" si="262"/>
        <v>173.64540847122052</v>
      </c>
      <c r="E8388" s="1">
        <f t="shared" si="263"/>
        <v>13.64540847122052</v>
      </c>
    </row>
    <row r="8389" spans="3:5" x14ac:dyDescent="0.2">
      <c r="C8389" s="1">
        <v>-1.4557584455167738</v>
      </c>
      <c r="D8389" s="1">
        <f t="shared" si="262"/>
        <v>125.90825798148964</v>
      </c>
      <c r="E8389" s="1">
        <f t="shared" si="263"/>
        <v>0</v>
      </c>
    </row>
    <row r="8390" spans="3:5" x14ac:dyDescent="0.2">
      <c r="C8390" s="1">
        <v>1.8104463225171801</v>
      </c>
      <c r="D8390" s="1">
        <f t="shared" si="262"/>
        <v>203.73676705887516</v>
      </c>
      <c r="E8390" s="1">
        <f t="shared" si="263"/>
        <v>43.736767058875159</v>
      </c>
    </row>
    <row r="8391" spans="3:5" x14ac:dyDescent="0.2">
      <c r="C8391" s="1">
        <v>-0.32771135601979107</v>
      </c>
      <c r="D8391" s="1">
        <f t="shared" si="262"/>
        <v>148.67627170246922</v>
      </c>
      <c r="E8391" s="1">
        <f t="shared" si="263"/>
        <v>0</v>
      </c>
    </row>
    <row r="8392" spans="3:5" x14ac:dyDescent="0.2">
      <c r="C8392" s="1">
        <v>1.6257329794213655</v>
      </c>
      <c r="D8392" s="1">
        <f t="shared" si="262"/>
        <v>198.26634270682396</v>
      </c>
      <c r="E8392" s="1">
        <f t="shared" si="263"/>
        <v>38.266342706823963</v>
      </c>
    </row>
    <row r="8393" spans="3:5" x14ac:dyDescent="0.2">
      <c r="C8393" s="1">
        <v>-1.5523319738189483</v>
      </c>
      <c r="D8393" s="1">
        <f t="shared" si="262"/>
        <v>124.12925740300373</v>
      </c>
      <c r="E8393" s="1">
        <f t="shared" si="263"/>
        <v>0</v>
      </c>
    </row>
    <row r="8394" spans="3:5" x14ac:dyDescent="0.2">
      <c r="C8394" s="1">
        <v>0.30021607048576515</v>
      </c>
      <c r="D8394" s="1">
        <f t="shared" si="262"/>
        <v>163.08905077914659</v>
      </c>
      <c r="E8394" s="1">
        <f t="shared" si="263"/>
        <v>3.0890507791465893</v>
      </c>
    </row>
    <row r="8395" spans="3:5" x14ac:dyDescent="0.2">
      <c r="C8395" s="1">
        <v>-1.597931904860193</v>
      </c>
      <c r="D8395" s="1">
        <f t="shared" si="262"/>
        <v>123.29801008810526</v>
      </c>
      <c r="E8395" s="1">
        <f t="shared" si="263"/>
        <v>0</v>
      </c>
    </row>
    <row r="8396" spans="3:5" x14ac:dyDescent="0.2">
      <c r="C8396" s="1">
        <v>-1.0657069792677218</v>
      </c>
      <c r="D8396" s="1">
        <f t="shared" si="262"/>
        <v>133.35671613057821</v>
      </c>
      <c r="E8396" s="1">
        <f t="shared" si="263"/>
        <v>0</v>
      </c>
    </row>
    <row r="8397" spans="3:5" x14ac:dyDescent="0.2">
      <c r="C8397" s="1">
        <v>0.63138398927433859</v>
      </c>
      <c r="D8397" s="1">
        <f t="shared" si="262"/>
        <v>171.24477543328831</v>
      </c>
      <c r="E8397" s="1">
        <f t="shared" si="263"/>
        <v>11.244775433288311</v>
      </c>
    </row>
    <row r="8398" spans="3:5" x14ac:dyDescent="0.2">
      <c r="C8398" s="1">
        <v>0.25348115372264141</v>
      </c>
      <c r="D8398" s="1">
        <f t="shared" si="262"/>
        <v>161.96981414622763</v>
      </c>
      <c r="E8398" s="1">
        <f t="shared" si="263"/>
        <v>1.969814146227634</v>
      </c>
    </row>
    <row r="8399" spans="3:5" x14ac:dyDescent="0.2">
      <c r="C8399" s="1">
        <v>1.6998006332249973</v>
      </c>
      <c r="D8399" s="1">
        <f t="shared" si="262"/>
        <v>200.4420466336949</v>
      </c>
      <c r="E8399" s="1">
        <f t="shared" si="263"/>
        <v>40.4420466336949</v>
      </c>
    </row>
    <row r="8400" spans="3:5" x14ac:dyDescent="0.2">
      <c r="C8400" s="1">
        <v>1.1473685829322788</v>
      </c>
      <c r="D8400" s="1">
        <f t="shared" si="262"/>
        <v>184.77230774859086</v>
      </c>
      <c r="E8400" s="1">
        <f t="shared" si="263"/>
        <v>24.772307748590862</v>
      </c>
    </row>
    <row r="8401" spans="3:5" x14ac:dyDescent="0.2">
      <c r="C8401" s="1">
        <v>-0.71439749235632877</v>
      </c>
      <c r="D8401" s="1">
        <f t="shared" si="262"/>
        <v>140.4417857957902</v>
      </c>
      <c r="E8401" s="1">
        <f t="shared" si="263"/>
        <v>0</v>
      </c>
    </row>
    <row r="8402" spans="3:5" x14ac:dyDescent="0.2">
      <c r="C8402" s="1">
        <v>0.1730539276001207</v>
      </c>
      <c r="D8402" s="1">
        <f t="shared" si="262"/>
        <v>160.06164682285058</v>
      </c>
      <c r="E8402" s="1">
        <f t="shared" si="263"/>
        <v>6.1646822850576655E-2</v>
      </c>
    </row>
    <row r="8403" spans="3:5" x14ac:dyDescent="0.2">
      <c r="C8403" s="1">
        <v>1.7417133396977995</v>
      </c>
      <c r="D8403" s="1">
        <f t="shared" si="262"/>
        <v>201.68377450947901</v>
      </c>
      <c r="E8403" s="1">
        <f t="shared" si="263"/>
        <v>41.683774509479008</v>
      </c>
    </row>
    <row r="8404" spans="3:5" x14ac:dyDescent="0.2">
      <c r="C8404" s="1">
        <v>-0.11441991384828026</v>
      </c>
      <c r="D8404" s="1">
        <f t="shared" si="262"/>
        <v>153.42314584827875</v>
      </c>
      <c r="E8404" s="1">
        <f t="shared" si="263"/>
        <v>0</v>
      </c>
    </row>
    <row r="8405" spans="3:5" x14ac:dyDescent="0.2">
      <c r="C8405" s="1">
        <v>1.3086162531546663</v>
      </c>
      <c r="D8405" s="1">
        <f t="shared" si="262"/>
        <v>189.21503929652192</v>
      </c>
      <c r="E8405" s="1">
        <f t="shared" si="263"/>
        <v>29.215039296521923</v>
      </c>
    </row>
    <row r="8406" spans="3:5" x14ac:dyDescent="0.2">
      <c r="C8406" s="1">
        <v>-0.94978670586645186</v>
      </c>
      <c r="D8406" s="1">
        <f t="shared" si="262"/>
        <v>135.654127515764</v>
      </c>
      <c r="E8406" s="1">
        <f t="shared" si="263"/>
        <v>0</v>
      </c>
    </row>
    <row r="8407" spans="3:5" x14ac:dyDescent="0.2">
      <c r="C8407" s="1">
        <v>9.8470174848190997E-2</v>
      </c>
      <c r="D8407" s="1">
        <f t="shared" si="262"/>
        <v>158.31221344523092</v>
      </c>
      <c r="E8407" s="1">
        <f t="shared" si="263"/>
        <v>0</v>
      </c>
    </row>
    <row r="8408" spans="3:5" x14ac:dyDescent="0.2">
      <c r="C8408" s="1">
        <v>-1.0998441681979929</v>
      </c>
      <c r="D8408" s="1">
        <f t="shared" si="262"/>
        <v>132.68760081482864</v>
      </c>
      <c r="E8408" s="1">
        <f t="shared" si="263"/>
        <v>0</v>
      </c>
    </row>
    <row r="8409" spans="3:5" x14ac:dyDescent="0.2">
      <c r="C8409" s="1">
        <v>-0.84002876042118191</v>
      </c>
      <c r="D8409" s="1">
        <f t="shared" si="262"/>
        <v>137.86587601248524</v>
      </c>
      <c r="E8409" s="1">
        <f t="shared" si="263"/>
        <v>0</v>
      </c>
    </row>
    <row r="8410" spans="3:5" x14ac:dyDescent="0.2">
      <c r="C8410" s="1">
        <v>1.5792052915679993</v>
      </c>
      <c r="D8410" s="1">
        <f t="shared" si="262"/>
        <v>196.91170634952377</v>
      </c>
      <c r="E8410" s="1">
        <f t="shared" si="263"/>
        <v>36.911706349523769</v>
      </c>
    </row>
    <row r="8411" spans="3:5" x14ac:dyDescent="0.2">
      <c r="C8411" s="1">
        <v>-1.8481418275145216</v>
      </c>
      <c r="D8411" s="1">
        <f t="shared" si="262"/>
        <v>118.83498369833708</v>
      </c>
      <c r="E8411" s="1">
        <f t="shared" si="263"/>
        <v>0</v>
      </c>
    </row>
    <row r="8412" spans="3:5" x14ac:dyDescent="0.2">
      <c r="C8412" s="1">
        <v>0.19721779501389824</v>
      </c>
      <c r="D8412" s="1">
        <f t="shared" si="262"/>
        <v>160.63256945228599</v>
      </c>
      <c r="E8412" s="1">
        <f t="shared" si="263"/>
        <v>0.63256945228599193</v>
      </c>
    </row>
    <row r="8413" spans="3:5" x14ac:dyDescent="0.2">
      <c r="C8413" s="1">
        <v>-1.7506343277779144</v>
      </c>
      <c r="D8413" s="1">
        <f t="shared" si="262"/>
        <v>120.55469727565367</v>
      </c>
      <c r="E8413" s="1">
        <f t="shared" si="263"/>
        <v>0</v>
      </c>
    </row>
    <row r="8414" spans="3:5" x14ac:dyDescent="0.2">
      <c r="C8414" s="1">
        <v>-0.54097875452351141</v>
      </c>
      <c r="D8414" s="1">
        <f t="shared" si="262"/>
        <v>144.07677510668873</v>
      </c>
      <c r="E8414" s="1">
        <f t="shared" si="263"/>
        <v>0</v>
      </c>
    </row>
    <row r="8415" spans="3:5" x14ac:dyDescent="0.2">
      <c r="C8415" s="1">
        <v>-0.79860970801412445</v>
      </c>
      <c r="D8415" s="1">
        <f t="shared" si="262"/>
        <v>138.70985770962599</v>
      </c>
      <c r="E8415" s="1">
        <f t="shared" si="263"/>
        <v>0</v>
      </c>
    </row>
    <row r="8416" spans="3:5" x14ac:dyDescent="0.2">
      <c r="C8416" s="1">
        <v>0.28469781462413296</v>
      </c>
      <c r="D8416" s="1">
        <f t="shared" si="262"/>
        <v>162.71655494868145</v>
      </c>
      <c r="E8416" s="1">
        <f t="shared" si="263"/>
        <v>2.7165549486814484</v>
      </c>
    </row>
    <row r="8417" spans="3:5" x14ac:dyDescent="0.2">
      <c r="C8417" s="1">
        <v>4.7725095473960975E-3</v>
      </c>
      <c r="D8417" s="1">
        <f t="shared" si="262"/>
        <v>156.14151862944061</v>
      </c>
      <c r="E8417" s="1">
        <f t="shared" si="263"/>
        <v>0</v>
      </c>
    </row>
    <row r="8418" spans="3:5" x14ac:dyDescent="0.2">
      <c r="C8418" s="1">
        <v>-1.268520387135514</v>
      </c>
      <c r="D8418" s="1">
        <f t="shared" si="262"/>
        <v>129.43037068026564</v>
      </c>
      <c r="E8418" s="1">
        <f t="shared" si="263"/>
        <v>0</v>
      </c>
    </row>
    <row r="8419" spans="3:5" x14ac:dyDescent="0.2">
      <c r="C8419" s="1">
        <v>-0.50024530762468034</v>
      </c>
      <c r="D8419" s="1">
        <f t="shared" si="262"/>
        <v>144.94413486077053</v>
      </c>
      <c r="E8419" s="1">
        <f t="shared" si="263"/>
        <v>0</v>
      </c>
    </row>
    <row r="8420" spans="3:5" x14ac:dyDescent="0.2">
      <c r="C8420" s="1">
        <v>-1.2351552497219798</v>
      </c>
      <c r="D8420" s="1">
        <f t="shared" si="262"/>
        <v>130.06826283783883</v>
      </c>
      <c r="E8420" s="1">
        <f t="shared" si="263"/>
        <v>0</v>
      </c>
    </row>
    <row r="8421" spans="3:5" x14ac:dyDescent="0.2">
      <c r="C8421" s="1">
        <v>-1.7499348171544227</v>
      </c>
      <c r="D8421" s="1">
        <f t="shared" si="262"/>
        <v>120.56712383715951</v>
      </c>
      <c r="E8421" s="1">
        <f t="shared" si="263"/>
        <v>0</v>
      </c>
    </row>
    <row r="8422" spans="3:5" x14ac:dyDescent="0.2">
      <c r="C8422" s="1">
        <v>-0.24232106678423315</v>
      </c>
      <c r="D8422" s="1">
        <f t="shared" si="262"/>
        <v>150.55877330398076</v>
      </c>
      <c r="E8422" s="1">
        <f t="shared" si="263"/>
        <v>0</v>
      </c>
    </row>
    <row r="8423" spans="3:5" x14ac:dyDescent="0.2">
      <c r="C8423" s="1">
        <v>0.59041341494840982</v>
      </c>
      <c r="D8423" s="1">
        <f t="shared" si="262"/>
        <v>170.21408258881115</v>
      </c>
      <c r="E8423" s="1">
        <f t="shared" si="263"/>
        <v>10.214082588811152</v>
      </c>
    </row>
    <row r="8424" spans="3:5" x14ac:dyDescent="0.2">
      <c r="C8424" s="1">
        <v>-0.50837215926485302</v>
      </c>
      <c r="D8424" s="1">
        <f t="shared" si="262"/>
        <v>144.7706693608414</v>
      </c>
      <c r="E8424" s="1">
        <f t="shared" si="263"/>
        <v>0</v>
      </c>
    </row>
    <row r="8425" spans="3:5" x14ac:dyDescent="0.2">
      <c r="C8425" s="1">
        <v>-0.32737248932787694</v>
      </c>
      <c r="D8425" s="1">
        <f t="shared" si="262"/>
        <v>148.68369559245988</v>
      </c>
      <c r="E8425" s="1">
        <f t="shared" si="263"/>
        <v>0</v>
      </c>
    </row>
    <row r="8426" spans="3:5" x14ac:dyDescent="0.2">
      <c r="C8426" s="1">
        <v>0.37831003984856393</v>
      </c>
      <c r="D8426" s="1">
        <f t="shared" si="262"/>
        <v>164.97657956743288</v>
      </c>
      <c r="E8426" s="1">
        <f t="shared" si="263"/>
        <v>4.9765795674328785</v>
      </c>
    </row>
    <row r="8427" spans="3:5" x14ac:dyDescent="0.2">
      <c r="C8427" s="1">
        <v>0.73036434033577913</v>
      </c>
      <c r="D8427" s="1">
        <f t="shared" si="262"/>
        <v>173.76064052250734</v>
      </c>
      <c r="E8427" s="1">
        <f t="shared" si="263"/>
        <v>13.760640522507344</v>
      </c>
    </row>
    <row r="8428" spans="3:5" x14ac:dyDescent="0.2">
      <c r="C8428" s="1">
        <v>-0.28516358840226891</v>
      </c>
      <c r="D8428" s="1">
        <f t="shared" si="262"/>
        <v>149.61131275292939</v>
      </c>
      <c r="E8428" s="1">
        <f t="shared" si="263"/>
        <v>0</v>
      </c>
    </row>
    <row r="8429" spans="3:5" x14ac:dyDescent="0.2">
      <c r="C8429" s="1">
        <v>-1.1614662156891977</v>
      </c>
      <c r="D8429" s="1">
        <f t="shared" si="262"/>
        <v>131.4882495455019</v>
      </c>
      <c r="E8429" s="1">
        <f t="shared" si="263"/>
        <v>0</v>
      </c>
    </row>
    <row r="8430" spans="3:5" x14ac:dyDescent="0.2">
      <c r="C8430" s="1">
        <v>0.57551972773908056</v>
      </c>
      <c r="D8430" s="1">
        <f t="shared" si="262"/>
        <v>169.84094294172399</v>
      </c>
      <c r="E8430" s="1">
        <f t="shared" si="263"/>
        <v>9.8409429417239949</v>
      </c>
    </row>
    <row r="8431" spans="3:5" x14ac:dyDescent="0.2">
      <c r="C8431" s="1">
        <v>1.060734518192618</v>
      </c>
      <c r="D8431" s="1">
        <f t="shared" si="262"/>
        <v>182.42858268752894</v>
      </c>
      <c r="E8431" s="1">
        <f t="shared" si="263"/>
        <v>22.428582687528944</v>
      </c>
    </row>
    <row r="8432" spans="3:5" x14ac:dyDescent="0.2">
      <c r="C8432" s="1">
        <v>-0.62318710359418339</v>
      </c>
      <c r="D8432" s="1">
        <f t="shared" si="262"/>
        <v>142.3420434267675</v>
      </c>
      <c r="E8432" s="1">
        <f t="shared" si="263"/>
        <v>0</v>
      </c>
    </row>
    <row r="8433" spans="3:5" x14ac:dyDescent="0.2">
      <c r="C8433" s="1">
        <v>-7.0366014826557147E-2</v>
      </c>
      <c r="D8433" s="1">
        <f t="shared" si="262"/>
        <v>154.42230740307451</v>
      </c>
      <c r="E8433" s="1">
        <f t="shared" si="263"/>
        <v>0</v>
      </c>
    </row>
    <row r="8434" spans="3:5" x14ac:dyDescent="0.2">
      <c r="C8434" s="1">
        <v>1.2327876898179702</v>
      </c>
      <c r="D8434" s="1">
        <f t="shared" si="262"/>
        <v>187.11264282151745</v>
      </c>
      <c r="E8434" s="1">
        <f t="shared" si="263"/>
        <v>27.112642821517454</v>
      </c>
    </row>
    <row r="8435" spans="3:5" x14ac:dyDescent="0.2">
      <c r="C8435" s="1">
        <v>-2.6148357193565084</v>
      </c>
      <c r="D8435" s="1">
        <f t="shared" si="262"/>
        <v>106.14047941335214</v>
      </c>
      <c r="E8435" s="1">
        <f t="shared" si="263"/>
        <v>0</v>
      </c>
    </row>
    <row r="8436" spans="3:5" x14ac:dyDescent="0.2">
      <c r="C8436" s="1">
        <v>0.39318498276490682</v>
      </c>
      <c r="D8436" s="1">
        <f t="shared" si="262"/>
        <v>165.33857557301778</v>
      </c>
      <c r="E8436" s="1">
        <f t="shared" si="263"/>
        <v>5.3385755730177777</v>
      </c>
    </row>
    <row r="8437" spans="3:5" x14ac:dyDescent="0.2">
      <c r="C8437" s="1">
        <v>1.3983570000577035</v>
      </c>
      <c r="D8437" s="1">
        <f t="shared" si="262"/>
        <v>191.73370216312352</v>
      </c>
      <c r="E8437" s="1">
        <f t="shared" si="263"/>
        <v>31.733702163123525</v>
      </c>
    </row>
    <row r="8438" spans="3:5" x14ac:dyDescent="0.2">
      <c r="C8438" s="1">
        <v>-0.6062386234047068</v>
      </c>
      <c r="D8438" s="1">
        <f t="shared" si="262"/>
        <v>142.69796679593679</v>
      </c>
      <c r="E8438" s="1">
        <f t="shared" si="263"/>
        <v>0</v>
      </c>
    </row>
    <row r="8439" spans="3:5" x14ac:dyDescent="0.2">
      <c r="C8439" s="1">
        <v>-0.35744550623421528</v>
      </c>
      <c r="D8439" s="1">
        <f t="shared" si="262"/>
        <v>148.02629724899649</v>
      </c>
      <c r="E8439" s="1">
        <f t="shared" si="263"/>
        <v>0</v>
      </c>
    </row>
    <row r="8440" spans="3:5" x14ac:dyDescent="0.2">
      <c r="C8440" s="1">
        <v>-1.3677007257999254</v>
      </c>
      <c r="D8440" s="1">
        <f t="shared" si="262"/>
        <v>127.55260088634475</v>
      </c>
      <c r="E8440" s="1">
        <f t="shared" si="263"/>
        <v>0</v>
      </c>
    </row>
    <row r="8441" spans="3:5" x14ac:dyDescent="0.2">
      <c r="C8441" s="1">
        <v>-0.36350762051484953</v>
      </c>
      <c r="D8441" s="1">
        <f t="shared" si="262"/>
        <v>147.89413142062168</v>
      </c>
      <c r="E8441" s="1">
        <f t="shared" si="263"/>
        <v>0</v>
      </c>
    </row>
    <row r="8442" spans="3:5" x14ac:dyDescent="0.2">
      <c r="C8442" s="1">
        <v>-0.15469746207518337</v>
      </c>
      <c r="D8442" s="1">
        <f t="shared" si="262"/>
        <v>152.51529199569563</v>
      </c>
      <c r="E8442" s="1">
        <f t="shared" si="263"/>
        <v>0</v>
      </c>
    </row>
    <row r="8443" spans="3:5" x14ac:dyDescent="0.2">
      <c r="C8443" s="1">
        <v>0.11025166505301486</v>
      </c>
      <c r="D8443" s="1">
        <f t="shared" si="262"/>
        <v>158.58728254773808</v>
      </c>
      <c r="E8443" s="1">
        <f t="shared" si="263"/>
        <v>0</v>
      </c>
    </row>
    <row r="8444" spans="3:5" x14ac:dyDescent="0.2">
      <c r="C8444" s="1">
        <v>0.69862292135644488</v>
      </c>
      <c r="D8444" s="1">
        <f t="shared" si="262"/>
        <v>172.94984253209037</v>
      </c>
      <c r="E8444" s="1">
        <f t="shared" si="263"/>
        <v>12.949842532090372</v>
      </c>
    </row>
    <row r="8445" spans="3:5" x14ac:dyDescent="0.2">
      <c r="C8445" s="1">
        <v>-0.31634286655569543</v>
      </c>
      <c r="D8445" s="1">
        <f t="shared" si="262"/>
        <v>148.92553501951622</v>
      </c>
      <c r="E8445" s="1">
        <f t="shared" si="263"/>
        <v>0</v>
      </c>
    </row>
    <row r="8446" spans="3:5" x14ac:dyDescent="0.2">
      <c r="C8446" s="1">
        <v>-0.29944465424095407</v>
      </c>
      <c r="D8446" s="1">
        <f t="shared" si="262"/>
        <v>149.29681443348133</v>
      </c>
      <c r="E8446" s="1">
        <f t="shared" si="263"/>
        <v>0</v>
      </c>
    </row>
    <row r="8447" spans="3:5" x14ac:dyDescent="0.2">
      <c r="C8447" s="1">
        <v>0.32956935633738521</v>
      </c>
      <c r="D8447" s="1">
        <f t="shared" si="262"/>
        <v>163.79597231824141</v>
      </c>
      <c r="E8447" s="1">
        <f t="shared" si="263"/>
        <v>3.7959723182414109</v>
      </c>
    </row>
    <row r="8448" spans="3:5" x14ac:dyDescent="0.2">
      <c r="C8448" s="1">
        <v>-1.2664937985676556</v>
      </c>
      <c r="D8448" s="1">
        <f t="shared" si="262"/>
        <v>129.46902666750464</v>
      </c>
      <c r="E8448" s="1">
        <f t="shared" si="263"/>
        <v>0</v>
      </c>
    </row>
    <row r="8449" spans="3:5" x14ac:dyDescent="0.2">
      <c r="C8449" s="1">
        <v>-1.2963976545496934</v>
      </c>
      <c r="D8449" s="1">
        <f t="shared" si="262"/>
        <v>128.89979802617799</v>
      </c>
      <c r="E8449" s="1">
        <f t="shared" si="263"/>
        <v>0</v>
      </c>
    </row>
    <row r="8450" spans="3:5" x14ac:dyDescent="0.2">
      <c r="C8450" s="1">
        <v>-0.16545897542856114</v>
      </c>
      <c r="D8450" s="1">
        <f t="shared" si="262"/>
        <v>152.27363877214665</v>
      </c>
      <c r="E8450" s="1">
        <f t="shared" si="263"/>
        <v>0</v>
      </c>
    </row>
    <row r="8451" spans="3:5" x14ac:dyDescent="0.2">
      <c r="C8451" s="1">
        <v>-0.24041313244075338</v>
      </c>
      <c r="D8451" s="1">
        <f t="shared" ref="D8451:D8514" si="264" xml:space="preserve"> $A$1 * EXP( ($A$3 - $A$6 - 0.5 * $A$5^2) * $A$4 + $A$5 * SQRT($A$4) * C8451 )</f>
        <v>150.60110646342076</v>
      </c>
      <c r="E8451" s="1">
        <f t="shared" ref="E8451:E8514" si="265">MAX(D8451 - $A$2, 0)</f>
        <v>0</v>
      </c>
    </row>
    <row r="8452" spans="3:5" x14ac:dyDescent="0.2">
      <c r="C8452" s="1">
        <v>-0.88858372884509385</v>
      </c>
      <c r="D8452" s="1">
        <f t="shared" si="264"/>
        <v>136.88302445304532</v>
      </c>
      <c r="E8452" s="1">
        <f t="shared" si="265"/>
        <v>0</v>
      </c>
    </row>
    <row r="8453" spans="3:5" x14ac:dyDescent="0.2">
      <c r="C8453" s="1">
        <v>1.7747747345661178E-2</v>
      </c>
      <c r="D8453" s="1">
        <f t="shared" si="264"/>
        <v>156.44033135946378</v>
      </c>
      <c r="E8453" s="1">
        <f t="shared" si="265"/>
        <v>0</v>
      </c>
    </row>
    <row r="8454" spans="3:5" x14ac:dyDescent="0.2">
      <c r="C8454" s="1">
        <v>-0.21884562730220186</v>
      </c>
      <c r="D8454" s="1">
        <f t="shared" si="264"/>
        <v>151.08047384977434</v>
      </c>
      <c r="E8454" s="1">
        <f t="shared" si="265"/>
        <v>0</v>
      </c>
    </row>
    <row r="8455" spans="3:5" x14ac:dyDescent="0.2">
      <c r="C8455" s="1">
        <v>0.34439554490914176</v>
      </c>
      <c r="D8455" s="1">
        <f t="shared" si="264"/>
        <v>164.15419852372125</v>
      </c>
      <c r="E8455" s="1">
        <f t="shared" si="265"/>
        <v>4.1541985237212486</v>
      </c>
    </row>
    <row r="8456" spans="3:5" x14ac:dyDescent="0.2">
      <c r="C8456" s="1">
        <v>-1.6252679873750973</v>
      </c>
      <c r="D8456" s="1">
        <f t="shared" si="264"/>
        <v>122.8023680717353</v>
      </c>
      <c r="E8456" s="1">
        <f t="shared" si="265"/>
        <v>0</v>
      </c>
    </row>
    <row r="8457" spans="3:5" x14ac:dyDescent="0.2">
      <c r="C8457" s="1">
        <v>0.49677589023191304</v>
      </c>
      <c r="D8457" s="1">
        <f t="shared" si="264"/>
        <v>167.8816832402853</v>
      </c>
      <c r="E8457" s="1">
        <f t="shared" si="265"/>
        <v>7.8816832402852981</v>
      </c>
    </row>
    <row r="8458" spans="3:5" x14ac:dyDescent="0.2">
      <c r="C8458" s="1">
        <v>-0.63588978753865422</v>
      </c>
      <c r="D8458" s="1">
        <f t="shared" si="264"/>
        <v>142.07586524813786</v>
      </c>
      <c r="E8458" s="1">
        <f t="shared" si="265"/>
        <v>0</v>
      </c>
    </row>
    <row r="8459" spans="3:5" x14ac:dyDescent="0.2">
      <c r="C8459" s="1">
        <v>-1.9040310594940886</v>
      </c>
      <c r="D8459" s="1">
        <f t="shared" si="264"/>
        <v>117.8603631758243</v>
      </c>
      <c r="E8459" s="1">
        <f t="shared" si="265"/>
        <v>0</v>
      </c>
    </row>
    <row r="8460" spans="3:5" x14ac:dyDescent="0.2">
      <c r="C8460" s="1">
        <v>-1.3157709252267824</v>
      </c>
      <c r="D8460" s="1">
        <f t="shared" si="264"/>
        <v>128.53235873793412</v>
      </c>
      <c r="E8460" s="1">
        <f t="shared" si="265"/>
        <v>0</v>
      </c>
    </row>
    <row r="8461" spans="3:5" x14ac:dyDescent="0.2">
      <c r="C8461" s="1">
        <v>-0.35591479212349081</v>
      </c>
      <c r="D8461" s="1">
        <f t="shared" si="264"/>
        <v>148.05968845310747</v>
      </c>
      <c r="E8461" s="1">
        <f t="shared" si="265"/>
        <v>0</v>
      </c>
    </row>
    <row r="8462" spans="3:5" x14ac:dyDescent="0.2">
      <c r="C8462" s="1">
        <v>-1.523653357380707</v>
      </c>
      <c r="D8462" s="1">
        <f t="shared" si="264"/>
        <v>124.65491196231244</v>
      </c>
      <c r="E8462" s="1">
        <f t="shared" si="265"/>
        <v>0</v>
      </c>
    </row>
    <row r="8463" spans="3:5" x14ac:dyDescent="0.2">
      <c r="C8463" s="1">
        <v>-0.66543574252771798</v>
      </c>
      <c r="D8463" s="1">
        <f t="shared" si="264"/>
        <v>141.45866875015497</v>
      </c>
      <c r="E8463" s="1">
        <f t="shared" si="265"/>
        <v>0</v>
      </c>
    </row>
    <row r="8464" spans="3:5" x14ac:dyDescent="0.2">
      <c r="C8464" s="1">
        <v>0.22237237800533433</v>
      </c>
      <c r="D8464" s="1">
        <f t="shared" si="264"/>
        <v>161.22906331479467</v>
      </c>
      <c r="E8464" s="1">
        <f t="shared" si="265"/>
        <v>1.2290633147946721</v>
      </c>
    </row>
    <row r="8465" spans="3:5" x14ac:dyDescent="0.2">
      <c r="C8465" s="1">
        <v>0.19033531566967965</v>
      </c>
      <c r="D8465" s="1">
        <f t="shared" si="264"/>
        <v>160.46974918418579</v>
      </c>
      <c r="E8465" s="1">
        <f t="shared" si="265"/>
        <v>0.46974918418578682</v>
      </c>
    </row>
    <row r="8466" spans="3:5" x14ac:dyDescent="0.2">
      <c r="C8466" s="1">
        <v>-0.71378311923191884</v>
      </c>
      <c r="D8466" s="1">
        <f t="shared" si="264"/>
        <v>140.45450026840356</v>
      </c>
      <c r="E8466" s="1">
        <f t="shared" si="265"/>
        <v>0</v>
      </c>
    </row>
    <row r="8467" spans="3:5" x14ac:dyDescent="0.2">
      <c r="C8467" s="1">
        <v>0.84682553843158748</v>
      </c>
      <c r="D8467" s="1">
        <f t="shared" si="264"/>
        <v>176.7682019009431</v>
      </c>
      <c r="E8467" s="1">
        <f t="shared" si="265"/>
        <v>16.768201900943097</v>
      </c>
    </row>
    <row r="8468" spans="3:5" x14ac:dyDescent="0.2">
      <c r="C8468" s="1">
        <v>-0.63278837722769143</v>
      </c>
      <c r="D8468" s="1">
        <f t="shared" si="264"/>
        <v>142.14080773492873</v>
      </c>
      <c r="E8468" s="1">
        <f t="shared" si="265"/>
        <v>0</v>
      </c>
    </row>
    <row r="8469" spans="3:5" x14ac:dyDescent="0.2">
      <c r="C8469" s="1">
        <v>8.7023226713798182E-3</v>
      </c>
      <c r="D8469" s="1">
        <f t="shared" si="264"/>
        <v>156.23195980209925</v>
      </c>
      <c r="E8469" s="1">
        <f t="shared" si="265"/>
        <v>0</v>
      </c>
    </row>
    <row r="8470" spans="3:5" x14ac:dyDescent="0.2">
      <c r="C8470" s="1">
        <v>0.5648059359861537</v>
      </c>
      <c r="D8470" s="1">
        <f t="shared" si="264"/>
        <v>169.5730304442819</v>
      </c>
      <c r="E8470" s="1">
        <f t="shared" si="265"/>
        <v>9.5730304442818976</v>
      </c>
    </row>
    <row r="8471" spans="3:5" x14ac:dyDescent="0.2">
      <c r="C8471" s="1">
        <v>-1.2826926404108197</v>
      </c>
      <c r="D8471" s="1">
        <f t="shared" si="264"/>
        <v>129.16036565041185</v>
      </c>
      <c r="E8471" s="1">
        <f t="shared" si="265"/>
        <v>0</v>
      </c>
    </row>
    <row r="8472" spans="3:5" x14ac:dyDescent="0.2">
      <c r="C8472" s="1">
        <v>0.47627825779761263</v>
      </c>
      <c r="D8472" s="1">
        <f t="shared" si="264"/>
        <v>167.37539077317123</v>
      </c>
      <c r="E8472" s="1">
        <f t="shared" si="265"/>
        <v>7.3753907731712331</v>
      </c>
    </row>
    <row r="8473" spans="3:5" x14ac:dyDescent="0.2">
      <c r="C8473" s="1">
        <v>-0.51931559619345913</v>
      </c>
      <c r="D8473" s="1">
        <f t="shared" si="264"/>
        <v>144.53741253813459</v>
      </c>
      <c r="E8473" s="1">
        <f t="shared" si="265"/>
        <v>0</v>
      </c>
    </row>
    <row r="8474" spans="3:5" x14ac:dyDescent="0.2">
      <c r="C8474" s="1">
        <v>-1.5492079858371557</v>
      </c>
      <c r="D8474" s="1">
        <f t="shared" si="264"/>
        <v>124.18640968988463</v>
      </c>
      <c r="E8474" s="1">
        <f t="shared" si="265"/>
        <v>0</v>
      </c>
    </row>
    <row r="8475" spans="3:5" x14ac:dyDescent="0.2">
      <c r="C8475" s="1">
        <v>0.30324807794260811</v>
      </c>
      <c r="D8475" s="1">
        <f t="shared" si="264"/>
        <v>163.16192974945412</v>
      </c>
      <c r="E8475" s="1">
        <f t="shared" si="265"/>
        <v>3.1619297494541172</v>
      </c>
    </row>
    <row r="8476" spans="3:5" x14ac:dyDescent="0.2">
      <c r="C8476" s="1">
        <v>0.53781833650971134</v>
      </c>
      <c r="D8476" s="1">
        <f t="shared" si="264"/>
        <v>168.90004146657091</v>
      </c>
      <c r="E8476" s="1">
        <f t="shared" si="265"/>
        <v>8.9000414665709116</v>
      </c>
    </row>
    <row r="8477" spans="3:5" x14ac:dyDescent="0.2">
      <c r="C8477" s="1">
        <v>-2.4529024387496561</v>
      </c>
      <c r="D8477" s="1">
        <f t="shared" si="264"/>
        <v>108.70354030378736</v>
      </c>
      <c r="E8477" s="1">
        <f t="shared" si="265"/>
        <v>0</v>
      </c>
    </row>
    <row r="8478" spans="3:5" x14ac:dyDescent="0.2">
      <c r="C8478" s="1">
        <v>0.79411960341818488</v>
      </c>
      <c r="D8478" s="1">
        <f t="shared" si="264"/>
        <v>175.40069828005099</v>
      </c>
      <c r="E8478" s="1">
        <f t="shared" si="265"/>
        <v>15.400698280050989</v>
      </c>
    </row>
    <row r="8479" spans="3:5" x14ac:dyDescent="0.2">
      <c r="C8479" s="1">
        <v>0.49237442802743048</v>
      </c>
      <c r="D8479" s="1">
        <f t="shared" si="264"/>
        <v>167.77283795860171</v>
      </c>
      <c r="E8479" s="1">
        <f t="shared" si="265"/>
        <v>7.7728379586017127</v>
      </c>
    </row>
    <row r="8480" spans="3:5" x14ac:dyDescent="0.2">
      <c r="C8480" s="1">
        <v>-0.82796922337648593</v>
      </c>
      <c r="D8480" s="1">
        <f t="shared" si="264"/>
        <v>138.11107771579299</v>
      </c>
      <c r="E8480" s="1">
        <f t="shared" si="265"/>
        <v>0</v>
      </c>
    </row>
    <row r="8481" spans="3:5" x14ac:dyDescent="0.2">
      <c r="C8481" s="1">
        <v>0.76832311090472971</v>
      </c>
      <c r="D8481" s="1">
        <f t="shared" si="264"/>
        <v>174.7352459065867</v>
      </c>
      <c r="E8481" s="1">
        <f t="shared" si="265"/>
        <v>14.735245906586698</v>
      </c>
    </row>
    <row r="8482" spans="3:5" x14ac:dyDescent="0.2">
      <c r="C8482" s="1">
        <v>0.45866282067811381</v>
      </c>
      <c r="D8482" s="1">
        <f t="shared" si="264"/>
        <v>166.94150875093095</v>
      </c>
      <c r="E8482" s="1">
        <f t="shared" si="265"/>
        <v>6.9415087509309501</v>
      </c>
    </row>
    <row r="8483" spans="3:5" x14ac:dyDescent="0.2">
      <c r="C8483" s="1">
        <v>-6.0599372718149469E-2</v>
      </c>
      <c r="D8483" s="1">
        <f t="shared" si="264"/>
        <v>154.64469880291813</v>
      </c>
      <c r="E8483" s="1">
        <f t="shared" si="265"/>
        <v>0</v>
      </c>
    </row>
    <row r="8484" spans="3:5" x14ac:dyDescent="0.2">
      <c r="C8484" s="1">
        <v>-0.73355218722842441</v>
      </c>
      <c r="D8484" s="1">
        <f t="shared" si="264"/>
        <v>140.04595554666201</v>
      </c>
      <c r="E8484" s="1">
        <f t="shared" si="265"/>
        <v>0</v>
      </c>
    </row>
    <row r="8485" spans="3:5" x14ac:dyDescent="0.2">
      <c r="C8485" s="1">
        <v>-1.057332493637994</v>
      </c>
      <c r="D8485" s="1">
        <f t="shared" si="264"/>
        <v>133.52137728559458</v>
      </c>
      <c r="E8485" s="1">
        <f t="shared" si="265"/>
        <v>0</v>
      </c>
    </row>
    <row r="8486" spans="3:5" x14ac:dyDescent="0.2">
      <c r="C8486" s="1">
        <v>1.5160003186153288</v>
      </c>
      <c r="D8486" s="1">
        <f t="shared" si="264"/>
        <v>195.08633114023974</v>
      </c>
      <c r="E8486" s="1">
        <f t="shared" si="265"/>
        <v>35.086331140239736</v>
      </c>
    </row>
    <row r="8487" spans="3:5" x14ac:dyDescent="0.2">
      <c r="C8487" s="1">
        <v>1.2607451175920148</v>
      </c>
      <c r="D8487" s="1">
        <f t="shared" si="264"/>
        <v>187.88504828261571</v>
      </c>
      <c r="E8487" s="1">
        <f t="shared" si="265"/>
        <v>27.885048282615713</v>
      </c>
    </row>
    <row r="8488" spans="3:5" x14ac:dyDescent="0.2">
      <c r="C8488" s="1">
        <v>-0.86064821133348535</v>
      </c>
      <c r="D8488" s="1">
        <f t="shared" si="264"/>
        <v>137.44763710187968</v>
      </c>
      <c r="E8488" s="1">
        <f t="shared" si="265"/>
        <v>0</v>
      </c>
    </row>
    <row r="8489" spans="3:5" x14ac:dyDescent="0.2">
      <c r="C8489" s="1">
        <v>-0.41466082742105798</v>
      </c>
      <c r="D8489" s="1">
        <f t="shared" si="264"/>
        <v>146.78358109423345</v>
      </c>
      <c r="E8489" s="1">
        <f t="shared" si="265"/>
        <v>0</v>
      </c>
    </row>
    <row r="8490" spans="3:5" x14ac:dyDescent="0.2">
      <c r="C8490" s="1">
        <v>1.9156831996101793</v>
      </c>
      <c r="D8490" s="1">
        <f t="shared" si="264"/>
        <v>206.92066457965913</v>
      </c>
      <c r="E8490" s="1">
        <f t="shared" si="265"/>
        <v>46.920664579659132</v>
      </c>
    </row>
    <row r="8491" spans="3:5" x14ac:dyDescent="0.2">
      <c r="C8491" s="1">
        <v>-0.40270871652398449</v>
      </c>
      <c r="D8491" s="1">
        <f t="shared" si="264"/>
        <v>147.04231581757452</v>
      </c>
      <c r="E8491" s="1">
        <f t="shared" si="265"/>
        <v>0</v>
      </c>
    </row>
    <row r="8492" spans="3:5" x14ac:dyDescent="0.2">
      <c r="C8492" s="1">
        <v>0.5752574862360621</v>
      </c>
      <c r="D8492" s="1">
        <f t="shared" si="264"/>
        <v>169.83438019616059</v>
      </c>
      <c r="E8492" s="1">
        <f t="shared" si="265"/>
        <v>9.8343801961605948</v>
      </c>
    </row>
    <row r="8493" spans="3:5" x14ac:dyDescent="0.2">
      <c r="C8493" s="1">
        <v>0.77262576376180525</v>
      </c>
      <c r="D8493" s="1">
        <f t="shared" si="264"/>
        <v>174.84606246072167</v>
      </c>
      <c r="E8493" s="1">
        <f t="shared" si="265"/>
        <v>14.846062460721669</v>
      </c>
    </row>
    <row r="8494" spans="3:5" x14ac:dyDescent="0.2">
      <c r="C8494" s="1">
        <v>1.5630980123602245</v>
      </c>
      <c r="D8494" s="1">
        <f t="shared" si="264"/>
        <v>196.44490878043678</v>
      </c>
      <c r="E8494" s="1">
        <f t="shared" si="265"/>
        <v>36.444908780436776</v>
      </c>
    </row>
    <row r="8495" spans="3:5" x14ac:dyDescent="0.2">
      <c r="C8495" s="1">
        <v>-0.85947668369614727</v>
      </c>
      <c r="D8495" s="1">
        <f t="shared" si="264"/>
        <v>137.47136599292892</v>
      </c>
      <c r="E8495" s="1">
        <f t="shared" si="265"/>
        <v>0</v>
      </c>
    </row>
    <row r="8496" spans="3:5" x14ac:dyDescent="0.2">
      <c r="C8496" s="1">
        <v>0.66400063289631428</v>
      </c>
      <c r="D8496" s="1">
        <f t="shared" si="264"/>
        <v>172.06976941445086</v>
      </c>
      <c r="E8496" s="1">
        <f t="shared" si="265"/>
        <v>12.06976941445086</v>
      </c>
    </row>
    <row r="8497" spans="3:5" x14ac:dyDescent="0.2">
      <c r="C8497" s="1">
        <v>-0.68220441725334824</v>
      </c>
      <c r="D8497" s="1">
        <f t="shared" si="264"/>
        <v>141.10957504599315</v>
      </c>
      <c r="E8497" s="1">
        <f t="shared" si="265"/>
        <v>0</v>
      </c>
    </row>
    <row r="8498" spans="3:5" x14ac:dyDescent="0.2">
      <c r="C8498" s="1">
        <v>0.31745074915308386</v>
      </c>
      <c r="D8498" s="1">
        <f t="shared" si="264"/>
        <v>163.50374664363079</v>
      </c>
      <c r="E8498" s="1">
        <f t="shared" si="265"/>
        <v>3.5037466436307909</v>
      </c>
    </row>
    <row r="8499" spans="3:5" x14ac:dyDescent="0.2">
      <c r="C8499" s="1">
        <v>-0.7154409291073528</v>
      </c>
      <c r="D8499" s="1">
        <f t="shared" si="264"/>
        <v>140.42019447418795</v>
      </c>
      <c r="E8499" s="1">
        <f t="shared" si="265"/>
        <v>0</v>
      </c>
    </row>
    <row r="8500" spans="3:5" x14ac:dyDescent="0.2">
      <c r="C8500" s="1">
        <v>0.18480593999403672</v>
      </c>
      <c r="D8500" s="1">
        <f t="shared" si="264"/>
        <v>160.33905914077727</v>
      </c>
      <c r="E8500" s="1">
        <f t="shared" si="265"/>
        <v>0.33905914077726607</v>
      </c>
    </row>
    <row r="8501" spans="3:5" x14ac:dyDescent="0.2">
      <c r="C8501" s="1">
        <v>-0.1855865115211873</v>
      </c>
      <c r="D8501" s="1">
        <f t="shared" si="264"/>
        <v>151.82269579714242</v>
      </c>
      <c r="E8501" s="1">
        <f t="shared" si="265"/>
        <v>0</v>
      </c>
    </row>
    <row r="8502" spans="3:5" x14ac:dyDescent="0.2">
      <c r="C8502" s="1">
        <v>1.3566373844425934</v>
      </c>
      <c r="D8502" s="1">
        <f t="shared" si="264"/>
        <v>190.55865663853129</v>
      </c>
      <c r="E8502" s="1">
        <f t="shared" si="265"/>
        <v>30.558656638531289</v>
      </c>
    </row>
    <row r="8503" spans="3:5" x14ac:dyDescent="0.2">
      <c r="C8503" s="1">
        <v>0.52091098669834479</v>
      </c>
      <c r="D8503" s="1">
        <f t="shared" si="264"/>
        <v>168.47978484156576</v>
      </c>
      <c r="E8503" s="1">
        <f t="shared" si="265"/>
        <v>8.4797848415657597</v>
      </c>
    </row>
    <row r="8504" spans="3:5" x14ac:dyDescent="0.2">
      <c r="C8504" s="1">
        <v>-0.60817274698201984</v>
      </c>
      <c r="D8504" s="1">
        <f t="shared" si="264"/>
        <v>142.65730465320539</v>
      </c>
      <c r="E8504" s="1">
        <f t="shared" si="265"/>
        <v>0</v>
      </c>
    </row>
    <row r="8505" spans="3:5" x14ac:dyDescent="0.2">
      <c r="C8505" s="1">
        <v>0.18174925945079273</v>
      </c>
      <c r="D8505" s="1">
        <f t="shared" si="264"/>
        <v>160.26685838831378</v>
      </c>
      <c r="E8505" s="1">
        <f t="shared" si="265"/>
        <v>0.26685838831377851</v>
      </c>
    </row>
    <row r="8506" spans="3:5" x14ac:dyDescent="0.2">
      <c r="C8506" s="1">
        <v>-0.52673628917235826</v>
      </c>
      <c r="D8506" s="1">
        <f t="shared" si="264"/>
        <v>144.37945605198118</v>
      </c>
      <c r="E8506" s="1">
        <f t="shared" si="265"/>
        <v>0</v>
      </c>
    </row>
    <row r="8507" spans="3:5" x14ac:dyDescent="0.2">
      <c r="C8507" s="1">
        <v>1.3686022891103111</v>
      </c>
      <c r="D8507" s="1">
        <f t="shared" si="264"/>
        <v>190.89491334776667</v>
      </c>
      <c r="E8507" s="1">
        <f t="shared" si="265"/>
        <v>30.894913347766675</v>
      </c>
    </row>
    <row r="8508" spans="3:5" x14ac:dyDescent="0.2">
      <c r="C8508" s="1">
        <v>-0.41055170515867684</v>
      </c>
      <c r="D8508" s="1">
        <f t="shared" si="264"/>
        <v>146.87248240563318</v>
      </c>
      <c r="E8508" s="1">
        <f t="shared" si="265"/>
        <v>0</v>
      </c>
    </row>
    <row r="8509" spans="3:5" x14ac:dyDescent="0.2">
      <c r="C8509" s="1">
        <v>-0.55597544934697718</v>
      </c>
      <c r="D8509" s="1">
        <f t="shared" si="264"/>
        <v>143.75875109071742</v>
      </c>
      <c r="E8509" s="1">
        <f t="shared" si="265"/>
        <v>0</v>
      </c>
    </row>
    <row r="8510" spans="3:5" x14ac:dyDescent="0.2">
      <c r="C8510" s="1">
        <v>0.24553271857249562</v>
      </c>
      <c r="D8510" s="1">
        <f t="shared" si="264"/>
        <v>161.78022583378839</v>
      </c>
      <c r="E8510" s="1">
        <f t="shared" si="265"/>
        <v>1.7802258337883927</v>
      </c>
    </row>
    <row r="8511" spans="3:5" x14ac:dyDescent="0.2">
      <c r="C8511" s="1">
        <v>0.87505824095245643</v>
      </c>
      <c r="D8511" s="1">
        <f t="shared" si="264"/>
        <v>177.50510503154018</v>
      </c>
      <c r="E8511" s="1">
        <f t="shared" si="265"/>
        <v>17.505105031540182</v>
      </c>
    </row>
    <row r="8512" spans="3:5" x14ac:dyDescent="0.2">
      <c r="C8512" s="1">
        <v>-0.41497351725918913</v>
      </c>
      <c r="D8512" s="1">
        <f t="shared" si="264"/>
        <v>146.77681821889766</v>
      </c>
      <c r="E8512" s="1">
        <f t="shared" si="265"/>
        <v>0</v>
      </c>
    </row>
    <row r="8513" spans="3:5" x14ac:dyDescent="0.2">
      <c r="C8513" s="1">
        <v>0.86637816184976868</v>
      </c>
      <c r="D8513" s="1">
        <f t="shared" si="264"/>
        <v>177.27821941363197</v>
      </c>
      <c r="E8513" s="1">
        <f t="shared" si="265"/>
        <v>17.278219413631973</v>
      </c>
    </row>
    <row r="8514" spans="3:5" x14ac:dyDescent="0.2">
      <c r="C8514" s="1">
        <v>-0.32369543673621876</v>
      </c>
      <c r="D8514" s="1">
        <f t="shared" si="264"/>
        <v>148.76427628349632</v>
      </c>
      <c r="E8514" s="1">
        <f t="shared" si="265"/>
        <v>0</v>
      </c>
    </row>
    <row r="8515" spans="3:5" x14ac:dyDescent="0.2">
      <c r="C8515" s="1">
        <v>-0.75933826401514082</v>
      </c>
      <c r="D8515" s="1">
        <f t="shared" ref="D8515:D8578" si="266" xml:space="preserve"> $A$1 * EXP( ($A$3 - $A$6 - 0.5 * $A$5^2) * $A$4 + $A$5 * SQRT($A$4) * C8515 )</f>
        <v>139.51484958525464</v>
      </c>
      <c r="E8515" s="1">
        <f t="shared" ref="E8515:E8578" si="267">MAX(D8515 - $A$2, 0)</f>
        <v>0</v>
      </c>
    </row>
    <row r="8516" spans="3:5" x14ac:dyDescent="0.2">
      <c r="C8516" s="1">
        <v>1.1687210369769447</v>
      </c>
      <c r="D8516" s="1">
        <f t="shared" si="266"/>
        <v>185.35456942322705</v>
      </c>
      <c r="E8516" s="1">
        <f t="shared" si="267"/>
        <v>25.354569423227048</v>
      </c>
    </row>
    <row r="8517" spans="3:5" x14ac:dyDescent="0.2">
      <c r="C8517" s="1">
        <v>-0.78361272477418331</v>
      </c>
      <c r="D8517" s="1">
        <f t="shared" si="266"/>
        <v>139.01671843976769</v>
      </c>
      <c r="E8517" s="1">
        <f t="shared" si="267"/>
        <v>0</v>
      </c>
    </row>
    <row r="8518" spans="3:5" x14ac:dyDescent="0.2">
      <c r="C8518" s="1">
        <v>0.9643299326342315</v>
      </c>
      <c r="D8518" s="1">
        <f t="shared" si="266"/>
        <v>179.85546444229624</v>
      </c>
      <c r="E8518" s="1">
        <f t="shared" si="267"/>
        <v>19.855464442296238</v>
      </c>
    </row>
    <row r="8519" spans="3:5" x14ac:dyDescent="0.2">
      <c r="C8519" s="1">
        <v>0.47557744536076307</v>
      </c>
      <c r="D8519" s="1">
        <f t="shared" si="266"/>
        <v>167.35810769393325</v>
      </c>
      <c r="E8519" s="1">
        <f t="shared" si="267"/>
        <v>7.358107693933249</v>
      </c>
    </row>
    <row r="8520" spans="3:5" x14ac:dyDescent="0.2">
      <c r="C8520" s="1">
        <v>1.3180801696073057</v>
      </c>
      <c r="D8520" s="1">
        <f t="shared" si="266"/>
        <v>189.47908526376631</v>
      </c>
      <c r="E8520" s="1">
        <f t="shared" si="267"/>
        <v>29.479085263766308</v>
      </c>
    </row>
    <row r="8521" spans="3:5" x14ac:dyDescent="0.2">
      <c r="C8521" s="1">
        <v>1.1700034423621883</v>
      </c>
      <c r="D8521" s="1">
        <f t="shared" si="266"/>
        <v>185.38959778314631</v>
      </c>
      <c r="E8521" s="1">
        <f t="shared" si="267"/>
        <v>25.389597783146314</v>
      </c>
    </row>
    <row r="8522" spans="3:5" x14ac:dyDescent="0.2">
      <c r="C8522" s="1">
        <v>-0.22976521602176833</v>
      </c>
      <c r="D8522" s="1">
        <f t="shared" si="266"/>
        <v>150.83758061634347</v>
      </c>
      <c r="E8522" s="1">
        <f t="shared" si="267"/>
        <v>0</v>
      </c>
    </row>
    <row r="8523" spans="3:5" x14ac:dyDescent="0.2">
      <c r="C8523" s="1">
        <v>-0.9559616889506799</v>
      </c>
      <c r="D8523" s="1">
        <f t="shared" si="266"/>
        <v>135.53075416472058</v>
      </c>
      <c r="E8523" s="1">
        <f t="shared" si="267"/>
        <v>0</v>
      </c>
    </row>
    <row r="8524" spans="3:5" x14ac:dyDescent="0.2">
      <c r="C8524" s="1">
        <v>0.13511018208202649</v>
      </c>
      <c r="D8524" s="1">
        <f t="shared" si="266"/>
        <v>159.16923747034761</v>
      </c>
      <c r="E8524" s="1">
        <f t="shared" si="267"/>
        <v>0</v>
      </c>
    </row>
    <row r="8525" spans="3:5" x14ac:dyDescent="0.2">
      <c r="C8525" s="1">
        <v>-1.2883423111115888</v>
      </c>
      <c r="D8525" s="1">
        <f t="shared" si="266"/>
        <v>129.05288710427047</v>
      </c>
      <c r="E8525" s="1">
        <f t="shared" si="267"/>
        <v>0</v>
      </c>
    </row>
    <row r="8526" spans="3:5" x14ac:dyDescent="0.2">
      <c r="C8526" s="1">
        <v>-0.15778549758224167</v>
      </c>
      <c r="D8526" s="1">
        <f t="shared" si="266"/>
        <v>152.44590996399961</v>
      </c>
      <c r="E8526" s="1">
        <f t="shared" si="267"/>
        <v>0</v>
      </c>
    </row>
    <row r="8527" spans="3:5" x14ac:dyDescent="0.2">
      <c r="C8527" s="1">
        <v>-0.46688198262348296</v>
      </c>
      <c r="D8527" s="1">
        <f t="shared" si="266"/>
        <v>145.65844705553948</v>
      </c>
      <c r="E8527" s="1">
        <f t="shared" si="267"/>
        <v>0</v>
      </c>
    </row>
    <row r="8528" spans="3:5" x14ac:dyDescent="0.2">
      <c r="C8528" s="1">
        <v>-0.37472021178285769</v>
      </c>
      <c r="D8528" s="1">
        <f t="shared" si="266"/>
        <v>147.64998612717275</v>
      </c>
      <c r="E8528" s="1">
        <f t="shared" si="267"/>
        <v>0</v>
      </c>
    </row>
    <row r="8529" spans="3:5" x14ac:dyDescent="0.2">
      <c r="C8529" s="1">
        <v>1.2899582442410444</v>
      </c>
      <c r="D8529" s="1">
        <f t="shared" si="266"/>
        <v>188.69555283742127</v>
      </c>
      <c r="E8529" s="1">
        <f t="shared" si="267"/>
        <v>28.695552837421275</v>
      </c>
    </row>
    <row r="8530" spans="3:5" x14ac:dyDescent="0.2">
      <c r="C8530" s="1">
        <v>0.8302902150877467</v>
      </c>
      <c r="D8530" s="1">
        <f t="shared" si="266"/>
        <v>176.33803399152319</v>
      </c>
      <c r="E8530" s="1">
        <f t="shared" si="267"/>
        <v>16.33803399152319</v>
      </c>
    </row>
    <row r="8531" spans="3:5" x14ac:dyDescent="0.2">
      <c r="C8531" s="1">
        <v>0.37626650564688258</v>
      </c>
      <c r="D8531" s="1">
        <f t="shared" si="266"/>
        <v>164.92691016197995</v>
      </c>
      <c r="E8531" s="1">
        <f t="shared" si="267"/>
        <v>4.9269101619799471</v>
      </c>
    </row>
    <row r="8532" spans="3:5" x14ac:dyDescent="0.2">
      <c r="C8532" s="1">
        <v>2.092957717848444</v>
      </c>
      <c r="D8532" s="1">
        <f t="shared" si="266"/>
        <v>212.39693462194799</v>
      </c>
      <c r="E8532" s="1">
        <f t="shared" si="267"/>
        <v>52.396934621947992</v>
      </c>
    </row>
    <row r="8533" spans="3:5" x14ac:dyDescent="0.2">
      <c r="C8533" s="1">
        <v>-0.45502796248399813</v>
      </c>
      <c r="D8533" s="1">
        <f t="shared" si="266"/>
        <v>145.91308951509563</v>
      </c>
      <c r="E8533" s="1">
        <f t="shared" si="267"/>
        <v>0</v>
      </c>
    </row>
    <row r="8534" spans="3:5" x14ac:dyDescent="0.2">
      <c r="C8534" s="1">
        <v>0.65122297092223058</v>
      </c>
      <c r="D8534" s="1">
        <f t="shared" si="266"/>
        <v>171.74610322589766</v>
      </c>
      <c r="E8534" s="1">
        <f t="shared" si="267"/>
        <v>11.746103225897656</v>
      </c>
    </row>
    <row r="8535" spans="3:5" x14ac:dyDescent="0.2">
      <c r="C8535" s="1">
        <v>0.58453130228799266</v>
      </c>
      <c r="D8535" s="1">
        <f t="shared" si="266"/>
        <v>170.06661697168877</v>
      </c>
      <c r="E8535" s="1">
        <f t="shared" si="267"/>
        <v>10.066616971688774</v>
      </c>
    </row>
    <row r="8536" spans="3:5" x14ac:dyDescent="0.2">
      <c r="C8536" s="1">
        <v>-0.73938887196044778</v>
      </c>
      <c r="D8536" s="1">
        <f t="shared" si="266"/>
        <v>139.92556283234842</v>
      </c>
      <c r="E8536" s="1">
        <f t="shared" si="267"/>
        <v>0</v>
      </c>
    </row>
    <row r="8537" spans="3:5" x14ac:dyDescent="0.2">
      <c r="C8537" s="1">
        <v>-0.42888547758009082</v>
      </c>
      <c r="D8537" s="1">
        <f t="shared" si="266"/>
        <v>146.47624458671368</v>
      </c>
      <c r="E8537" s="1">
        <f t="shared" si="267"/>
        <v>0</v>
      </c>
    </row>
    <row r="8538" spans="3:5" x14ac:dyDescent="0.2">
      <c r="C8538" s="1">
        <v>-0.33084366932060555</v>
      </c>
      <c r="D8538" s="1">
        <f t="shared" si="266"/>
        <v>148.60766654317061</v>
      </c>
      <c r="E8538" s="1">
        <f t="shared" si="267"/>
        <v>0</v>
      </c>
    </row>
    <row r="8539" spans="3:5" x14ac:dyDescent="0.2">
      <c r="C8539" s="1">
        <v>0.48261326200221893</v>
      </c>
      <c r="D8539" s="1">
        <f t="shared" si="266"/>
        <v>167.53170242994781</v>
      </c>
      <c r="E8539" s="1">
        <f t="shared" si="267"/>
        <v>7.5317024299478135</v>
      </c>
    </row>
    <row r="8540" spans="3:5" x14ac:dyDescent="0.2">
      <c r="C8540" s="1">
        <v>2.3004779124451247</v>
      </c>
      <c r="D8540" s="1">
        <f t="shared" si="266"/>
        <v>218.99194708463961</v>
      </c>
      <c r="E8540" s="1">
        <f t="shared" si="267"/>
        <v>58.991947084639605</v>
      </c>
    </row>
    <row r="8541" spans="3:5" x14ac:dyDescent="0.2">
      <c r="C8541" s="1">
        <v>-0.28658324754620496</v>
      </c>
      <c r="D8541" s="1">
        <f t="shared" si="266"/>
        <v>149.58001931813266</v>
      </c>
      <c r="E8541" s="1">
        <f t="shared" si="267"/>
        <v>0</v>
      </c>
    </row>
    <row r="8542" spans="3:5" x14ac:dyDescent="0.2">
      <c r="C8542" s="1">
        <v>-1.6988862732850208E-2</v>
      </c>
      <c r="D8542" s="1">
        <f t="shared" si="266"/>
        <v>155.64164674194609</v>
      </c>
      <c r="E8542" s="1">
        <f t="shared" si="267"/>
        <v>0</v>
      </c>
    </row>
    <row r="8543" spans="3:5" x14ac:dyDescent="0.2">
      <c r="C8543" s="1">
        <v>-0.31153428381148868</v>
      </c>
      <c r="D8543" s="1">
        <f t="shared" si="266"/>
        <v>149.03109280497472</v>
      </c>
      <c r="E8543" s="1">
        <f t="shared" si="267"/>
        <v>0</v>
      </c>
    </row>
    <row r="8544" spans="3:5" x14ac:dyDescent="0.2">
      <c r="C8544" s="1">
        <v>1.2590062062371541</v>
      </c>
      <c r="D8544" s="1">
        <f t="shared" si="266"/>
        <v>187.83691292905206</v>
      </c>
      <c r="E8544" s="1">
        <f t="shared" si="267"/>
        <v>27.836912929052062</v>
      </c>
    </row>
    <row r="8545" spans="3:5" x14ac:dyDescent="0.2">
      <c r="C8545" s="1">
        <v>0.34314355715160605</v>
      </c>
      <c r="D8545" s="1">
        <f t="shared" si="266"/>
        <v>164.1239180853201</v>
      </c>
      <c r="E8545" s="1">
        <f t="shared" si="267"/>
        <v>4.1239180853200992</v>
      </c>
    </row>
    <row r="8546" spans="3:5" x14ac:dyDescent="0.2">
      <c r="C8546" s="1">
        <v>-1.2222247181393326</v>
      </c>
      <c r="D8546" s="1">
        <f t="shared" si="266"/>
        <v>130.31631993596702</v>
      </c>
      <c r="E8546" s="1">
        <f t="shared" si="267"/>
        <v>0</v>
      </c>
    </row>
    <row r="8547" spans="3:5" x14ac:dyDescent="0.2">
      <c r="C8547" s="1">
        <v>0.6481604928300172</v>
      </c>
      <c r="D8547" s="1">
        <f t="shared" si="266"/>
        <v>171.66861922499368</v>
      </c>
      <c r="E8547" s="1">
        <f t="shared" si="267"/>
        <v>11.668619224993677</v>
      </c>
    </row>
    <row r="8548" spans="3:5" x14ac:dyDescent="0.2">
      <c r="C8548" s="1">
        <v>-0.25511238590327795</v>
      </c>
      <c r="D8548" s="1">
        <f t="shared" si="266"/>
        <v>150.27526725689279</v>
      </c>
      <c r="E8548" s="1">
        <f t="shared" si="267"/>
        <v>0</v>
      </c>
    </row>
    <row r="8549" spans="3:5" x14ac:dyDescent="0.2">
      <c r="C8549" s="1">
        <v>-1.7848011802664419</v>
      </c>
      <c r="D8549" s="1">
        <f t="shared" si="266"/>
        <v>119.94929160625794</v>
      </c>
      <c r="E8549" s="1">
        <f t="shared" si="267"/>
        <v>0</v>
      </c>
    </row>
    <row r="8550" spans="3:5" x14ac:dyDescent="0.2">
      <c r="C8550" s="1">
        <v>-1.7140763017285294</v>
      </c>
      <c r="D8550" s="1">
        <f t="shared" si="266"/>
        <v>121.20585661563359</v>
      </c>
      <c r="E8550" s="1">
        <f t="shared" si="267"/>
        <v>0</v>
      </c>
    </row>
    <row r="8551" spans="3:5" x14ac:dyDescent="0.2">
      <c r="C8551" s="1">
        <v>-2.4057682406739072</v>
      </c>
      <c r="D8551" s="1">
        <f t="shared" si="266"/>
        <v>109.46113854968283</v>
      </c>
      <c r="E8551" s="1">
        <f t="shared" si="267"/>
        <v>0</v>
      </c>
    </row>
    <row r="8552" spans="3:5" x14ac:dyDescent="0.2">
      <c r="C8552" s="1">
        <v>1.141978230296903</v>
      </c>
      <c r="D8552" s="1">
        <f t="shared" si="266"/>
        <v>184.62560719963469</v>
      </c>
      <c r="E8552" s="1">
        <f t="shared" si="267"/>
        <v>24.625607199634686</v>
      </c>
    </row>
    <row r="8553" spans="3:5" x14ac:dyDescent="0.2">
      <c r="C8553" s="1">
        <v>0.35798284271137248</v>
      </c>
      <c r="D8553" s="1">
        <f t="shared" si="266"/>
        <v>164.48317894313652</v>
      </c>
      <c r="E8553" s="1">
        <f t="shared" si="267"/>
        <v>4.4831789431365223</v>
      </c>
    </row>
    <row r="8554" spans="3:5" x14ac:dyDescent="0.2">
      <c r="C8554" s="1">
        <v>7.3564785312641573E-2</v>
      </c>
      <c r="D8554" s="1">
        <f t="shared" si="266"/>
        <v>157.73230256802952</v>
      </c>
      <c r="E8554" s="1">
        <f t="shared" si="267"/>
        <v>0</v>
      </c>
    </row>
    <row r="8555" spans="3:5" x14ac:dyDescent="0.2">
      <c r="C8555" s="1">
        <v>-0.97548236661096299</v>
      </c>
      <c r="D8555" s="1">
        <f t="shared" si="266"/>
        <v>135.1414774388916</v>
      </c>
      <c r="E8555" s="1">
        <f t="shared" si="267"/>
        <v>0</v>
      </c>
    </row>
    <row r="8556" spans="3:5" x14ac:dyDescent="0.2">
      <c r="C8556" s="1">
        <v>-0.830851845209712</v>
      </c>
      <c r="D8556" s="1">
        <f t="shared" si="266"/>
        <v>138.05242689488597</v>
      </c>
      <c r="E8556" s="1">
        <f t="shared" si="267"/>
        <v>0</v>
      </c>
    </row>
    <row r="8557" spans="3:5" x14ac:dyDescent="0.2">
      <c r="C8557" s="1">
        <v>0.49131546214777766</v>
      </c>
      <c r="D8557" s="1">
        <f t="shared" si="266"/>
        <v>167.74666095846069</v>
      </c>
      <c r="E8557" s="1">
        <f t="shared" si="267"/>
        <v>7.7466609584606942</v>
      </c>
    </row>
    <row r="8558" spans="3:5" x14ac:dyDescent="0.2">
      <c r="C8558" s="1">
        <v>0.63123942794043009</v>
      </c>
      <c r="D8558" s="1">
        <f t="shared" si="266"/>
        <v>171.24112776790278</v>
      </c>
      <c r="E8558" s="1">
        <f t="shared" si="267"/>
        <v>11.241127767902782</v>
      </c>
    </row>
    <row r="8559" spans="3:5" x14ac:dyDescent="0.2">
      <c r="C8559" s="1">
        <v>0.61619121099457841</v>
      </c>
      <c r="D8559" s="1">
        <f t="shared" si="266"/>
        <v>170.86184609335959</v>
      </c>
      <c r="E8559" s="1">
        <f t="shared" si="267"/>
        <v>10.861846093359588</v>
      </c>
    </row>
    <row r="8560" spans="3:5" x14ac:dyDescent="0.2">
      <c r="C8560" s="1">
        <v>-0.70373132881142975</v>
      </c>
      <c r="D8560" s="1">
        <f t="shared" si="266"/>
        <v>140.66268596468808</v>
      </c>
      <c r="E8560" s="1">
        <f t="shared" si="267"/>
        <v>0</v>
      </c>
    </row>
    <row r="8561" spans="3:5" x14ac:dyDescent="0.2">
      <c r="C8561" s="1">
        <v>-6.269630359268942E-2</v>
      </c>
      <c r="D8561" s="1">
        <f t="shared" si="266"/>
        <v>154.59692363761926</v>
      </c>
      <c r="E8561" s="1">
        <f t="shared" si="267"/>
        <v>0</v>
      </c>
    </row>
    <row r="8562" spans="3:5" x14ac:dyDescent="0.2">
      <c r="C8562" s="1">
        <v>-1.1266109795080486</v>
      </c>
      <c r="D8562" s="1">
        <f t="shared" si="266"/>
        <v>132.16529970050911</v>
      </c>
      <c r="E8562" s="1">
        <f t="shared" si="267"/>
        <v>0</v>
      </c>
    </row>
    <row r="8563" spans="3:5" x14ac:dyDescent="0.2">
      <c r="C8563" s="1">
        <v>1.1252119499877062</v>
      </c>
      <c r="D8563" s="1">
        <f t="shared" si="266"/>
        <v>184.17005049238361</v>
      </c>
      <c r="E8563" s="1">
        <f t="shared" si="267"/>
        <v>24.170050492383609</v>
      </c>
    </row>
    <row r="8564" spans="3:5" x14ac:dyDescent="0.2">
      <c r="C8564" s="1">
        <v>0.89904612432623965</v>
      </c>
      <c r="D8564" s="1">
        <f t="shared" si="266"/>
        <v>178.13362730768574</v>
      </c>
      <c r="E8564" s="1">
        <f t="shared" si="267"/>
        <v>18.133627307685742</v>
      </c>
    </row>
    <row r="8565" spans="3:5" x14ac:dyDescent="0.2">
      <c r="C8565" s="1">
        <v>-2.0669748947413691</v>
      </c>
      <c r="D8565" s="1">
        <f t="shared" si="266"/>
        <v>115.06426365759341</v>
      </c>
      <c r="E8565" s="1">
        <f t="shared" si="267"/>
        <v>0</v>
      </c>
    </row>
    <row r="8566" spans="3:5" x14ac:dyDescent="0.2">
      <c r="C8566" s="1">
        <v>0.41642268591161929</v>
      </c>
      <c r="D8566" s="1">
        <f t="shared" si="266"/>
        <v>165.90567769472696</v>
      </c>
      <c r="E8566" s="1">
        <f t="shared" si="267"/>
        <v>5.9056776947269611</v>
      </c>
    </row>
    <row r="8567" spans="3:5" x14ac:dyDescent="0.2">
      <c r="C8567" s="1">
        <v>-0.43552432022327681</v>
      </c>
      <c r="D8567" s="1">
        <f t="shared" si="266"/>
        <v>146.33302668434828</v>
      </c>
      <c r="E8567" s="1">
        <f t="shared" si="267"/>
        <v>0</v>
      </c>
    </row>
    <row r="8568" spans="3:5" x14ac:dyDescent="0.2">
      <c r="C8568" s="1">
        <v>-2.0254933038540011</v>
      </c>
      <c r="D8568" s="1">
        <f t="shared" si="266"/>
        <v>115.76972619247579</v>
      </c>
      <c r="E8568" s="1">
        <f t="shared" si="267"/>
        <v>0</v>
      </c>
    </row>
    <row r="8569" spans="3:5" x14ac:dyDescent="0.2">
      <c r="C8569" s="1">
        <v>-0.50063678134576561</v>
      </c>
      <c r="D8569" s="1">
        <f t="shared" si="266"/>
        <v>144.93577419475875</v>
      </c>
      <c r="E8569" s="1">
        <f t="shared" si="267"/>
        <v>0</v>
      </c>
    </row>
    <row r="8570" spans="3:5" x14ac:dyDescent="0.2">
      <c r="C8570" s="1">
        <v>-0.48436414962378427</v>
      </c>
      <c r="D8570" s="1">
        <f t="shared" si="266"/>
        <v>145.28371415080724</v>
      </c>
      <c r="E8570" s="1">
        <f t="shared" si="267"/>
        <v>0</v>
      </c>
    </row>
    <row r="8571" spans="3:5" x14ac:dyDescent="0.2">
      <c r="C8571" s="1">
        <v>-0.55330865642820726</v>
      </c>
      <c r="D8571" s="1">
        <f t="shared" si="266"/>
        <v>143.81525247079529</v>
      </c>
      <c r="E8571" s="1">
        <f t="shared" si="267"/>
        <v>0</v>
      </c>
    </row>
    <row r="8572" spans="3:5" x14ac:dyDescent="0.2">
      <c r="C8572" s="1">
        <v>-0.24780006237029625</v>
      </c>
      <c r="D8572" s="1">
        <f t="shared" si="266"/>
        <v>150.43727174211583</v>
      </c>
      <c r="E8572" s="1">
        <f t="shared" si="267"/>
        <v>0</v>
      </c>
    </row>
    <row r="8573" spans="3:5" x14ac:dyDescent="0.2">
      <c r="C8573" s="1">
        <v>-2.2331539718767721</v>
      </c>
      <c r="D8573" s="1">
        <f t="shared" si="266"/>
        <v>112.28095979475093</v>
      </c>
      <c r="E8573" s="1">
        <f t="shared" si="267"/>
        <v>0</v>
      </c>
    </row>
    <row r="8574" spans="3:5" x14ac:dyDescent="0.2">
      <c r="C8574" s="1">
        <v>0.5570293481884574</v>
      </c>
      <c r="D8574" s="1">
        <f t="shared" si="266"/>
        <v>169.37883134990753</v>
      </c>
      <c r="E8574" s="1">
        <f t="shared" si="267"/>
        <v>9.3788313499075286</v>
      </c>
    </row>
    <row r="8575" spans="3:5" x14ac:dyDescent="0.2">
      <c r="C8575" s="1">
        <v>0.78971593586035804</v>
      </c>
      <c r="D8575" s="1">
        <f t="shared" si="266"/>
        <v>175.28692112009938</v>
      </c>
      <c r="E8575" s="1">
        <f t="shared" si="267"/>
        <v>15.286921120099379</v>
      </c>
    </row>
    <row r="8576" spans="3:5" x14ac:dyDescent="0.2">
      <c r="C8576" s="1">
        <v>-1.0182708747316438</v>
      </c>
      <c r="D8576" s="1">
        <f t="shared" si="266"/>
        <v>134.29210614752975</v>
      </c>
      <c r="E8576" s="1">
        <f t="shared" si="267"/>
        <v>0</v>
      </c>
    </row>
    <row r="8577" spans="3:5" x14ac:dyDescent="0.2">
      <c r="C8577" s="1">
        <v>0.39133253496926423</v>
      </c>
      <c r="D8577" s="1">
        <f t="shared" si="266"/>
        <v>165.29345121471277</v>
      </c>
      <c r="E8577" s="1">
        <f t="shared" si="267"/>
        <v>5.2934512147127748</v>
      </c>
    </row>
    <row r="8578" spans="3:5" x14ac:dyDescent="0.2">
      <c r="C8578" s="1">
        <v>-0.9172831361771836</v>
      </c>
      <c r="D8578" s="1">
        <f t="shared" si="266"/>
        <v>136.30538785744986</v>
      </c>
      <c r="E8578" s="1">
        <f t="shared" si="267"/>
        <v>0</v>
      </c>
    </row>
    <row r="8579" spans="3:5" x14ac:dyDescent="0.2">
      <c r="C8579" s="1">
        <v>-3.6756513489693672E-2</v>
      </c>
      <c r="D8579" s="1">
        <f t="shared" ref="D8579:D8642" si="268" xml:space="preserve"> $A$1 * EXP( ($A$3 - $A$6 - 0.5 * $A$5^2) * $A$4 + $A$5 * SQRT($A$4) * C8579 )</f>
        <v>155.18895906538279</v>
      </c>
      <c r="E8579" s="1">
        <f t="shared" ref="E8579:E8642" si="269">MAX(D8579 - $A$2, 0)</f>
        <v>0</v>
      </c>
    </row>
    <row r="8580" spans="3:5" x14ac:dyDescent="0.2">
      <c r="C8580" s="1">
        <v>-0.12752894790060798</v>
      </c>
      <c r="D8580" s="1">
        <f t="shared" si="268"/>
        <v>153.12707725676773</v>
      </c>
      <c r="E8580" s="1">
        <f t="shared" si="269"/>
        <v>0</v>
      </c>
    </row>
    <row r="8581" spans="3:5" x14ac:dyDescent="0.2">
      <c r="C8581" s="1">
        <v>1.1524669591298293</v>
      </c>
      <c r="D8581" s="1">
        <f t="shared" si="268"/>
        <v>184.91116930935652</v>
      </c>
      <c r="E8581" s="1">
        <f t="shared" si="269"/>
        <v>24.911169309356524</v>
      </c>
    </row>
    <row r="8582" spans="3:5" x14ac:dyDescent="0.2">
      <c r="C8582" s="1">
        <v>-0.87028280789889323</v>
      </c>
      <c r="D8582" s="1">
        <f t="shared" si="268"/>
        <v>137.25264693364468</v>
      </c>
      <c r="E8582" s="1">
        <f t="shared" si="269"/>
        <v>0</v>
      </c>
    </row>
    <row r="8583" spans="3:5" x14ac:dyDescent="0.2">
      <c r="C8583" s="1">
        <v>1.9026811736296387</v>
      </c>
      <c r="D8583" s="1">
        <f t="shared" si="268"/>
        <v>206.52461543518928</v>
      </c>
      <c r="E8583" s="1">
        <f t="shared" si="269"/>
        <v>46.524615435189276</v>
      </c>
    </row>
    <row r="8584" spans="3:5" x14ac:dyDescent="0.2">
      <c r="C8584" s="1">
        <v>0.35714792577143195</v>
      </c>
      <c r="D8584" s="1">
        <f t="shared" si="268"/>
        <v>164.46294464290924</v>
      </c>
      <c r="E8584" s="1">
        <f t="shared" si="269"/>
        <v>4.4629446429092354</v>
      </c>
    </row>
    <row r="8585" spans="3:5" x14ac:dyDescent="0.2">
      <c r="C8585" s="1">
        <v>-0.44984403742698281</v>
      </c>
      <c r="D8585" s="1">
        <f t="shared" si="268"/>
        <v>146.02458800526307</v>
      </c>
      <c r="E8585" s="1">
        <f t="shared" si="269"/>
        <v>0</v>
      </c>
    </row>
    <row r="8586" spans="3:5" x14ac:dyDescent="0.2">
      <c r="C8586" s="1">
        <v>1.3428124359018749</v>
      </c>
      <c r="D8586" s="1">
        <f t="shared" si="268"/>
        <v>190.17086354578305</v>
      </c>
      <c r="E8586" s="1">
        <f t="shared" si="269"/>
        <v>30.17086354578305</v>
      </c>
    </row>
    <row r="8587" spans="3:5" x14ac:dyDescent="0.2">
      <c r="C8587" s="1">
        <v>0.31932158879403283</v>
      </c>
      <c r="D8587" s="1">
        <f t="shared" si="268"/>
        <v>163.54882564374864</v>
      </c>
      <c r="E8587" s="1">
        <f t="shared" si="269"/>
        <v>3.5488256437486427</v>
      </c>
    </row>
    <row r="8588" spans="3:5" x14ac:dyDescent="0.2">
      <c r="C8588" s="1">
        <v>0.70468375505823555</v>
      </c>
      <c r="D8588" s="1">
        <f t="shared" si="268"/>
        <v>173.10436677335645</v>
      </c>
      <c r="E8588" s="1">
        <f t="shared" si="269"/>
        <v>13.104366773356446</v>
      </c>
    </row>
    <row r="8589" spans="3:5" x14ac:dyDescent="0.2">
      <c r="C8589" s="1">
        <v>-7.7783944406110347E-2</v>
      </c>
      <c r="D8589" s="1">
        <f t="shared" si="268"/>
        <v>154.25361110339097</v>
      </c>
      <c r="E8589" s="1">
        <f t="shared" si="269"/>
        <v>0</v>
      </c>
    </row>
    <row r="8590" spans="3:5" x14ac:dyDescent="0.2">
      <c r="C8590" s="1">
        <v>-1.6453256408830064</v>
      </c>
      <c r="D8590" s="1">
        <f t="shared" si="268"/>
        <v>122.43996206531355</v>
      </c>
      <c r="E8590" s="1">
        <f t="shared" si="269"/>
        <v>0</v>
      </c>
    </row>
    <row r="8591" spans="3:5" x14ac:dyDescent="0.2">
      <c r="C8591" s="1">
        <v>0.25752322637037584</v>
      </c>
      <c r="D8591" s="1">
        <f t="shared" si="268"/>
        <v>162.06631200528449</v>
      </c>
      <c r="E8591" s="1">
        <f t="shared" si="269"/>
        <v>2.0663120052844874</v>
      </c>
    </row>
    <row r="8592" spans="3:5" x14ac:dyDescent="0.2">
      <c r="C8592" s="1">
        <v>-1.5351993276134528</v>
      </c>
      <c r="D8592" s="1">
        <f t="shared" si="268"/>
        <v>124.4430170203282</v>
      </c>
      <c r="E8592" s="1">
        <f t="shared" si="269"/>
        <v>0</v>
      </c>
    </row>
    <row r="8593" spans="3:5" x14ac:dyDescent="0.2">
      <c r="C8593" s="1">
        <v>-0.84380592942785837</v>
      </c>
      <c r="D8593" s="1">
        <f t="shared" si="268"/>
        <v>137.78916592267279</v>
      </c>
      <c r="E8593" s="1">
        <f t="shared" si="269"/>
        <v>0</v>
      </c>
    </row>
    <row r="8594" spans="3:5" x14ac:dyDescent="0.2">
      <c r="C8594" s="1">
        <v>0.78332699647816917</v>
      </c>
      <c r="D8594" s="1">
        <f t="shared" si="268"/>
        <v>175.1219818714097</v>
      </c>
      <c r="E8594" s="1">
        <f t="shared" si="269"/>
        <v>15.121981871409702</v>
      </c>
    </row>
    <row r="8595" spans="3:5" x14ac:dyDescent="0.2">
      <c r="C8595" s="1">
        <v>-1.5607910886207148</v>
      </c>
      <c r="D8595" s="1">
        <f t="shared" si="268"/>
        <v>123.97463280582917</v>
      </c>
      <c r="E8595" s="1">
        <f t="shared" si="269"/>
        <v>0</v>
      </c>
    </row>
    <row r="8596" spans="3:5" x14ac:dyDescent="0.2">
      <c r="C8596" s="1">
        <v>0.83900940672021906</v>
      </c>
      <c r="D8596" s="1">
        <f t="shared" si="268"/>
        <v>176.56473391432405</v>
      </c>
      <c r="E8596" s="1">
        <f t="shared" si="269"/>
        <v>16.564733914324052</v>
      </c>
    </row>
    <row r="8597" spans="3:5" x14ac:dyDescent="0.2">
      <c r="C8597" s="1">
        <v>0.26440152447254489</v>
      </c>
      <c r="D8597" s="1">
        <f t="shared" si="268"/>
        <v>162.23065227092877</v>
      </c>
      <c r="E8597" s="1">
        <f t="shared" si="269"/>
        <v>2.2306522709287719</v>
      </c>
    </row>
    <row r="8598" spans="3:5" x14ac:dyDescent="0.2">
      <c r="C8598" s="1">
        <v>0.81640598076033943</v>
      </c>
      <c r="D8598" s="1">
        <f t="shared" si="268"/>
        <v>175.97764302523203</v>
      </c>
      <c r="E8598" s="1">
        <f t="shared" si="269"/>
        <v>15.977643025232027</v>
      </c>
    </row>
    <row r="8599" spans="3:5" x14ac:dyDescent="0.2">
      <c r="C8599" s="1">
        <v>6.5277959723316237E-2</v>
      </c>
      <c r="D8599" s="1">
        <f t="shared" si="268"/>
        <v>157.53981891239036</v>
      </c>
      <c r="E8599" s="1">
        <f t="shared" si="269"/>
        <v>0</v>
      </c>
    </row>
    <row r="8600" spans="3:5" x14ac:dyDescent="0.2">
      <c r="C8600" s="1">
        <v>-7.1067431699779512E-2</v>
      </c>
      <c r="D8600" s="1">
        <f t="shared" si="268"/>
        <v>154.40634809920553</v>
      </c>
      <c r="E8600" s="1">
        <f t="shared" si="269"/>
        <v>0</v>
      </c>
    </row>
    <row r="8601" spans="3:5" x14ac:dyDescent="0.2">
      <c r="C8601" s="1">
        <v>0.63032834325252574</v>
      </c>
      <c r="D8601" s="1">
        <f t="shared" si="268"/>
        <v>171.21814047572178</v>
      </c>
      <c r="E8601" s="1">
        <f t="shared" si="269"/>
        <v>11.218140475721782</v>
      </c>
    </row>
    <row r="8602" spans="3:5" x14ac:dyDescent="0.2">
      <c r="C8602" s="1">
        <v>-0.97201834826226852</v>
      </c>
      <c r="D8602" s="1">
        <f t="shared" si="268"/>
        <v>135.21047437855992</v>
      </c>
      <c r="E8602" s="1">
        <f t="shared" si="269"/>
        <v>0</v>
      </c>
    </row>
    <row r="8603" spans="3:5" x14ac:dyDescent="0.2">
      <c r="C8603" s="1">
        <v>0.45530108742714342</v>
      </c>
      <c r="D8603" s="1">
        <f t="shared" si="268"/>
        <v>166.85883451985447</v>
      </c>
      <c r="E8603" s="1">
        <f t="shared" si="269"/>
        <v>6.8588345198544687</v>
      </c>
    </row>
    <row r="8604" spans="3:5" x14ac:dyDescent="0.2">
      <c r="C8604" s="1">
        <v>1.1473533443217991</v>
      </c>
      <c r="D8604" s="1">
        <f t="shared" si="268"/>
        <v>184.77189285960694</v>
      </c>
      <c r="E8604" s="1">
        <f t="shared" si="269"/>
        <v>24.771892859606936</v>
      </c>
    </row>
    <row r="8605" spans="3:5" x14ac:dyDescent="0.2">
      <c r="C8605" s="1">
        <v>-0.16033562021864897</v>
      </c>
      <c r="D8605" s="1">
        <f t="shared" si="268"/>
        <v>152.38863756293395</v>
      </c>
      <c r="E8605" s="1">
        <f t="shared" si="269"/>
        <v>0</v>
      </c>
    </row>
    <row r="8606" spans="3:5" x14ac:dyDescent="0.2">
      <c r="C8606" s="1">
        <v>-1.2786756846007814</v>
      </c>
      <c r="D8606" s="1">
        <f t="shared" si="268"/>
        <v>129.23683809889931</v>
      </c>
      <c r="E8606" s="1">
        <f t="shared" si="269"/>
        <v>0</v>
      </c>
    </row>
    <row r="8607" spans="3:5" x14ac:dyDescent="0.2">
      <c r="C8607" s="1">
        <v>0.76493086415132738</v>
      </c>
      <c r="D8607" s="1">
        <f t="shared" si="268"/>
        <v>174.64792674538199</v>
      </c>
      <c r="E8607" s="1">
        <f t="shared" si="269"/>
        <v>14.647926745381994</v>
      </c>
    </row>
    <row r="8608" spans="3:5" x14ac:dyDescent="0.2">
      <c r="C8608" s="1">
        <v>0.49943794530929342</v>
      </c>
      <c r="D8608" s="1">
        <f t="shared" si="268"/>
        <v>167.94754838819767</v>
      </c>
      <c r="E8608" s="1">
        <f t="shared" si="269"/>
        <v>7.9475483881976743</v>
      </c>
    </row>
    <row r="8609" spans="3:5" x14ac:dyDescent="0.2">
      <c r="C8609" s="1">
        <v>0.33910317418742986</v>
      </c>
      <c r="D8609" s="1">
        <f t="shared" si="268"/>
        <v>164.02623592059683</v>
      </c>
      <c r="E8609" s="1">
        <f t="shared" si="269"/>
        <v>4.0262359205968323</v>
      </c>
    </row>
    <row r="8610" spans="3:5" x14ac:dyDescent="0.2">
      <c r="C8610" s="1">
        <v>0.50607604724718802</v>
      </c>
      <c r="D8610" s="1">
        <f t="shared" si="268"/>
        <v>168.111902336046</v>
      </c>
      <c r="E8610" s="1">
        <f t="shared" si="269"/>
        <v>8.1119023360460005</v>
      </c>
    </row>
    <row r="8611" spans="3:5" x14ac:dyDescent="0.2">
      <c r="C8611" s="1">
        <v>-0.30497127019213693</v>
      </c>
      <c r="D8611" s="1">
        <f t="shared" si="268"/>
        <v>149.17528453184175</v>
      </c>
      <c r="E8611" s="1">
        <f t="shared" si="269"/>
        <v>0</v>
      </c>
    </row>
    <row r="8612" spans="3:5" x14ac:dyDescent="0.2">
      <c r="C8612" s="1">
        <v>-0.58170578208830914</v>
      </c>
      <c r="D8612" s="1">
        <f t="shared" si="268"/>
        <v>143.21474118262398</v>
      </c>
      <c r="E8612" s="1">
        <f t="shared" si="269"/>
        <v>0</v>
      </c>
    </row>
    <row r="8613" spans="3:5" x14ac:dyDescent="0.2">
      <c r="C8613" s="1">
        <v>8.8001010754938186E-2</v>
      </c>
      <c r="D8613" s="1">
        <f t="shared" si="268"/>
        <v>158.06818433685183</v>
      </c>
      <c r="E8613" s="1">
        <f t="shared" si="269"/>
        <v>0</v>
      </c>
    </row>
    <row r="8614" spans="3:5" x14ac:dyDescent="0.2">
      <c r="C8614" s="1">
        <v>-0.4167998610964232</v>
      </c>
      <c r="D8614" s="1">
        <f t="shared" si="268"/>
        <v>146.73732416476699</v>
      </c>
      <c r="E8614" s="1">
        <f t="shared" si="269"/>
        <v>0</v>
      </c>
    </row>
    <row r="8615" spans="3:5" x14ac:dyDescent="0.2">
      <c r="C8615" s="1">
        <v>1.009298181508328</v>
      </c>
      <c r="D8615" s="1">
        <f t="shared" si="268"/>
        <v>181.05115660037924</v>
      </c>
      <c r="E8615" s="1">
        <f t="shared" si="269"/>
        <v>21.051156600379244</v>
      </c>
    </row>
    <row r="8616" spans="3:5" x14ac:dyDescent="0.2">
      <c r="C8616" s="1">
        <v>0.73368692478250608</v>
      </c>
      <c r="D8616" s="1">
        <f t="shared" si="268"/>
        <v>173.84573157444987</v>
      </c>
      <c r="E8616" s="1">
        <f t="shared" si="269"/>
        <v>13.845731574449871</v>
      </c>
    </row>
    <row r="8617" spans="3:5" x14ac:dyDescent="0.2">
      <c r="C8617" s="1">
        <v>-0.32602810383178088</v>
      </c>
      <c r="D8617" s="1">
        <f t="shared" si="268"/>
        <v>148.71315203679256</v>
      </c>
      <c r="E8617" s="1">
        <f t="shared" si="269"/>
        <v>0</v>
      </c>
    </row>
    <row r="8618" spans="3:5" x14ac:dyDescent="0.2">
      <c r="C8618" s="1">
        <v>-1.7858496888296422</v>
      </c>
      <c r="D8618" s="1">
        <f t="shared" si="268"/>
        <v>119.93076114366963</v>
      </c>
      <c r="E8618" s="1">
        <f t="shared" si="269"/>
        <v>0</v>
      </c>
    </row>
    <row r="8619" spans="3:5" x14ac:dyDescent="0.2">
      <c r="C8619" s="1">
        <v>0.97167512714813054</v>
      </c>
      <c r="D8619" s="1">
        <f t="shared" si="268"/>
        <v>180.05022998323474</v>
      </c>
      <c r="E8619" s="1">
        <f t="shared" si="269"/>
        <v>20.050229983234743</v>
      </c>
    </row>
    <row r="8620" spans="3:5" x14ac:dyDescent="0.2">
      <c r="C8620" s="1">
        <v>0.78551787483948243</v>
      </c>
      <c r="D8620" s="1">
        <f t="shared" si="268"/>
        <v>175.17852491375371</v>
      </c>
      <c r="E8620" s="1">
        <f t="shared" si="269"/>
        <v>15.178524913753705</v>
      </c>
    </row>
    <row r="8621" spans="3:5" x14ac:dyDescent="0.2">
      <c r="C8621" s="1">
        <v>-0.62130734177422686</v>
      </c>
      <c r="D8621" s="1">
        <f t="shared" si="268"/>
        <v>142.38147520005285</v>
      </c>
      <c r="E8621" s="1">
        <f t="shared" si="269"/>
        <v>0</v>
      </c>
    </row>
    <row r="8622" spans="3:5" x14ac:dyDescent="0.2">
      <c r="C8622" s="1">
        <v>2.155793610521592</v>
      </c>
      <c r="D8622" s="1">
        <f t="shared" si="268"/>
        <v>214.37262217185446</v>
      </c>
      <c r="E8622" s="1">
        <f t="shared" si="269"/>
        <v>54.372622171854459</v>
      </c>
    </row>
    <row r="8623" spans="3:5" x14ac:dyDescent="0.2">
      <c r="C8623" s="1">
        <v>-1.6718794359595763</v>
      </c>
      <c r="D8623" s="1">
        <f t="shared" si="268"/>
        <v>121.96182702691753</v>
      </c>
      <c r="E8623" s="1">
        <f t="shared" si="269"/>
        <v>0</v>
      </c>
    </row>
    <row r="8624" spans="3:5" x14ac:dyDescent="0.2">
      <c r="C8624" s="1">
        <v>1.8418969638002174</v>
      </c>
      <c r="D8624" s="1">
        <f t="shared" si="268"/>
        <v>204.68312571623451</v>
      </c>
      <c r="E8624" s="1">
        <f t="shared" si="269"/>
        <v>44.683125716234514</v>
      </c>
    </row>
    <row r="8625" spans="3:5" x14ac:dyDescent="0.2">
      <c r="C8625" s="1">
        <v>0.19207829396415521</v>
      </c>
      <c r="D8625" s="1">
        <f t="shared" si="268"/>
        <v>160.51096757791933</v>
      </c>
      <c r="E8625" s="1">
        <f t="shared" si="269"/>
        <v>0.51096757791933101</v>
      </c>
    </row>
    <row r="8626" spans="3:5" x14ac:dyDescent="0.2">
      <c r="C8626" s="1">
        <v>1.4128369316607046</v>
      </c>
      <c r="D8626" s="1">
        <f t="shared" si="268"/>
        <v>192.14322535390579</v>
      </c>
      <c r="E8626" s="1">
        <f t="shared" si="269"/>
        <v>32.143225353905791</v>
      </c>
    </row>
    <row r="8627" spans="3:5" x14ac:dyDescent="0.2">
      <c r="C8627" s="1">
        <v>-0.19122190181747972</v>
      </c>
      <c r="D8627" s="1">
        <f t="shared" si="268"/>
        <v>151.69667839061105</v>
      </c>
      <c r="E8627" s="1">
        <f t="shared" si="269"/>
        <v>0</v>
      </c>
    </row>
    <row r="8628" spans="3:5" x14ac:dyDescent="0.2">
      <c r="C8628" s="1">
        <v>0.7082240490688898</v>
      </c>
      <c r="D8628" s="1">
        <f t="shared" si="268"/>
        <v>173.19469235703562</v>
      </c>
      <c r="E8628" s="1">
        <f t="shared" si="269"/>
        <v>13.19469235703562</v>
      </c>
    </row>
    <row r="8629" spans="3:5" x14ac:dyDescent="0.2">
      <c r="C8629" s="1">
        <v>-0.66901721528284808</v>
      </c>
      <c r="D8629" s="1">
        <f t="shared" si="268"/>
        <v>141.38403645999634</v>
      </c>
      <c r="E8629" s="1">
        <f t="shared" si="269"/>
        <v>0</v>
      </c>
    </row>
    <row r="8630" spans="3:5" x14ac:dyDescent="0.2">
      <c r="C8630" s="1">
        <v>-0.96611767405602222</v>
      </c>
      <c r="D8630" s="1">
        <f t="shared" si="268"/>
        <v>135.3280861872345</v>
      </c>
      <c r="E8630" s="1">
        <f t="shared" si="269"/>
        <v>0</v>
      </c>
    </row>
    <row r="8631" spans="3:5" x14ac:dyDescent="0.2">
      <c r="C8631" s="1">
        <v>-1.9686106207004523</v>
      </c>
      <c r="D8631" s="1">
        <f t="shared" si="268"/>
        <v>116.74414699397582</v>
      </c>
      <c r="E8631" s="1">
        <f t="shared" si="269"/>
        <v>0</v>
      </c>
    </row>
    <row r="8632" spans="3:5" x14ac:dyDescent="0.2">
      <c r="C8632" s="1">
        <v>-1.4838437688950987</v>
      </c>
      <c r="D8632" s="1">
        <f t="shared" si="268"/>
        <v>125.38827939636657</v>
      </c>
      <c r="E8632" s="1">
        <f t="shared" si="269"/>
        <v>0</v>
      </c>
    </row>
    <row r="8633" spans="3:5" x14ac:dyDescent="0.2">
      <c r="C8633" s="1">
        <v>-1.0641659565692407</v>
      </c>
      <c r="D8633" s="1">
        <f t="shared" si="268"/>
        <v>133.38700083762515</v>
      </c>
      <c r="E8633" s="1">
        <f t="shared" si="269"/>
        <v>0</v>
      </c>
    </row>
    <row r="8634" spans="3:5" x14ac:dyDescent="0.2">
      <c r="C8634" s="1">
        <v>-0.13490153605008698</v>
      </c>
      <c r="D8634" s="1">
        <f t="shared" si="268"/>
        <v>152.96081784849167</v>
      </c>
      <c r="E8634" s="1">
        <f t="shared" si="269"/>
        <v>0</v>
      </c>
    </row>
    <row r="8635" spans="3:5" x14ac:dyDescent="0.2">
      <c r="C8635" s="1">
        <v>1.7172437597331418</v>
      </c>
      <c r="D8635" s="1">
        <f t="shared" si="268"/>
        <v>200.95789438339239</v>
      </c>
      <c r="E8635" s="1">
        <f t="shared" si="269"/>
        <v>40.957894383392386</v>
      </c>
    </row>
    <row r="8636" spans="3:5" x14ac:dyDescent="0.2">
      <c r="C8636" s="1">
        <v>-0.79003193827106388</v>
      </c>
      <c r="D8636" s="1">
        <f t="shared" si="268"/>
        <v>138.88528870975125</v>
      </c>
      <c r="E8636" s="1">
        <f t="shared" si="269"/>
        <v>0</v>
      </c>
    </row>
    <row r="8637" spans="3:5" x14ac:dyDescent="0.2">
      <c r="C8637" s="1">
        <v>0.11052452695800123</v>
      </c>
      <c r="D8637" s="1">
        <f t="shared" si="268"/>
        <v>158.59365886819015</v>
      </c>
      <c r="E8637" s="1">
        <f t="shared" si="269"/>
        <v>0</v>
      </c>
    </row>
    <row r="8638" spans="3:5" x14ac:dyDescent="0.2">
      <c r="C8638" s="1">
        <v>0.16494633779338505</v>
      </c>
      <c r="D8638" s="1">
        <f t="shared" si="268"/>
        <v>159.87054281323506</v>
      </c>
      <c r="E8638" s="1">
        <f t="shared" si="269"/>
        <v>0</v>
      </c>
    </row>
    <row r="8639" spans="3:5" x14ac:dyDescent="0.2">
      <c r="C8639" s="1">
        <v>6.0756215122567701E-2</v>
      </c>
      <c r="D8639" s="1">
        <f t="shared" si="268"/>
        <v>157.43488838922997</v>
      </c>
      <c r="E8639" s="1">
        <f t="shared" si="269"/>
        <v>0</v>
      </c>
    </row>
    <row r="8640" spans="3:5" x14ac:dyDescent="0.2">
      <c r="C8640" s="1">
        <v>1.0987868409508152</v>
      </c>
      <c r="D8640" s="1">
        <f t="shared" si="268"/>
        <v>183.45433454386159</v>
      </c>
      <c r="E8640" s="1">
        <f t="shared" si="269"/>
        <v>23.454334543861592</v>
      </c>
    </row>
    <row r="8641" spans="3:5" x14ac:dyDescent="0.2">
      <c r="C8641" s="1">
        <v>0.85122165384086013</v>
      </c>
      <c r="D8641" s="1">
        <f t="shared" si="268"/>
        <v>176.88274371005852</v>
      </c>
      <c r="E8641" s="1">
        <f t="shared" si="269"/>
        <v>16.88274371005852</v>
      </c>
    </row>
    <row r="8642" spans="3:5" x14ac:dyDescent="0.2">
      <c r="C8642" s="1">
        <v>1.2215207725534576</v>
      </c>
      <c r="D8642" s="1">
        <f t="shared" si="268"/>
        <v>186.80225982286299</v>
      </c>
      <c r="E8642" s="1">
        <f t="shared" si="269"/>
        <v>26.802259822862993</v>
      </c>
    </row>
    <row r="8643" spans="3:5" x14ac:dyDescent="0.2">
      <c r="C8643" s="1">
        <v>0.14886315650965717</v>
      </c>
      <c r="D8643" s="1">
        <f t="shared" ref="D8643:D8706" si="270" xml:space="preserve"> $A$1 * EXP( ($A$3 - $A$6 - 0.5 * $A$5^2) * $A$4 + $A$5 * SQRT($A$4) * C8643 )</f>
        <v>159.49212110600857</v>
      </c>
      <c r="E8643" s="1">
        <f t="shared" ref="E8643:E8706" si="271">MAX(D8643 - $A$2, 0)</f>
        <v>0</v>
      </c>
    </row>
    <row r="8644" spans="3:5" x14ac:dyDescent="0.2">
      <c r="C8644" s="1">
        <v>-0.29001273385779319</v>
      </c>
      <c r="D8644" s="1">
        <f t="shared" si="270"/>
        <v>149.50445042319265</v>
      </c>
      <c r="E8644" s="1">
        <f t="shared" si="271"/>
        <v>0</v>
      </c>
    </row>
    <row r="8645" spans="3:5" x14ac:dyDescent="0.2">
      <c r="C8645" s="1">
        <v>0.48591482382947998</v>
      </c>
      <c r="D8645" s="1">
        <f t="shared" si="270"/>
        <v>167.6132239407564</v>
      </c>
      <c r="E8645" s="1">
        <f t="shared" si="271"/>
        <v>7.6132239407563986</v>
      </c>
    </row>
    <row r="8646" spans="3:5" x14ac:dyDescent="0.2">
      <c r="C8646" s="1">
        <v>-0.72823196304037208</v>
      </c>
      <c r="D8646" s="1">
        <f t="shared" si="270"/>
        <v>140.1557855217583</v>
      </c>
      <c r="E8646" s="1">
        <f t="shared" si="271"/>
        <v>0</v>
      </c>
    </row>
    <row r="8647" spans="3:5" x14ac:dyDescent="0.2">
      <c r="C8647" s="1">
        <v>-1.2484523049892338</v>
      </c>
      <c r="D8647" s="1">
        <f t="shared" si="270"/>
        <v>129.8136668459457</v>
      </c>
      <c r="E8647" s="1">
        <f t="shared" si="271"/>
        <v>0</v>
      </c>
    </row>
    <row r="8648" spans="3:5" x14ac:dyDescent="0.2">
      <c r="C8648" s="1">
        <v>-1.7050540239261731</v>
      </c>
      <c r="D8648" s="1">
        <f t="shared" si="270"/>
        <v>121.36709879343023</v>
      </c>
      <c r="E8648" s="1">
        <f t="shared" si="271"/>
        <v>0</v>
      </c>
    </row>
    <row r="8649" spans="3:5" x14ac:dyDescent="0.2">
      <c r="C8649" s="1">
        <v>0.27412996730729267</v>
      </c>
      <c r="D8649" s="1">
        <f t="shared" si="270"/>
        <v>162.46337441023627</v>
      </c>
      <c r="E8649" s="1">
        <f t="shared" si="271"/>
        <v>2.4633744102362698</v>
      </c>
    </row>
    <row r="8650" spans="3:5" x14ac:dyDescent="0.2">
      <c r="C8650" s="1">
        <v>-0.10528705895900918</v>
      </c>
      <c r="D8650" s="1">
        <f t="shared" si="270"/>
        <v>153.62975037579341</v>
      </c>
      <c r="E8650" s="1">
        <f t="shared" si="271"/>
        <v>0</v>
      </c>
    </row>
    <row r="8651" spans="3:5" x14ac:dyDescent="0.2">
      <c r="C8651" s="1">
        <v>0.50140575959178668</v>
      </c>
      <c r="D8651" s="1">
        <f t="shared" si="270"/>
        <v>167.99625308926699</v>
      </c>
      <c r="E8651" s="1">
        <f t="shared" si="271"/>
        <v>7.9962530892669861</v>
      </c>
    </row>
    <row r="8652" spans="3:5" x14ac:dyDescent="0.2">
      <c r="C8652" s="1">
        <v>0.35019382023258894</v>
      </c>
      <c r="D8652" s="1">
        <f t="shared" si="270"/>
        <v>164.29450783963205</v>
      </c>
      <c r="E8652" s="1">
        <f t="shared" si="271"/>
        <v>4.2945078396320469</v>
      </c>
    </row>
    <row r="8653" spans="3:5" x14ac:dyDescent="0.2">
      <c r="C8653" s="1">
        <v>-1.8215164354390943</v>
      </c>
      <c r="D8653" s="1">
        <f t="shared" si="270"/>
        <v>119.30211897445244</v>
      </c>
      <c r="E8653" s="1">
        <f t="shared" si="271"/>
        <v>0</v>
      </c>
    </row>
    <row r="8654" spans="3:5" x14ac:dyDescent="0.2">
      <c r="C8654" s="1">
        <v>0.29327571711919076</v>
      </c>
      <c r="D8654" s="1">
        <f t="shared" si="270"/>
        <v>162.92235120931406</v>
      </c>
      <c r="E8654" s="1">
        <f t="shared" si="271"/>
        <v>2.9223512093140585</v>
      </c>
    </row>
    <row r="8655" spans="3:5" x14ac:dyDescent="0.2">
      <c r="C8655" s="1">
        <v>-1.075052320341972</v>
      </c>
      <c r="D8655" s="1">
        <f t="shared" si="270"/>
        <v>133.17320551001663</v>
      </c>
      <c r="E8655" s="1">
        <f t="shared" si="271"/>
        <v>0</v>
      </c>
    </row>
    <row r="8656" spans="3:5" x14ac:dyDescent="0.2">
      <c r="C8656" s="1">
        <v>-1.2105546873802047</v>
      </c>
      <c r="D8656" s="1">
        <f t="shared" si="270"/>
        <v>130.54060192734184</v>
      </c>
      <c r="E8656" s="1">
        <f t="shared" si="271"/>
        <v>0</v>
      </c>
    </row>
    <row r="8657" spans="3:5" x14ac:dyDescent="0.2">
      <c r="C8657" s="1">
        <v>-2.3798517182046241E-2</v>
      </c>
      <c r="D8657" s="1">
        <f t="shared" si="270"/>
        <v>155.48555383667758</v>
      </c>
      <c r="E8657" s="1">
        <f t="shared" si="271"/>
        <v>0</v>
      </c>
    </row>
    <row r="8658" spans="3:5" x14ac:dyDescent="0.2">
      <c r="C8658" s="1">
        <v>-0.55853585945053252</v>
      </c>
      <c r="D8658" s="1">
        <f t="shared" si="270"/>
        <v>143.70452453234745</v>
      </c>
      <c r="E8658" s="1">
        <f t="shared" si="271"/>
        <v>0</v>
      </c>
    </row>
    <row r="8659" spans="3:5" x14ac:dyDescent="0.2">
      <c r="C8659" s="1">
        <v>0.58339073840809808</v>
      </c>
      <c r="D8659" s="1">
        <f t="shared" si="270"/>
        <v>170.03803762261182</v>
      </c>
      <c r="E8659" s="1">
        <f t="shared" si="271"/>
        <v>10.038037622611824</v>
      </c>
    </row>
    <row r="8660" spans="3:5" x14ac:dyDescent="0.2">
      <c r="C8660" s="1">
        <v>-0.30481047887098378</v>
      </c>
      <c r="D8660" s="1">
        <f t="shared" si="270"/>
        <v>149.17881892423219</v>
      </c>
      <c r="E8660" s="1">
        <f t="shared" si="271"/>
        <v>0</v>
      </c>
    </row>
    <row r="8661" spans="3:5" x14ac:dyDescent="0.2">
      <c r="C8661" s="1">
        <v>-0.39075907282905714</v>
      </c>
      <c r="D8661" s="1">
        <f t="shared" si="270"/>
        <v>147.30145306107786</v>
      </c>
      <c r="E8661" s="1">
        <f t="shared" si="271"/>
        <v>0</v>
      </c>
    </row>
    <row r="8662" spans="3:5" x14ac:dyDescent="0.2">
      <c r="C8662" s="1">
        <v>2.012590573386916</v>
      </c>
      <c r="D8662" s="1">
        <f t="shared" si="270"/>
        <v>209.896543311427</v>
      </c>
      <c r="E8662" s="1">
        <f t="shared" si="271"/>
        <v>49.896543311426996</v>
      </c>
    </row>
    <row r="8663" spans="3:5" x14ac:dyDescent="0.2">
      <c r="C8663" s="1">
        <v>-0.89964519002239596</v>
      </c>
      <c r="D8663" s="1">
        <f t="shared" si="270"/>
        <v>136.6600996711191</v>
      </c>
      <c r="E8663" s="1">
        <f t="shared" si="271"/>
        <v>0</v>
      </c>
    </row>
    <row r="8664" spans="3:5" x14ac:dyDescent="0.2">
      <c r="C8664" s="1">
        <v>-0.10272415932552204</v>
      </c>
      <c r="D8664" s="1">
        <f t="shared" si="270"/>
        <v>153.68777857200004</v>
      </c>
      <c r="E8664" s="1">
        <f t="shared" si="271"/>
        <v>0</v>
      </c>
    </row>
    <row r="8665" spans="3:5" x14ac:dyDescent="0.2">
      <c r="C8665" s="1">
        <v>0.70965790670159057</v>
      </c>
      <c r="D8665" s="1">
        <f t="shared" si="270"/>
        <v>173.23128861083623</v>
      </c>
      <c r="E8665" s="1">
        <f t="shared" si="271"/>
        <v>13.231288610836231</v>
      </c>
    </row>
    <row r="8666" spans="3:5" x14ac:dyDescent="0.2">
      <c r="C8666" s="1">
        <v>-0.77289601061120672</v>
      </c>
      <c r="D8666" s="1">
        <f t="shared" si="270"/>
        <v>139.23641424465362</v>
      </c>
      <c r="E8666" s="1">
        <f t="shared" si="271"/>
        <v>0</v>
      </c>
    </row>
    <row r="8667" spans="3:5" x14ac:dyDescent="0.2">
      <c r="C8667" s="1">
        <v>-2.1706550239293048</v>
      </c>
      <c r="D8667" s="1">
        <f t="shared" si="270"/>
        <v>113.31975576170305</v>
      </c>
      <c r="E8667" s="1">
        <f t="shared" si="271"/>
        <v>0</v>
      </c>
    </row>
    <row r="8668" spans="3:5" x14ac:dyDescent="0.2">
      <c r="C8668" s="1">
        <v>1.5250907758909729</v>
      </c>
      <c r="D8668" s="1">
        <f t="shared" si="270"/>
        <v>195.34782025096763</v>
      </c>
      <c r="E8668" s="1">
        <f t="shared" si="271"/>
        <v>35.347820250967629</v>
      </c>
    </row>
    <row r="8669" spans="3:5" x14ac:dyDescent="0.2">
      <c r="C8669" s="1">
        <v>-1.6779981186182784</v>
      </c>
      <c r="D8669" s="1">
        <f t="shared" si="270"/>
        <v>121.85191727475296</v>
      </c>
      <c r="E8669" s="1">
        <f t="shared" si="271"/>
        <v>0</v>
      </c>
    </row>
    <row r="8670" spans="3:5" x14ac:dyDescent="0.2">
      <c r="C8670" s="1">
        <v>0.88974678673632479</v>
      </c>
      <c r="D8670" s="1">
        <f t="shared" si="270"/>
        <v>177.88970554373583</v>
      </c>
      <c r="E8670" s="1">
        <f t="shared" si="271"/>
        <v>17.889705543735829</v>
      </c>
    </row>
    <row r="8671" spans="3:5" x14ac:dyDescent="0.2">
      <c r="C8671" s="1">
        <v>-0.13463236156244396</v>
      </c>
      <c r="D8671" s="1">
        <f t="shared" si="270"/>
        <v>152.96688483242704</v>
      </c>
      <c r="E8671" s="1">
        <f t="shared" si="271"/>
        <v>0</v>
      </c>
    </row>
    <row r="8672" spans="3:5" x14ac:dyDescent="0.2">
      <c r="C8672" s="1">
        <v>1.0019372638227715</v>
      </c>
      <c r="D8672" s="1">
        <f t="shared" si="270"/>
        <v>180.8548893213887</v>
      </c>
      <c r="E8672" s="1">
        <f t="shared" si="271"/>
        <v>20.854889321388697</v>
      </c>
    </row>
    <row r="8673" spans="3:5" x14ac:dyDescent="0.2">
      <c r="C8673" s="1">
        <v>-2.1392949556643486</v>
      </c>
      <c r="D8673" s="1">
        <f t="shared" si="270"/>
        <v>113.84460741887051</v>
      </c>
      <c r="E8673" s="1">
        <f t="shared" si="271"/>
        <v>0</v>
      </c>
    </row>
    <row r="8674" spans="3:5" x14ac:dyDescent="0.2">
      <c r="C8674" s="1">
        <v>0.14990999923042586</v>
      </c>
      <c r="D8674" s="1">
        <f t="shared" si="270"/>
        <v>159.51672502607519</v>
      </c>
      <c r="E8674" s="1">
        <f t="shared" si="271"/>
        <v>0</v>
      </c>
    </row>
    <row r="8675" spans="3:5" x14ac:dyDescent="0.2">
      <c r="C8675" s="1">
        <v>1.4564285220072575</v>
      </c>
      <c r="D8675" s="1">
        <f t="shared" si="270"/>
        <v>193.38137592312302</v>
      </c>
      <c r="E8675" s="1">
        <f t="shared" si="271"/>
        <v>33.381375923123016</v>
      </c>
    </row>
    <row r="8676" spans="3:5" x14ac:dyDescent="0.2">
      <c r="C8676" s="1">
        <v>-1.7413738535700338</v>
      </c>
      <c r="D8676" s="1">
        <f t="shared" si="270"/>
        <v>120.71931016630019</v>
      </c>
      <c r="E8676" s="1">
        <f t="shared" si="271"/>
        <v>0</v>
      </c>
    </row>
    <row r="8677" spans="3:5" x14ac:dyDescent="0.2">
      <c r="C8677" s="1">
        <v>0.24895807239262191</v>
      </c>
      <c r="D8677" s="1">
        <f t="shared" si="270"/>
        <v>161.86190111159141</v>
      </c>
      <c r="E8677" s="1">
        <f t="shared" si="271"/>
        <v>1.8619011115914077</v>
      </c>
    </row>
    <row r="8678" spans="3:5" x14ac:dyDescent="0.2">
      <c r="C8678" s="1">
        <v>-0.16029756949756294</v>
      </c>
      <c r="D8678" s="1">
        <f t="shared" si="270"/>
        <v>152.3894919739424</v>
      </c>
      <c r="E8678" s="1">
        <f t="shared" si="271"/>
        <v>0</v>
      </c>
    </row>
    <row r="8679" spans="3:5" x14ac:dyDescent="0.2">
      <c r="C8679" s="1">
        <v>0.8782160082620788</v>
      </c>
      <c r="D8679" s="1">
        <f t="shared" si="270"/>
        <v>177.58771684474101</v>
      </c>
      <c r="E8679" s="1">
        <f t="shared" si="271"/>
        <v>17.58771684474101</v>
      </c>
    </row>
    <row r="8680" spans="3:5" x14ac:dyDescent="0.2">
      <c r="C8680" s="1">
        <v>-0.45568950806691416</v>
      </c>
      <c r="D8680" s="1">
        <f t="shared" si="270"/>
        <v>145.89886678395874</v>
      </c>
      <c r="E8680" s="1">
        <f t="shared" si="271"/>
        <v>0</v>
      </c>
    </row>
    <row r="8681" spans="3:5" x14ac:dyDescent="0.2">
      <c r="C8681" s="1">
        <v>-0.15667161568690086</v>
      </c>
      <c r="D8681" s="1">
        <f t="shared" si="270"/>
        <v>152.47093304047888</v>
      </c>
      <c r="E8681" s="1">
        <f t="shared" si="271"/>
        <v>0</v>
      </c>
    </row>
    <row r="8682" spans="3:5" x14ac:dyDescent="0.2">
      <c r="C8682" s="1">
        <v>-0.16657532866833163</v>
      </c>
      <c r="D8682" s="1">
        <f t="shared" si="270"/>
        <v>152.24859263328526</v>
      </c>
      <c r="E8682" s="1">
        <f t="shared" si="271"/>
        <v>0</v>
      </c>
    </row>
    <row r="8683" spans="3:5" x14ac:dyDescent="0.2">
      <c r="C8683" s="1">
        <v>0.15526494815793668</v>
      </c>
      <c r="D8683" s="1">
        <f t="shared" si="270"/>
        <v>159.64264164386782</v>
      </c>
      <c r="E8683" s="1">
        <f t="shared" si="271"/>
        <v>0</v>
      </c>
    </row>
    <row r="8684" spans="3:5" x14ac:dyDescent="0.2">
      <c r="C8684" s="1">
        <v>-0.14945151131551215</v>
      </c>
      <c r="D8684" s="1">
        <f t="shared" si="270"/>
        <v>152.63323049686332</v>
      </c>
      <c r="E8684" s="1">
        <f t="shared" si="271"/>
        <v>0</v>
      </c>
    </row>
    <row r="8685" spans="3:5" x14ac:dyDescent="0.2">
      <c r="C8685" s="1">
        <v>0.29995461743159663</v>
      </c>
      <c r="D8685" s="1">
        <f t="shared" si="270"/>
        <v>163.0827678769536</v>
      </c>
      <c r="E8685" s="1">
        <f t="shared" si="271"/>
        <v>3.0827678769535964</v>
      </c>
    </row>
    <row r="8686" spans="3:5" x14ac:dyDescent="0.2">
      <c r="C8686" s="1">
        <v>-2.677370609547047E-2</v>
      </c>
      <c r="D8686" s="1">
        <f t="shared" si="270"/>
        <v>155.41740482850855</v>
      </c>
      <c r="E8686" s="1">
        <f t="shared" si="271"/>
        <v>0</v>
      </c>
    </row>
    <row r="8687" spans="3:5" x14ac:dyDescent="0.2">
      <c r="C8687" s="1">
        <v>0.78117448131277589</v>
      </c>
      <c r="D8687" s="1">
        <f t="shared" si="270"/>
        <v>175.0664466954544</v>
      </c>
      <c r="E8687" s="1">
        <f t="shared" si="271"/>
        <v>15.066446695454403</v>
      </c>
    </row>
    <row r="8688" spans="3:5" x14ac:dyDescent="0.2">
      <c r="C8688" s="1">
        <v>-0.32756135120025798</v>
      </c>
      <c r="D8688" s="1">
        <f t="shared" si="270"/>
        <v>148.67955796166652</v>
      </c>
      <c r="E8688" s="1">
        <f t="shared" si="271"/>
        <v>0</v>
      </c>
    </row>
    <row r="8689" spans="3:5" x14ac:dyDescent="0.2">
      <c r="C8689" s="1">
        <v>0.32827203479785877</v>
      </c>
      <c r="D8689" s="1">
        <f t="shared" si="270"/>
        <v>163.76466401885665</v>
      </c>
      <c r="E8689" s="1">
        <f t="shared" si="271"/>
        <v>3.7646640188566494</v>
      </c>
    </row>
    <row r="8690" spans="3:5" x14ac:dyDescent="0.2">
      <c r="C8690" s="1">
        <v>5.0194300793652231E-2</v>
      </c>
      <c r="D8690" s="1">
        <f t="shared" si="270"/>
        <v>157.19006333507252</v>
      </c>
      <c r="E8690" s="1">
        <f t="shared" si="271"/>
        <v>0</v>
      </c>
    </row>
    <row r="8691" spans="3:5" x14ac:dyDescent="0.2">
      <c r="C8691" s="1">
        <v>1.9212050778031733</v>
      </c>
      <c r="D8691" s="1">
        <f t="shared" si="270"/>
        <v>207.08909383193654</v>
      </c>
      <c r="E8691" s="1">
        <f t="shared" si="271"/>
        <v>47.089093831936538</v>
      </c>
    </row>
    <row r="8692" spans="3:5" x14ac:dyDescent="0.2">
      <c r="C8692" s="1">
        <v>-0.22781387493318037</v>
      </c>
      <c r="D8692" s="1">
        <f t="shared" si="270"/>
        <v>150.88095719813805</v>
      </c>
      <c r="E8692" s="1">
        <f t="shared" si="271"/>
        <v>0</v>
      </c>
    </row>
    <row r="8693" spans="3:5" x14ac:dyDescent="0.2">
      <c r="C8693" s="1">
        <v>-0.69857107036194166</v>
      </c>
      <c r="D8693" s="1">
        <f t="shared" si="270"/>
        <v>140.76968149147092</v>
      </c>
      <c r="E8693" s="1">
        <f t="shared" si="271"/>
        <v>0</v>
      </c>
    </row>
    <row r="8694" spans="3:5" x14ac:dyDescent="0.2">
      <c r="C8694" s="1">
        <v>0.62928095359834835</v>
      </c>
      <c r="D8694" s="1">
        <f t="shared" si="270"/>
        <v>171.19171792845538</v>
      </c>
      <c r="E8694" s="1">
        <f t="shared" si="271"/>
        <v>11.191717928455375</v>
      </c>
    </row>
    <row r="8695" spans="3:5" x14ac:dyDescent="0.2">
      <c r="C8695" s="1">
        <v>1.0504642344434765</v>
      </c>
      <c r="D8695" s="1">
        <f t="shared" si="270"/>
        <v>182.15271750324101</v>
      </c>
      <c r="E8695" s="1">
        <f t="shared" si="271"/>
        <v>22.152717503241007</v>
      </c>
    </row>
    <row r="8696" spans="3:5" x14ac:dyDescent="0.2">
      <c r="C8696" s="1">
        <v>1.5040181183345587</v>
      </c>
      <c r="D8696" s="1">
        <f t="shared" si="270"/>
        <v>194.74219504854591</v>
      </c>
      <c r="E8696" s="1">
        <f t="shared" si="271"/>
        <v>34.742195048545909</v>
      </c>
    </row>
    <row r="8697" spans="3:5" x14ac:dyDescent="0.2">
      <c r="C8697" s="1">
        <v>0.49208736319535218</v>
      </c>
      <c r="D8697" s="1">
        <f t="shared" si="270"/>
        <v>167.76574148491235</v>
      </c>
      <c r="E8697" s="1">
        <f t="shared" si="271"/>
        <v>7.7657414849123541</v>
      </c>
    </row>
    <row r="8698" spans="3:5" x14ac:dyDescent="0.2">
      <c r="C8698" s="1">
        <v>0.79525626466805988</v>
      </c>
      <c r="D8698" s="1">
        <f t="shared" si="270"/>
        <v>175.43007808327189</v>
      </c>
      <c r="E8698" s="1">
        <f t="shared" si="271"/>
        <v>15.430078083271894</v>
      </c>
    </row>
    <row r="8699" spans="3:5" x14ac:dyDescent="0.2">
      <c r="C8699" s="1">
        <v>-1.4610270649128381E-2</v>
      </c>
      <c r="D8699" s="1">
        <f t="shared" si="270"/>
        <v>155.69620644973725</v>
      </c>
      <c r="E8699" s="1">
        <f t="shared" si="271"/>
        <v>0</v>
      </c>
    </row>
    <row r="8700" spans="3:5" x14ac:dyDescent="0.2">
      <c r="C8700" s="1">
        <v>0.48138836587352113</v>
      </c>
      <c r="D8700" s="1">
        <f t="shared" si="270"/>
        <v>167.50146762215994</v>
      </c>
      <c r="E8700" s="1">
        <f t="shared" si="271"/>
        <v>7.5014676221599359</v>
      </c>
    </row>
    <row r="8701" spans="3:5" x14ac:dyDescent="0.2">
      <c r="C8701" s="1">
        <v>-0.51189761917291909</v>
      </c>
      <c r="D8701" s="1">
        <f t="shared" si="270"/>
        <v>144.6954839279166</v>
      </c>
      <c r="E8701" s="1">
        <f t="shared" si="271"/>
        <v>0</v>
      </c>
    </row>
    <row r="8702" spans="3:5" x14ac:dyDescent="0.2">
      <c r="C8702" s="1">
        <v>0.81989288543125172</v>
      </c>
      <c r="D8702" s="1">
        <f t="shared" si="270"/>
        <v>176.06808276106543</v>
      </c>
      <c r="E8702" s="1">
        <f t="shared" si="271"/>
        <v>16.068082761065426</v>
      </c>
    </row>
    <row r="8703" spans="3:5" x14ac:dyDescent="0.2">
      <c r="C8703" s="1">
        <v>0.47962483232331948</v>
      </c>
      <c r="D8703" s="1">
        <f t="shared" si="270"/>
        <v>167.45794690361365</v>
      </c>
      <c r="E8703" s="1">
        <f t="shared" si="271"/>
        <v>7.4579469036136459</v>
      </c>
    </row>
    <row r="8704" spans="3:5" x14ac:dyDescent="0.2">
      <c r="C8704" s="1">
        <v>0.90748708189926519</v>
      </c>
      <c r="D8704" s="1">
        <f t="shared" si="270"/>
        <v>178.35532331892531</v>
      </c>
      <c r="E8704" s="1">
        <f t="shared" si="271"/>
        <v>18.355323318925315</v>
      </c>
    </row>
    <row r="8705" spans="3:5" x14ac:dyDescent="0.2">
      <c r="C8705" s="1">
        <v>2.4066042811882475</v>
      </c>
      <c r="D8705" s="1">
        <f t="shared" si="270"/>
        <v>222.4433980087924</v>
      </c>
      <c r="E8705" s="1">
        <f t="shared" si="271"/>
        <v>62.4433980087924</v>
      </c>
    </row>
    <row r="8706" spans="3:5" x14ac:dyDescent="0.2">
      <c r="C8706" s="1">
        <v>-0.37419165261120108</v>
      </c>
      <c r="D8706" s="1">
        <f t="shared" si="270"/>
        <v>147.66148602749672</v>
      </c>
      <c r="E8706" s="1">
        <f t="shared" si="271"/>
        <v>0</v>
      </c>
    </row>
    <row r="8707" spans="3:5" x14ac:dyDescent="0.2">
      <c r="C8707" s="1">
        <v>1.2750371554998372</v>
      </c>
      <c r="D8707" s="1">
        <f t="shared" ref="D8707:D8770" si="272" xml:space="preserve"> $A$1 * EXP( ($A$3 - $A$6 - 0.5 * $A$5^2) * $A$4 + $A$5 * SQRT($A$4) * C8707 )</f>
        <v>188.28113830074818</v>
      </c>
      <c r="E8707" s="1">
        <f t="shared" ref="E8707:E8770" si="273">MAX(D8707 - $A$2, 0)</f>
        <v>28.281138300748182</v>
      </c>
    </row>
    <row r="8708" spans="3:5" x14ac:dyDescent="0.2">
      <c r="C8708" s="1">
        <v>-1.6687937738017162</v>
      </c>
      <c r="D8708" s="1">
        <f t="shared" si="272"/>
        <v>122.01729230194364</v>
      </c>
      <c r="E8708" s="1">
        <f t="shared" si="273"/>
        <v>0</v>
      </c>
    </row>
    <row r="8709" spans="3:5" x14ac:dyDescent="0.2">
      <c r="C8709" s="1">
        <v>-1.1736105370817178</v>
      </c>
      <c r="D8709" s="1">
        <f t="shared" si="272"/>
        <v>131.25316622497547</v>
      </c>
      <c r="E8709" s="1">
        <f t="shared" si="273"/>
        <v>0</v>
      </c>
    </row>
    <row r="8710" spans="3:5" x14ac:dyDescent="0.2">
      <c r="C8710" s="1">
        <v>0.41006457419662318</v>
      </c>
      <c r="D8710" s="1">
        <f t="shared" si="272"/>
        <v>165.75031880062707</v>
      </c>
      <c r="E8710" s="1">
        <f t="shared" si="273"/>
        <v>5.7503188006270705</v>
      </c>
    </row>
    <row r="8711" spans="3:5" x14ac:dyDescent="0.2">
      <c r="C8711" s="1">
        <v>1.3963517928026656</v>
      </c>
      <c r="D8711" s="1">
        <f t="shared" si="272"/>
        <v>191.6770594943697</v>
      </c>
      <c r="E8711" s="1">
        <f t="shared" si="273"/>
        <v>31.677059494369701</v>
      </c>
    </row>
    <row r="8712" spans="3:5" x14ac:dyDescent="0.2">
      <c r="C8712" s="1">
        <v>-0.50090887512872984</v>
      </c>
      <c r="D8712" s="1">
        <f t="shared" si="272"/>
        <v>144.92996339850876</v>
      </c>
      <c r="E8712" s="1">
        <f t="shared" si="273"/>
        <v>0</v>
      </c>
    </row>
    <row r="8713" spans="3:5" x14ac:dyDescent="0.2">
      <c r="C8713" s="1">
        <v>-0.46207779045811387</v>
      </c>
      <c r="D8713" s="1">
        <f t="shared" si="272"/>
        <v>145.76159484219698</v>
      </c>
      <c r="E8713" s="1">
        <f t="shared" si="273"/>
        <v>0</v>
      </c>
    </row>
    <row r="8714" spans="3:5" x14ac:dyDescent="0.2">
      <c r="C8714" s="1">
        <v>-0.799860044115137</v>
      </c>
      <c r="D8714" s="1">
        <f t="shared" si="272"/>
        <v>138.68430457216422</v>
      </c>
      <c r="E8714" s="1">
        <f t="shared" si="273"/>
        <v>0</v>
      </c>
    </row>
    <row r="8715" spans="3:5" x14ac:dyDescent="0.2">
      <c r="C8715" s="1">
        <v>2.4477003268272073</v>
      </c>
      <c r="D8715" s="1">
        <f t="shared" si="272"/>
        <v>223.79449116786384</v>
      </c>
      <c r="E8715" s="1">
        <f t="shared" si="273"/>
        <v>63.794491167863839</v>
      </c>
    </row>
    <row r="8716" spans="3:5" x14ac:dyDescent="0.2">
      <c r="C8716" s="1">
        <v>-0.92726943626254943</v>
      </c>
      <c r="D8716" s="1">
        <f t="shared" si="272"/>
        <v>136.10496452149357</v>
      </c>
      <c r="E8716" s="1">
        <f t="shared" si="273"/>
        <v>0</v>
      </c>
    </row>
    <row r="8717" spans="3:5" x14ac:dyDescent="0.2">
      <c r="C8717" s="1">
        <v>0.46594081273056248</v>
      </c>
      <c r="D8717" s="1">
        <f t="shared" si="272"/>
        <v>167.12063488108708</v>
      </c>
      <c r="E8717" s="1">
        <f t="shared" si="273"/>
        <v>7.120634881087085</v>
      </c>
    </row>
    <row r="8718" spans="3:5" x14ac:dyDescent="0.2">
      <c r="C8718" s="1">
        <v>-0.85848235435433373</v>
      </c>
      <c r="D8718" s="1">
        <f t="shared" si="272"/>
        <v>137.4915090071398</v>
      </c>
      <c r="E8718" s="1">
        <f t="shared" si="273"/>
        <v>0</v>
      </c>
    </row>
    <row r="8719" spans="3:5" x14ac:dyDescent="0.2">
      <c r="C8719" s="1">
        <v>0.32700583885178641</v>
      </c>
      <c r="D8719" s="1">
        <f t="shared" si="272"/>
        <v>163.73411264504452</v>
      </c>
      <c r="E8719" s="1">
        <f t="shared" si="273"/>
        <v>3.7341126450445188</v>
      </c>
    </row>
    <row r="8720" spans="3:5" x14ac:dyDescent="0.2">
      <c r="C8720" s="1">
        <v>-0.95094281290494442</v>
      </c>
      <c r="D8720" s="1">
        <f t="shared" si="272"/>
        <v>135.63102048157847</v>
      </c>
      <c r="E8720" s="1">
        <f t="shared" si="273"/>
        <v>0</v>
      </c>
    </row>
    <row r="8721" spans="3:5" x14ac:dyDescent="0.2">
      <c r="C8721" s="1">
        <v>-0.39088000256861044</v>
      </c>
      <c r="D8721" s="1">
        <f t="shared" si="272"/>
        <v>147.29882832029472</v>
      </c>
      <c r="E8721" s="1">
        <f t="shared" si="273"/>
        <v>0</v>
      </c>
    </row>
    <row r="8722" spans="3:5" x14ac:dyDescent="0.2">
      <c r="C8722" s="1">
        <v>-0.5569787224359718</v>
      </c>
      <c r="D8722" s="1">
        <f t="shared" si="272"/>
        <v>143.73750047618674</v>
      </c>
      <c r="E8722" s="1">
        <f t="shared" si="273"/>
        <v>0</v>
      </c>
    </row>
    <row r="8723" spans="3:5" x14ac:dyDescent="0.2">
      <c r="C8723" s="1">
        <v>-0.1973422111107056</v>
      </c>
      <c r="D8723" s="1">
        <f t="shared" si="272"/>
        <v>151.55993581148192</v>
      </c>
      <c r="E8723" s="1">
        <f t="shared" si="273"/>
        <v>0</v>
      </c>
    </row>
    <row r="8724" spans="3:5" x14ac:dyDescent="0.2">
      <c r="C8724" s="1">
        <v>-0.37999568894084107</v>
      </c>
      <c r="D8724" s="1">
        <f t="shared" si="272"/>
        <v>147.53525625466273</v>
      </c>
      <c r="E8724" s="1">
        <f t="shared" si="273"/>
        <v>0</v>
      </c>
    </row>
    <row r="8725" spans="3:5" x14ac:dyDescent="0.2">
      <c r="C8725" s="1">
        <v>-0.1144245333430611</v>
      </c>
      <c r="D8725" s="1">
        <f t="shared" si="272"/>
        <v>153.42304141585524</v>
      </c>
      <c r="E8725" s="1">
        <f t="shared" si="273"/>
        <v>0</v>
      </c>
    </row>
    <row r="8726" spans="3:5" x14ac:dyDescent="0.2">
      <c r="C8726" s="1">
        <v>0.96613621549712148</v>
      </c>
      <c r="D8726" s="1">
        <f t="shared" si="272"/>
        <v>179.90334038464135</v>
      </c>
      <c r="E8726" s="1">
        <f t="shared" si="273"/>
        <v>19.903340384641353</v>
      </c>
    </row>
    <row r="8727" spans="3:5" x14ac:dyDescent="0.2">
      <c r="C8727" s="1">
        <v>0.69162809546396609</v>
      </c>
      <c r="D8727" s="1">
        <f t="shared" si="272"/>
        <v>172.77167710701005</v>
      </c>
      <c r="E8727" s="1">
        <f t="shared" si="273"/>
        <v>12.771677107010049</v>
      </c>
    </row>
    <row r="8728" spans="3:5" x14ac:dyDescent="0.2">
      <c r="C8728" s="1">
        <v>-0.38945842578889861</v>
      </c>
      <c r="D8728" s="1">
        <f t="shared" si="272"/>
        <v>147.32968614019413</v>
      </c>
      <c r="E8728" s="1">
        <f t="shared" si="273"/>
        <v>0</v>
      </c>
    </row>
    <row r="8729" spans="3:5" x14ac:dyDescent="0.2">
      <c r="C8729" s="1">
        <v>4.3293470141410918E-3</v>
      </c>
      <c r="D8729" s="1">
        <f t="shared" si="272"/>
        <v>156.13132292128077</v>
      </c>
      <c r="E8729" s="1">
        <f t="shared" si="273"/>
        <v>0</v>
      </c>
    </row>
    <row r="8730" spans="3:5" x14ac:dyDescent="0.2">
      <c r="C8730" s="1">
        <v>0.40211263956819354</v>
      </c>
      <c r="D8730" s="1">
        <f t="shared" si="272"/>
        <v>165.55621997697742</v>
      </c>
      <c r="E8730" s="1">
        <f t="shared" si="273"/>
        <v>5.5562199769774168</v>
      </c>
    </row>
    <row r="8731" spans="3:5" x14ac:dyDescent="0.2">
      <c r="C8731" s="1">
        <v>1.053470997123876</v>
      </c>
      <c r="D8731" s="1">
        <f t="shared" si="272"/>
        <v>182.23343750376324</v>
      </c>
      <c r="E8731" s="1">
        <f t="shared" si="273"/>
        <v>22.233437503763241</v>
      </c>
    </row>
    <row r="8732" spans="3:5" x14ac:dyDescent="0.2">
      <c r="C8732" s="1">
        <v>-1.0799022339358562</v>
      </c>
      <c r="D8732" s="1">
        <f t="shared" si="272"/>
        <v>133.0780693050541</v>
      </c>
      <c r="E8732" s="1">
        <f t="shared" si="273"/>
        <v>0</v>
      </c>
    </row>
    <row r="8733" spans="3:5" x14ac:dyDescent="0.2">
      <c r="C8733" s="1">
        <v>-1.4744922891387022</v>
      </c>
      <c r="D8733" s="1">
        <f t="shared" si="272"/>
        <v>125.56117608337206</v>
      </c>
      <c r="E8733" s="1">
        <f t="shared" si="273"/>
        <v>0</v>
      </c>
    </row>
    <row r="8734" spans="3:5" x14ac:dyDescent="0.2">
      <c r="C8734" s="1">
        <v>-0.22857316333705871</v>
      </c>
      <c r="D8734" s="1">
        <f t="shared" si="272"/>
        <v>150.86407740797287</v>
      </c>
      <c r="E8734" s="1">
        <f t="shared" si="273"/>
        <v>0</v>
      </c>
    </row>
    <row r="8735" spans="3:5" x14ac:dyDescent="0.2">
      <c r="C8735" s="1">
        <v>0.35352373844561696</v>
      </c>
      <c r="D8735" s="1">
        <f t="shared" si="272"/>
        <v>164.37514092968669</v>
      </c>
      <c r="E8735" s="1">
        <f t="shared" si="273"/>
        <v>4.3751409296866939</v>
      </c>
    </row>
    <row r="8736" spans="3:5" x14ac:dyDescent="0.2">
      <c r="C8736" s="1">
        <v>0.61345954502519995</v>
      </c>
      <c r="D8736" s="1">
        <f t="shared" si="272"/>
        <v>170.79308616338525</v>
      </c>
      <c r="E8736" s="1">
        <f t="shared" si="273"/>
        <v>10.793086163385254</v>
      </c>
    </row>
    <row r="8737" spans="3:5" x14ac:dyDescent="0.2">
      <c r="C8737" s="1">
        <v>-0.87016790867921301</v>
      </c>
      <c r="D8737" s="1">
        <f t="shared" si="272"/>
        <v>137.25497069553211</v>
      </c>
      <c r="E8737" s="1">
        <f t="shared" si="273"/>
        <v>0</v>
      </c>
    </row>
    <row r="8738" spans="3:5" x14ac:dyDescent="0.2">
      <c r="C8738" s="1">
        <v>-0.7928378640216931</v>
      </c>
      <c r="D8738" s="1">
        <f t="shared" si="272"/>
        <v>138.82787801748012</v>
      </c>
      <c r="E8738" s="1">
        <f t="shared" si="273"/>
        <v>0</v>
      </c>
    </row>
    <row r="8739" spans="3:5" x14ac:dyDescent="0.2">
      <c r="C8739" s="1">
        <v>0.17347282597043387</v>
      </c>
      <c r="D8739" s="1">
        <f t="shared" si="272"/>
        <v>160.07152688087774</v>
      </c>
      <c r="E8739" s="1">
        <f t="shared" si="273"/>
        <v>7.152688087774095E-2</v>
      </c>
    </row>
    <row r="8740" spans="3:5" x14ac:dyDescent="0.2">
      <c r="C8740" s="1">
        <v>-0.22257301670942548</v>
      </c>
      <c r="D8740" s="1">
        <f t="shared" si="272"/>
        <v>150.99751857873423</v>
      </c>
      <c r="E8740" s="1">
        <f t="shared" si="273"/>
        <v>0</v>
      </c>
    </row>
    <row r="8741" spans="3:5" x14ac:dyDescent="0.2">
      <c r="C8741" s="1">
        <v>-1.4989514652899472</v>
      </c>
      <c r="D8741" s="1">
        <f t="shared" si="272"/>
        <v>125.1094606142737</v>
      </c>
      <c r="E8741" s="1">
        <f t="shared" si="273"/>
        <v>0</v>
      </c>
    </row>
    <row r="8742" spans="3:5" x14ac:dyDescent="0.2">
      <c r="C8742" s="1">
        <v>-1.23758972644859</v>
      </c>
      <c r="D8742" s="1">
        <f t="shared" si="272"/>
        <v>130.02161309924787</v>
      </c>
      <c r="E8742" s="1">
        <f t="shared" si="273"/>
        <v>0</v>
      </c>
    </row>
    <row r="8743" spans="3:5" x14ac:dyDescent="0.2">
      <c r="C8743" s="1">
        <v>0.3344131152267425</v>
      </c>
      <c r="D8743" s="1">
        <f t="shared" si="272"/>
        <v>163.91291979843672</v>
      </c>
      <c r="E8743" s="1">
        <f t="shared" si="273"/>
        <v>3.9129197984367181</v>
      </c>
    </row>
    <row r="8744" spans="3:5" x14ac:dyDescent="0.2">
      <c r="C8744" s="1">
        <v>0.96432095350372049</v>
      </c>
      <c r="D8744" s="1">
        <f t="shared" si="272"/>
        <v>179.85522648020648</v>
      </c>
      <c r="E8744" s="1">
        <f t="shared" si="273"/>
        <v>19.855226480206483</v>
      </c>
    </row>
    <row r="8745" spans="3:5" x14ac:dyDescent="0.2">
      <c r="C8745" s="1">
        <v>-1.5183492970608248</v>
      </c>
      <c r="D8745" s="1">
        <f t="shared" si="272"/>
        <v>124.75237449976096</v>
      </c>
      <c r="E8745" s="1">
        <f t="shared" si="273"/>
        <v>0</v>
      </c>
    </row>
    <row r="8746" spans="3:5" x14ac:dyDescent="0.2">
      <c r="C8746" s="1">
        <v>0.28557733989188006</v>
      </c>
      <c r="D8746" s="1">
        <f t="shared" si="272"/>
        <v>162.73764406313754</v>
      </c>
      <c r="E8746" s="1">
        <f t="shared" si="273"/>
        <v>2.7376440631375374</v>
      </c>
    </row>
    <row r="8747" spans="3:5" x14ac:dyDescent="0.2">
      <c r="C8747" s="1">
        <v>-0.64645193299485604</v>
      </c>
      <c r="D8747" s="1">
        <f t="shared" si="272"/>
        <v>141.8549199904318</v>
      </c>
      <c r="E8747" s="1">
        <f t="shared" si="273"/>
        <v>0</v>
      </c>
    </row>
    <row r="8748" spans="3:5" x14ac:dyDescent="0.2">
      <c r="C8748" s="1">
        <v>0.68709630353870998</v>
      </c>
      <c r="D8748" s="1">
        <f t="shared" si="272"/>
        <v>172.6563456824629</v>
      </c>
      <c r="E8748" s="1">
        <f t="shared" si="273"/>
        <v>12.656345682462899</v>
      </c>
    </row>
    <row r="8749" spans="3:5" x14ac:dyDescent="0.2">
      <c r="C8749" s="1">
        <v>0.99542644637480526</v>
      </c>
      <c r="D8749" s="1">
        <f t="shared" si="272"/>
        <v>180.68146595774147</v>
      </c>
      <c r="E8749" s="1">
        <f t="shared" si="273"/>
        <v>20.681465957741466</v>
      </c>
    </row>
    <row r="8750" spans="3:5" x14ac:dyDescent="0.2">
      <c r="C8750" s="1">
        <v>0.60291961511030168</v>
      </c>
      <c r="D8750" s="1">
        <f t="shared" si="272"/>
        <v>170.52804034876215</v>
      </c>
      <c r="E8750" s="1">
        <f t="shared" si="273"/>
        <v>10.528040348762147</v>
      </c>
    </row>
    <row r="8751" spans="3:5" x14ac:dyDescent="0.2">
      <c r="C8751" s="1">
        <v>0.10292335523092581</v>
      </c>
      <c r="D8751" s="1">
        <f t="shared" si="272"/>
        <v>158.41612823015765</v>
      </c>
      <c r="E8751" s="1">
        <f t="shared" si="273"/>
        <v>0</v>
      </c>
    </row>
    <row r="8752" spans="3:5" x14ac:dyDescent="0.2">
      <c r="C8752" s="1">
        <v>-0.44499619912892119</v>
      </c>
      <c r="D8752" s="1">
        <f t="shared" si="272"/>
        <v>146.12893486383277</v>
      </c>
      <c r="E8752" s="1">
        <f t="shared" si="273"/>
        <v>0</v>
      </c>
    </row>
    <row r="8753" spans="3:5" x14ac:dyDescent="0.2">
      <c r="C8753" s="1">
        <v>-0.80745535336262486</v>
      </c>
      <c r="D8753" s="1">
        <f t="shared" si="272"/>
        <v>138.52918024434098</v>
      </c>
      <c r="E8753" s="1">
        <f t="shared" si="273"/>
        <v>0</v>
      </c>
    </row>
    <row r="8754" spans="3:5" x14ac:dyDescent="0.2">
      <c r="C8754" s="1">
        <v>-8.5085171474486784E-2</v>
      </c>
      <c r="D8754" s="1">
        <f t="shared" si="272"/>
        <v>154.08774878128204</v>
      </c>
      <c r="E8754" s="1">
        <f t="shared" si="273"/>
        <v>0</v>
      </c>
    </row>
    <row r="8755" spans="3:5" x14ac:dyDescent="0.2">
      <c r="C8755" s="1">
        <v>-2.0479223664463895</v>
      </c>
      <c r="D8755" s="1">
        <f t="shared" si="272"/>
        <v>115.38774778643783</v>
      </c>
      <c r="E8755" s="1">
        <f t="shared" si="273"/>
        <v>0</v>
      </c>
    </row>
    <row r="8756" spans="3:5" x14ac:dyDescent="0.2">
      <c r="C8756" s="1">
        <v>-1.7078086201206948</v>
      </c>
      <c r="D8756" s="1">
        <f t="shared" si="272"/>
        <v>121.31784712818143</v>
      </c>
      <c r="E8756" s="1">
        <f t="shared" si="273"/>
        <v>0</v>
      </c>
    </row>
    <row r="8757" spans="3:5" x14ac:dyDescent="0.2">
      <c r="C8757" s="1">
        <v>-0.7012716559290455</v>
      </c>
      <c r="D8757" s="1">
        <f t="shared" si="272"/>
        <v>140.71367597537596</v>
      </c>
      <c r="E8757" s="1">
        <f t="shared" si="273"/>
        <v>0</v>
      </c>
    </row>
    <row r="8758" spans="3:5" x14ac:dyDescent="0.2">
      <c r="C8758" s="1">
        <v>1.9265873996232372</v>
      </c>
      <c r="D8758" s="1">
        <f t="shared" si="272"/>
        <v>207.25339825589236</v>
      </c>
      <c r="E8758" s="1">
        <f t="shared" si="273"/>
        <v>47.253398255892364</v>
      </c>
    </row>
    <row r="8759" spans="3:5" x14ac:dyDescent="0.2">
      <c r="C8759" s="1">
        <v>-0.73129403251124026</v>
      </c>
      <c r="D8759" s="1">
        <f t="shared" si="272"/>
        <v>140.09256206500535</v>
      </c>
      <c r="E8759" s="1">
        <f t="shared" si="273"/>
        <v>0</v>
      </c>
    </row>
    <row r="8760" spans="3:5" x14ac:dyDescent="0.2">
      <c r="C8760" s="1">
        <v>0.66098165742747195</v>
      </c>
      <c r="D8760" s="1">
        <f t="shared" si="272"/>
        <v>171.9932418824726</v>
      </c>
      <c r="E8760" s="1">
        <f t="shared" si="273"/>
        <v>11.993241882472603</v>
      </c>
    </row>
    <row r="8761" spans="3:5" x14ac:dyDescent="0.2">
      <c r="C8761" s="1">
        <v>1.6503882397830942</v>
      </c>
      <c r="D8761" s="1">
        <f t="shared" si="272"/>
        <v>198.98794491453936</v>
      </c>
      <c r="E8761" s="1">
        <f t="shared" si="273"/>
        <v>38.987944914539355</v>
      </c>
    </row>
    <row r="8762" spans="3:5" x14ac:dyDescent="0.2">
      <c r="C8762" s="1">
        <v>1.4055131052091789</v>
      </c>
      <c r="D8762" s="1">
        <f t="shared" si="272"/>
        <v>191.93598279574906</v>
      </c>
      <c r="E8762" s="1">
        <f t="shared" si="273"/>
        <v>31.935982795749055</v>
      </c>
    </row>
    <row r="8763" spans="3:5" x14ac:dyDescent="0.2">
      <c r="C8763" s="1">
        <v>0.86683822828978452</v>
      </c>
      <c r="D8763" s="1">
        <f t="shared" si="272"/>
        <v>177.29023765152283</v>
      </c>
      <c r="E8763" s="1">
        <f t="shared" si="273"/>
        <v>17.29023765152283</v>
      </c>
    </row>
    <row r="8764" spans="3:5" x14ac:dyDescent="0.2">
      <c r="C8764" s="1">
        <v>1.1991492439100744</v>
      </c>
      <c r="D8764" s="1">
        <f t="shared" si="272"/>
        <v>186.18749032853964</v>
      </c>
      <c r="E8764" s="1">
        <f t="shared" si="273"/>
        <v>26.187490328539639</v>
      </c>
    </row>
    <row r="8765" spans="3:5" x14ac:dyDescent="0.2">
      <c r="C8765" s="1">
        <v>0.36114439237399065</v>
      </c>
      <c r="D8765" s="1">
        <f t="shared" si="272"/>
        <v>164.55982199722624</v>
      </c>
      <c r="E8765" s="1">
        <f t="shared" si="273"/>
        <v>4.559821997226237</v>
      </c>
    </row>
    <row r="8766" spans="3:5" x14ac:dyDescent="0.2">
      <c r="C8766" s="1">
        <v>-2.1095158428693095</v>
      </c>
      <c r="D8766" s="1">
        <f t="shared" si="272"/>
        <v>114.34524971642868</v>
      </c>
      <c r="E8766" s="1">
        <f t="shared" si="273"/>
        <v>0</v>
      </c>
    </row>
    <row r="8767" spans="3:5" x14ac:dyDescent="0.2">
      <c r="C8767" s="1">
        <v>-0.10977839849352219</v>
      </c>
      <c r="D8767" s="1">
        <f t="shared" si="272"/>
        <v>153.52811201478332</v>
      </c>
      <c r="E8767" s="1">
        <f t="shared" si="273"/>
        <v>0</v>
      </c>
    </row>
    <row r="8768" spans="3:5" x14ac:dyDescent="0.2">
      <c r="C8768" s="1">
        <v>0.14748766369913016</v>
      </c>
      <c r="D8768" s="1">
        <f t="shared" si="272"/>
        <v>159.4597986994707</v>
      </c>
      <c r="E8768" s="1">
        <f t="shared" si="273"/>
        <v>0</v>
      </c>
    </row>
    <row r="8769" spans="3:5" x14ac:dyDescent="0.2">
      <c r="C8769" s="1">
        <v>0.55770853957386479</v>
      </c>
      <c r="D8769" s="1">
        <f t="shared" si="272"/>
        <v>169.39578343693026</v>
      </c>
      <c r="E8769" s="1">
        <f t="shared" si="273"/>
        <v>9.3957834369302589</v>
      </c>
    </row>
    <row r="8770" spans="3:5" x14ac:dyDescent="0.2">
      <c r="C8770" s="1">
        <v>-0.19716847266067505</v>
      </c>
      <c r="D8770" s="1">
        <f t="shared" si="272"/>
        <v>151.56381585015802</v>
      </c>
      <c r="E8770" s="1">
        <f t="shared" si="273"/>
        <v>0</v>
      </c>
    </row>
    <row r="8771" spans="3:5" x14ac:dyDescent="0.2">
      <c r="C8771" s="1">
        <v>0.35063877167233259</v>
      </c>
      <c r="D8771" s="1">
        <f t="shared" ref="D8771:D8834" si="274" xml:space="preserve"> $A$1 * EXP( ($A$3 - $A$6 - 0.5 * $A$5^2) * $A$4 + $A$5 * SQRT($A$4) * C8771 )</f>
        <v>164.30527993127129</v>
      </c>
      <c r="E8771" s="1">
        <f t="shared" ref="E8771:E8834" si="275">MAX(D8771 - $A$2, 0)</f>
        <v>4.3052799312712864</v>
      </c>
    </row>
    <row r="8772" spans="3:5" x14ac:dyDescent="0.2">
      <c r="C8772" s="1">
        <v>-0.43733328149673162</v>
      </c>
      <c r="D8772" s="1">
        <f t="shared" si="274"/>
        <v>146.2940267491218</v>
      </c>
      <c r="E8772" s="1">
        <f t="shared" si="275"/>
        <v>0</v>
      </c>
    </row>
    <row r="8773" spans="3:5" x14ac:dyDescent="0.2">
      <c r="C8773" s="1">
        <v>-0.80375311766771496</v>
      </c>
      <c r="D8773" s="1">
        <f t="shared" si="274"/>
        <v>138.6047719130593</v>
      </c>
      <c r="E8773" s="1">
        <f t="shared" si="275"/>
        <v>0</v>
      </c>
    </row>
    <row r="8774" spans="3:5" x14ac:dyDescent="0.2">
      <c r="C8774" s="1">
        <v>-7.9088459655724322E-2</v>
      </c>
      <c r="D8774" s="1">
        <f t="shared" si="274"/>
        <v>154.22396327413924</v>
      </c>
      <c r="E8774" s="1">
        <f t="shared" si="275"/>
        <v>0</v>
      </c>
    </row>
    <row r="8775" spans="3:5" x14ac:dyDescent="0.2">
      <c r="C8775" s="1">
        <v>-0.98796634230899494</v>
      </c>
      <c r="D8775" s="1">
        <f t="shared" si="274"/>
        <v>134.89311133008849</v>
      </c>
      <c r="E8775" s="1">
        <f t="shared" si="275"/>
        <v>0</v>
      </c>
    </row>
    <row r="8776" spans="3:5" x14ac:dyDescent="0.2">
      <c r="C8776" s="1">
        <v>-0.51114453035529939</v>
      </c>
      <c r="D8776" s="1">
        <f t="shared" si="274"/>
        <v>144.7115413348024</v>
      </c>
      <c r="E8776" s="1">
        <f t="shared" si="275"/>
        <v>0</v>
      </c>
    </row>
    <row r="8777" spans="3:5" x14ac:dyDescent="0.2">
      <c r="C8777" s="1">
        <v>0.17675860255221518</v>
      </c>
      <c r="D8777" s="1">
        <f t="shared" si="274"/>
        <v>160.14904574418611</v>
      </c>
      <c r="E8777" s="1">
        <f t="shared" si="275"/>
        <v>0.14904574418611105</v>
      </c>
    </row>
    <row r="8778" spans="3:5" x14ac:dyDescent="0.2">
      <c r="C8778" s="1">
        <v>0.91802504967492227</v>
      </c>
      <c r="D8778" s="1">
        <f t="shared" si="274"/>
        <v>178.6324831613602</v>
      </c>
      <c r="E8778" s="1">
        <f t="shared" si="275"/>
        <v>18.632483161360199</v>
      </c>
    </row>
    <row r="8779" spans="3:5" x14ac:dyDescent="0.2">
      <c r="C8779" s="1">
        <v>-1.1243802709770137</v>
      </c>
      <c r="D8779" s="1">
        <f t="shared" si="274"/>
        <v>132.20874890112248</v>
      </c>
      <c r="E8779" s="1">
        <f t="shared" si="275"/>
        <v>0</v>
      </c>
    </row>
    <row r="8780" spans="3:5" x14ac:dyDescent="0.2">
      <c r="C8780" s="1">
        <v>-0.32167423510656445</v>
      </c>
      <c r="D8780" s="1">
        <f t="shared" si="274"/>
        <v>148.80858846255032</v>
      </c>
      <c r="E8780" s="1">
        <f t="shared" si="275"/>
        <v>0</v>
      </c>
    </row>
    <row r="8781" spans="3:5" x14ac:dyDescent="0.2">
      <c r="C8781" s="1">
        <v>0.34522740557738679</v>
      </c>
      <c r="D8781" s="1">
        <f t="shared" si="274"/>
        <v>164.17432090356857</v>
      </c>
      <c r="E8781" s="1">
        <f t="shared" si="275"/>
        <v>4.1743209035685709</v>
      </c>
    </row>
    <row r="8782" spans="3:5" x14ac:dyDescent="0.2">
      <c r="C8782" s="1">
        <v>-0.90377401261992163</v>
      </c>
      <c r="D8782" s="1">
        <f t="shared" si="274"/>
        <v>136.57698341081158</v>
      </c>
      <c r="E8782" s="1">
        <f t="shared" si="275"/>
        <v>0</v>
      </c>
    </row>
    <row r="8783" spans="3:5" x14ac:dyDescent="0.2">
      <c r="C8783" s="1">
        <v>-1.6897919421461161</v>
      </c>
      <c r="D8783" s="1">
        <f t="shared" si="274"/>
        <v>121.64034447939923</v>
      </c>
      <c r="E8783" s="1">
        <f t="shared" si="275"/>
        <v>0</v>
      </c>
    </row>
    <row r="8784" spans="3:5" x14ac:dyDescent="0.2">
      <c r="C8784" s="1">
        <v>-0.98384386765376497</v>
      </c>
      <c r="D8784" s="1">
        <f t="shared" si="274"/>
        <v>134.97507658962593</v>
      </c>
      <c r="E8784" s="1">
        <f t="shared" si="275"/>
        <v>0</v>
      </c>
    </row>
    <row r="8785" spans="3:5" x14ac:dyDescent="0.2">
      <c r="C8785" s="1">
        <v>0.34317019977362978</v>
      </c>
      <c r="D8785" s="1">
        <f t="shared" si="274"/>
        <v>164.12456240267949</v>
      </c>
      <c r="E8785" s="1">
        <f t="shared" si="275"/>
        <v>4.1245624026794871</v>
      </c>
    </row>
    <row r="8786" spans="3:5" x14ac:dyDescent="0.2">
      <c r="C8786" s="1">
        <v>0.2436588527981689</v>
      </c>
      <c r="D8786" s="1">
        <f t="shared" si="274"/>
        <v>161.73556219521453</v>
      </c>
      <c r="E8786" s="1">
        <f t="shared" si="275"/>
        <v>1.735562195214527</v>
      </c>
    </row>
    <row r="8787" spans="3:5" x14ac:dyDescent="0.2">
      <c r="C8787" s="1">
        <v>-0.11851218127323418</v>
      </c>
      <c r="D8787" s="1">
        <f t="shared" si="274"/>
        <v>153.33066025262292</v>
      </c>
      <c r="E8787" s="1">
        <f t="shared" si="275"/>
        <v>0</v>
      </c>
    </row>
    <row r="8788" spans="3:5" x14ac:dyDescent="0.2">
      <c r="C8788" s="1">
        <v>-0.29964325935932884</v>
      </c>
      <c r="D8788" s="1">
        <f t="shared" si="274"/>
        <v>149.29244540613021</v>
      </c>
      <c r="E8788" s="1">
        <f t="shared" si="275"/>
        <v>0</v>
      </c>
    </row>
    <row r="8789" spans="3:5" x14ac:dyDescent="0.2">
      <c r="C8789" s="1">
        <v>7.8587645706267695E-2</v>
      </c>
      <c r="D8789" s="1">
        <f t="shared" si="274"/>
        <v>157.84908637149005</v>
      </c>
      <c r="E8789" s="1">
        <f t="shared" si="275"/>
        <v>0</v>
      </c>
    </row>
    <row r="8790" spans="3:5" x14ac:dyDescent="0.2">
      <c r="C8790" s="1">
        <v>0.47177088928141891</v>
      </c>
      <c r="D8790" s="1">
        <f t="shared" si="274"/>
        <v>167.26426351522613</v>
      </c>
      <c r="E8790" s="1">
        <f t="shared" si="275"/>
        <v>7.2642635152261334</v>
      </c>
    </row>
    <row r="8791" spans="3:5" x14ac:dyDescent="0.2">
      <c r="C8791" s="1">
        <v>0.73103226788705433</v>
      </c>
      <c r="D8791" s="1">
        <f t="shared" si="274"/>
        <v>173.77774273423003</v>
      </c>
      <c r="E8791" s="1">
        <f t="shared" si="275"/>
        <v>13.777742734230031</v>
      </c>
    </row>
    <row r="8792" spans="3:5" x14ac:dyDescent="0.2">
      <c r="C8792" s="1">
        <v>-1.304730554154691</v>
      </c>
      <c r="D8792" s="1">
        <f t="shared" si="274"/>
        <v>128.74162518017565</v>
      </c>
      <c r="E8792" s="1">
        <f t="shared" si="275"/>
        <v>0</v>
      </c>
    </row>
    <row r="8793" spans="3:5" x14ac:dyDescent="0.2">
      <c r="C8793" s="1">
        <v>-0.69869460075258794</v>
      </c>
      <c r="D8793" s="1">
        <f t="shared" si="274"/>
        <v>140.76711919646326</v>
      </c>
      <c r="E8793" s="1">
        <f t="shared" si="275"/>
        <v>0</v>
      </c>
    </row>
    <row r="8794" spans="3:5" x14ac:dyDescent="0.2">
      <c r="C8794" s="1">
        <v>-0.72113358597109511</v>
      </c>
      <c r="D8794" s="1">
        <f t="shared" si="274"/>
        <v>140.3024575776854</v>
      </c>
      <c r="E8794" s="1">
        <f t="shared" si="275"/>
        <v>0</v>
      </c>
    </row>
    <row r="8795" spans="3:5" x14ac:dyDescent="0.2">
      <c r="C8795" s="1">
        <v>-3.954181437412501E-2</v>
      </c>
      <c r="D8795" s="1">
        <f t="shared" si="274"/>
        <v>155.12528039890071</v>
      </c>
      <c r="E8795" s="1">
        <f t="shared" si="275"/>
        <v>0</v>
      </c>
    </row>
    <row r="8796" spans="3:5" x14ac:dyDescent="0.2">
      <c r="C8796" s="1">
        <v>-1.7312883654846999E-3</v>
      </c>
      <c r="D8796" s="1">
        <f t="shared" si="274"/>
        <v>155.99195448383028</v>
      </c>
      <c r="E8796" s="1">
        <f t="shared" si="275"/>
        <v>0</v>
      </c>
    </row>
    <row r="8797" spans="3:5" x14ac:dyDescent="0.2">
      <c r="C8797" s="1">
        <v>-1.3569457468699428</v>
      </c>
      <c r="D8797" s="1">
        <f t="shared" si="274"/>
        <v>127.75489963266767</v>
      </c>
      <c r="E8797" s="1">
        <f t="shared" si="275"/>
        <v>0</v>
      </c>
    </row>
    <row r="8798" spans="3:5" x14ac:dyDescent="0.2">
      <c r="C8798" s="1">
        <v>0.97338620271155962</v>
      </c>
      <c r="D8798" s="1">
        <f t="shared" si="274"/>
        <v>180.09563122793676</v>
      </c>
      <c r="E8798" s="1">
        <f t="shared" si="275"/>
        <v>20.095631227936764</v>
      </c>
    </row>
    <row r="8799" spans="3:5" x14ac:dyDescent="0.2">
      <c r="C8799" s="1">
        <v>1.0135702715427874</v>
      </c>
      <c r="D8799" s="1">
        <f t="shared" si="274"/>
        <v>181.16516281878745</v>
      </c>
      <c r="E8799" s="1">
        <f t="shared" si="275"/>
        <v>21.165162818787451</v>
      </c>
    </row>
    <row r="8800" spans="3:5" x14ac:dyDescent="0.2">
      <c r="C8800" s="1">
        <v>-1.012162424901903</v>
      </c>
      <c r="D8800" s="1">
        <f t="shared" si="274"/>
        <v>134.41303421180527</v>
      </c>
      <c r="E8800" s="1">
        <f t="shared" si="275"/>
        <v>0</v>
      </c>
    </row>
    <row r="8801" spans="3:5" x14ac:dyDescent="0.2">
      <c r="C8801" s="1">
        <v>-0.59351752868808905</v>
      </c>
      <c r="D8801" s="1">
        <f t="shared" si="274"/>
        <v>142.96569831835484</v>
      </c>
      <c r="E8801" s="1">
        <f t="shared" si="275"/>
        <v>0</v>
      </c>
    </row>
    <row r="8802" spans="3:5" x14ac:dyDescent="0.2">
      <c r="C8802" s="1">
        <v>1.3023566018128021</v>
      </c>
      <c r="D8802" s="1">
        <f t="shared" si="274"/>
        <v>189.04059544613924</v>
      </c>
      <c r="E8802" s="1">
        <f t="shared" si="275"/>
        <v>29.040595446139235</v>
      </c>
    </row>
    <row r="8803" spans="3:5" x14ac:dyDescent="0.2">
      <c r="C8803" s="1">
        <v>-1.3063636248687036E-2</v>
      </c>
      <c r="D8803" s="1">
        <f t="shared" si="274"/>
        <v>155.73169312602809</v>
      </c>
      <c r="E8803" s="1">
        <f t="shared" si="275"/>
        <v>0</v>
      </c>
    </row>
    <row r="8804" spans="3:5" x14ac:dyDescent="0.2">
      <c r="C8804" s="1">
        <v>-0.379915166247001</v>
      </c>
      <c r="D8804" s="1">
        <f t="shared" si="274"/>
        <v>147.53700677365708</v>
      </c>
      <c r="E8804" s="1">
        <f t="shared" si="275"/>
        <v>0</v>
      </c>
    </row>
    <row r="8805" spans="3:5" x14ac:dyDescent="0.2">
      <c r="C8805" s="1">
        <v>7.2457925420042243E-2</v>
      </c>
      <c r="D8805" s="1">
        <f t="shared" si="274"/>
        <v>157.70657918888483</v>
      </c>
      <c r="E8805" s="1">
        <f t="shared" si="275"/>
        <v>0</v>
      </c>
    </row>
    <row r="8806" spans="3:5" x14ac:dyDescent="0.2">
      <c r="C8806" s="1">
        <v>-1.5561337823705348</v>
      </c>
      <c r="D8806" s="1">
        <f t="shared" si="274"/>
        <v>124.05974010218274</v>
      </c>
      <c r="E8806" s="1">
        <f t="shared" si="275"/>
        <v>0</v>
      </c>
    </row>
    <row r="8807" spans="3:5" x14ac:dyDescent="0.2">
      <c r="C8807" s="1">
        <v>2.1995006179067699E-2</v>
      </c>
      <c r="D8807" s="1">
        <f t="shared" si="274"/>
        <v>156.53826761622184</v>
      </c>
      <c r="E8807" s="1">
        <f t="shared" si="275"/>
        <v>0</v>
      </c>
    </row>
    <row r="8808" spans="3:5" x14ac:dyDescent="0.2">
      <c r="C8808" s="1">
        <v>1.7492056343431774</v>
      </c>
      <c r="D8808" s="1">
        <f t="shared" si="274"/>
        <v>201.9065542528873</v>
      </c>
      <c r="E8808" s="1">
        <f t="shared" si="275"/>
        <v>41.906554252887304</v>
      </c>
    </row>
    <row r="8809" spans="3:5" x14ac:dyDescent="0.2">
      <c r="C8809" s="1">
        <v>0.72244751670661389</v>
      </c>
      <c r="D8809" s="1">
        <f t="shared" si="274"/>
        <v>173.55805927945079</v>
      </c>
      <c r="E8809" s="1">
        <f t="shared" si="275"/>
        <v>13.558059279450788</v>
      </c>
    </row>
    <row r="8810" spans="3:5" x14ac:dyDescent="0.2">
      <c r="C8810" s="1">
        <v>-0.13972953652057937</v>
      </c>
      <c r="D8810" s="1">
        <f t="shared" si="274"/>
        <v>152.85203932232591</v>
      </c>
      <c r="E8810" s="1">
        <f t="shared" si="275"/>
        <v>0</v>
      </c>
    </row>
    <row r="8811" spans="3:5" x14ac:dyDescent="0.2">
      <c r="C8811" s="1">
        <v>0.7380612727245599</v>
      </c>
      <c r="D8811" s="1">
        <f t="shared" si="274"/>
        <v>173.9578217291627</v>
      </c>
      <c r="E8811" s="1">
        <f t="shared" si="275"/>
        <v>13.957821729162703</v>
      </c>
    </row>
    <row r="8812" spans="3:5" x14ac:dyDescent="0.2">
      <c r="C8812" s="1">
        <v>0.28687240365667088</v>
      </c>
      <c r="D8812" s="1">
        <f t="shared" si="274"/>
        <v>162.76870186787733</v>
      </c>
      <c r="E8812" s="1">
        <f t="shared" si="275"/>
        <v>2.7687018678773256</v>
      </c>
    </row>
    <row r="8813" spans="3:5" x14ac:dyDescent="0.2">
      <c r="C8813" s="1">
        <v>-0.24884367541315386</v>
      </c>
      <c r="D8813" s="1">
        <f t="shared" si="274"/>
        <v>150.41413982138681</v>
      </c>
      <c r="E8813" s="1">
        <f t="shared" si="275"/>
        <v>0</v>
      </c>
    </row>
    <row r="8814" spans="3:5" x14ac:dyDescent="0.2">
      <c r="C8814" s="1">
        <v>0.59719839048482515</v>
      </c>
      <c r="D8814" s="1">
        <f t="shared" si="274"/>
        <v>170.38434196163197</v>
      </c>
      <c r="E8814" s="1">
        <f t="shared" si="275"/>
        <v>10.384341961631975</v>
      </c>
    </row>
    <row r="8815" spans="3:5" x14ac:dyDescent="0.2">
      <c r="C8815" s="1">
        <v>-2.3940914252800591</v>
      </c>
      <c r="D8815" s="1">
        <f t="shared" si="274"/>
        <v>109.64963717529652</v>
      </c>
      <c r="E8815" s="1">
        <f t="shared" si="275"/>
        <v>0</v>
      </c>
    </row>
    <row r="8816" spans="3:5" x14ac:dyDescent="0.2">
      <c r="C8816" s="1">
        <v>0.19407572790911384</v>
      </c>
      <c r="D8816" s="1">
        <f t="shared" si="274"/>
        <v>160.5582164223934</v>
      </c>
      <c r="E8816" s="1">
        <f t="shared" si="275"/>
        <v>0.55821642239340008</v>
      </c>
    </row>
    <row r="8817" spans="3:5" x14ac:dyDescent="0.2">
      <c r="C8817" s="1">
        <v>-1.1868553763246652</v>
      </c>
      <c r="D8817" s="1">
        <f t="shared" si="274"/>
        <v>130.99725879289977</v>
      </c>
      <c r="E8817" s="1">
        <f t="shared" si="275"/>
        <v>0</v>
      </c>
    </row>
    <row r="8818" spans="3:5" x14ac:dyDescent="0.2">
      <c r="C8818" s="1">
        <v>-0.52695602688153687</v>
      </c>
      <c r="D8818" s="1">
        <f t="shared" si="274"/>
        <v>144.3747813588912</v>
      </c>
      <c r="E8818" s="1">
        <f t="shared" si="275"/>
        <v>0</v>
      </c>
    </row>
    <row r="8819" spans="3:5" x14ac:dyDescent="0.2">
      <c r="C8819" s="1">
        <v>-0.89586281474582941</v>
      </c>
      <c r="D8819" s="1">
        <f t="shared" si="274"/>
        <v>136.73628608266787</v>
      </c>
      <c r="E8819" s="1">
        <f t="shared" si="275"/>
        <v>0</v>
      </c>
    </row>
    <row r="8820" spans="3:5" x14ac:dyDescent="0.2">
      <c r="C8820" s="1">
        <v>-0.33763606519707551</v>
      </c>
      <c r="D8820" s="1">
        <f t="shared" si="274"/>
        <v>148.45900555031909</v>
      </c>
      <c r="E8820" s="1">
        <f t="shared" si="275"/>
        <v>0</v>
      </c>
    </row>
    <row r="8821" spans="3:5" x14ac:dyDescent="0.2">
      <c r="C8821" s="1">
        <v>-1.2132741950053119</v>
      </c>
      <c r="D8821" s="1">
        <f t="shared" si="274"/>
        <v>130.48830224877187</v>
      </c>
      <c r="E8821" s="1">
        <f t="shared" si="275"/>
        <v>0</v>
      </c>
    </row>
    <row r="8822" spans="3:5" x14ac:dyDescent="0.2">
      <c r="C8822" s="1">
        <v>0.48758594559712931</v>
      </c>
      <c r="D8822" s="1">
        <f t="shared" si="274"/>
        <v>167.65450206818383</v>
      </c>
      <c r="E8822" s="1">
        <f t="shared" si="275"/>
        <v>7.6545020681838309</v>
      </c>
    </row>
    <row r="8823" spans="3:5" x14ac:dyDescent="0.2">
      <c r="C8823" s="1">
        <v>-0.97320608726495039</v>
      </c>
      <c r="D8823" s="1">
        <f t="shared" si="274"/>
        <v>135.18681281216473</v>
      </c>
      <c r="E8823" s="1">
        <f t="shared" si="275"/>
        <v>0</v>
      </c>
    </row>
    <row r="8824" spans="3:5" x14ac:dyDescent="0.2">
      <c r="C8824" s="1">
        <v>-9.2663441634381338E-2</v>
      </c>
      <c r="D8824" s="1">
        <f t="shared" si="274"/>
        <v>153.91578147946279</v>
      </c>
      <c r="E8824" s="1">
        <f t="shared" si="275"/>
        <v>0</v>
      </c>
    </row>
    <row r="8825" spans="3:5" x14ac:dyDescent="0.2">
      <c r="C8825" s="1">
        <v>-2.3416401479955904</v>
      </c>
      <c r="D8825" s="1">
        <f t="shared" si="274"/>
        <v>110.50036914505574</v>
      </c>
      <c r="E8825" s="1">
        <f t="shared" si="275"/>
        <v>0</v>
      </c>
    </row>
    <row r="8826" spans="3:5" x14ac:dyDescent="0.2">
      <c r="C8826" s="1">
        <v>-0.46166563857853216</v>
      </c>
      <c r="D8826" s="1">
        <f t="shared" si="274"/>
        <v>145.77044729711889</v>
      </c>
      <c r="E8826" s="1">
        <f t="shared" si="275"/>
        <v>0</v>
      </c>
    </row>
    <row r="8827" spans="3:5" x14ac:dyDescent="0.2">
      <c r="C8827" s="1">
        <v>1.0068319524481535</v>
      </c>
      <c r="D8827" s="1">
        <f t="shared" si="274"/>
        <v>180.98537477115892</v>
      </c>
      <c r="E8827" s="1">
        <f t="shared" si="275"/>
        <v>20.985374771158916</v>
      </c>
    </row>
    <row r="8828" spans="3:5" x14ac:dyDescent="0.2">
      <c r="C8828" s="1">
        <v>1.5388744399167713</v>
      </c>
      <c r="D8828" s="1">
        <f t="shared" si="274"/>
        <v>195.74497932929481</v>
      </c>
      <c r="E8828" s="1">
        <f t="shared" si="275"/>
        <v>35.744979329294807</v>
      </c>
    </row>
    <row r="8829" spans="3:5" x14ac:dyDescent="0.2">
      <c r="C8829" s="1">
        <v>-0.28524202702547907</v>
      </c>
      <c r="D8829" s="1">
        <f t="shared" si="274"/>
        <v>149.60958356567326</v>
      </c>
      <c r="E8829" s="1">
        <f t="shared" si="275"/>
        <v>0</v>
      </c>
    </row>
    <row r="8830" spans="3:5" x14ac:dyDescent="0.2">
      <c r="C8830" s="1">
        <v>-0.25481932751753844</v>
      </c>
      <c r="D8830" s="1">
        <f t="shared" si="274"/>
        <v>150.28175660660744</v>
      </c>
      <c r="E8830" s="1">
        <f t="shared" si="275"/>
        <v>0</v>
      </c>
    </row>
    <row r="8831" spans="3:5" x14ac:dyDescent="0.2">
      <c r="C8831" s="1">
        <v>-0.45006340464422678</v>
      </c>
      <c r="D8831" s="1">
        <f t="shared" si="274"/>
        <v>146.01986801788928</v>
      </c>
      <c r="E8831" s="1">
        <f t="shared" si="275"/>
        <v>0</v>
      </c>
    </row>
    <row r="8832" spans="3:5" x14ac:dyDescent="0.2">
      <c r="C8832" s="1">
        <v>-2.7046322406426424</v>
      </c>
      <c r="D8832" s="1">
        <f t="shared" si="274"/>
        <v>104.74533013725816</v>
      </c>
      <c r="E8832" s="1">
        <f t="shared" si="275"/>
        <v>0</v>
      </c>
    </row>
    <row r="8833" spans="3:5" x14ac:dyDescent="0.2">
      <c r="C8833" s="1">
        <v>-0.88600057034429425</v>
      </c>
      <c r="D8833" s="1">
        <f t="shared" si="274"/>
        <v>136.93513593725356</v>
      </c>
      <c r="E8833" s="1">
        <f t="shared" si="275"/>
        <v>0</v>
      </c>
    </row>
    <row r="8834" spans="3:5" x14ac:dyDescent="0.2">
      <c r="C8834" s="1">
        <v>0.16622085749157281</v>
      </c>
      <c r="D8834" s="1">
        <f t="shared" si="274"/>
        <v>159.90056939693315</v>
      </c>
      <c r="E8834" s="1">
        <f t="shared" si="275"/>
        <v>0</v>
      </c>
    </row>
    <row r="8835" spans="3:5" x14ac:dyDescent="0.2">
      <c r="C8835" s="1">
        <v>0.86006146338841849</v>
      </c>
      <c r="D8835" s="1">
        <f t="shared" ref="D8835:D8898" si="276" xml:space="preserve"> $A$1 * EXP( ($A$3 - $A$6 - 0.5 * $A$5^2) * $A$4 + $A$5 * SQRT($A$4) * C8835 )</f>
        <v>177.11329172626864</v>
      </c>
      <c r="E8835" s="1">
        <f t="shared" ref="E8835:E8898" si="277">MAX(D8835 - $A$2, 0)</f>
        <v>17.113291726268642</v>
      </c>
    </row>
    <row r="8836" spans="3:5" x14ac:dyDescent="0.2">
      <c r="C8836" s="1">
        <v>0.50691402591501011</v>
      </c>
      <c r="D8836" s="1">
        <f t="shared" si="276"/>
        <v>168.13266142924272</v>
      </c>
      <c r="E8836" s="1">
        <f t="shared" si="277"/>
        <v>8.1326614292427166</v>
      </c>
    </row>
    <row r="8837" spans="3:5" x14ac:dyDescent="0.2">
      <c r="C8837" s="1">
        <v>1.6248298667538235</v>
      </c>
      <c r="D8837" s="1">
        <f t="shared" si="276"/>
        <v>198.23996043604956</v>
      </c>
      <c r="E8837" s="1">
        <f t="shared" si="277"/>
        <v>38.239960436049557</v>
      </c>
    </row>
    <row r="8838" spans="3:5" x14ac:dyDescent="0.2">
      <c r="C8838" s="1">
        <v>-1.6878290521281452</v>
      </c>
      <c r="D8838" s="1">
        <f t="shared" si="276"/>
        <v>121.67553182896151</v>
      </c>
      <c r="E8838" s="1">
        <f t="shared" si="277"/>
        <v>0</v>
      </c>
    </row>
    <row r="8839" spans="3:5" x14ac:dyDescent="0.2">
      <c r="C8839" s="1">
        <v>-1.8299647667165067</v>
      </c>
      <c r="D8839" s="1">
        <f t="shared" si="276"/>
        <v>119.15369674783841</v>
      </c>
      <c r="E8839" s="1">
        <f t="shared" si="277"/>
        <v>0</v>
      </c>
    </row>
    <row r="8840" spans="3:5" x14ac:dyDescent="0.2">
      <c r="C8840" s="1">
        <v>0.29645709915031276</v>
      </c>
      <c r="D8840" s="1">
        <f t="shared" si="276"/>
        <v>162.99874330608361</v>
      </c>
      <c r="E8840" s="1">
        <f t="shared" si="277"/>
        <v>2.9987433060836111</v>
      </c>
    </row>
    <row r="8841" spans="3:5" x14ac:dyDescent="0.2">
      <c r="C8841" s="1">
        <v>-0.80721029922151111</v>
      </c>
      <c r="D8841" s="1">
        <f t="shared" si="276"/>
        <v>138.53418244709903</v>
      </c>
      <c r="E8841" s="1">
        <f t="shared" si="277"/>
        <v>0</v>
      </c>
    </row>
    <row r="8842" spans="3:5" x14ac:dyDescent="0.2">
      <c r="C8842" s="1">
        <v>-0.5454969415151536</v>
      </c>
      <c r="D8842" s="1">
        <f t="shared" si="276"/>
        <v>143.98088721688111</v>
      </c>
      <c r="E8842" s="1">
        <f t="shared" si="277"/>
        <v>0</v>
      </c>
    </row>
    <row r="8843" spans="3:5" x14ac:dyDescent="0.2">
      <c r="C8843" s="1">
        <v>1.2174038247711165</v>
      </c>
      <c r="D8843" s="1">
        <f t="shared" si="276"/>
        <v>186.68897391152967</v>
      </c>
      <c r="E8843" s="1">
        <f t="shared" si="277"/>
        <v>26.688973911529672</v>
      </c>
    </row>
    <row r="8844" spans="3:5" x14ac:dyDescent="0.2">
      <c r="C8844" s="1">
        <v>2.2588199537939007</v>
      </c>
      <c r="D8844" s="1">
        <f t="shared" si="276"/>
        <v>217.65182601102975</v>
      </c>
      <c r="E8844" s="1">
        <f t="shared" si="277"/>
        <v>57.651826011029755</v>
      </c>
    </row>
    <row r="8845" spans="3:5" x14ac:dyDescent="0.2">
      <c r="C8845" s="1">
        <v>-2.0506646171964671</v>
      </c>
      <c r="D8845" s="1">
        <f t="shared" si="276"/>
        <v>115.3411324030041</v>
      </c>
      <c r="E8845" s="1">
        <f t="shared" si="277"/>
        <v>0</v>
      </c>
    </row>
    <row r="8846" spans="3:5" x14ac:dyDescent="0.2">
      <c r="C8846" s="1">
        <v>-0.33363195001454576</v>
      </c>
      <c r="D8846" s="1">
        <f t="shared" si="276"/>
        <v>148.54662315452688</v>
      </c>
      <c r="E8846" s="1">
        <f t="shared" si="277"/>
        <v>0</v>
      </c>
    </row>
    <row r="8847" spans="3:5" x14ac:dyDescent="0.2">
      <c r="C8847" s="1">
        <v>0.79389761149864269</v>
      </c>
      <c r="D8847" s="1">
        <f t="shared" si="276"/>
        <v>175.39496092770725</v>
      </c>
      <c r="E8847" s="1">
        <f t="shared" si="277"/>
        <v>15.394960927707245</v>
      </c>
    </row>
    <row r="8848" spans="3:5" x14ac:dyDescent="0.2">
      <c r="C8848" s="1">
        <v>2.8149622060420178E-2</v>
      </c>
      <c r="D8848" s="1">
        <f t="shared" si="276"/>
        <v>156.68029384603028</v>
      </c>
      <c r="E8848" s="1">
        <f t="shared" si="277"/>
        <v>0</v>
      </c>
    </row>
    <row r="8849" spans="3:5" x14ac:dyDescent="0.2">
      <c r="C8849" s="1">
        <v>-1.7131483417073361</v>
      </c>
      <c r="D8849" s="1">
        <f t="shared" si="276"/>
        <v>121.22243082053346</v>
      </c>
      <c r="E8849" s="1">
        <f t="shared" si="277"/>
        <v>0</v>
      </c>
    </row>
    <row r="8850" spans="3:5" x14ac:dyDescent="0.2">
      <c r="C8850" s="1">
        <v>-9.8126124378551463E-2</v>
      </c>
      <c r="D8850" s="1">
        <f t="shared" si="276"/>
        <v>153.79194046673337</v>
      </c>
      <c r="E8850" s="1">
        <f t="shared" si="277"/>
        <v>0</v>
      </c>
    </row>
    <row r="8851" spans="3:5" x14ac:dyDescent="0.2">
      <c r="C8851" s="1">
        <v>-0.81431905662966819</v>
      </c>
      <c r="D8851" s="1">
        <f t="shared" si="276"/>
        <v>138.38914727201012</v>
      </c>
      <c r="E8851" s="1">
        <f t="shared" si="277"/>
        <v>0</v>
      </c>
    </row>
    <row r="8852" spans="3:5" x14ac:dyDescent="0.2">
      <c r="C8852" s="1">
        <v>0.364564776198464</v>
      </c>
      <c r="D8852" s="1">
        <f t="shared" si="276"/>
        <v>164.64277999056861</v>
      </c>
      <c r="E8852" s="1">
        <f t="shared" si="277"/>
        <v>4.6427799905686129</v>
      </c>
    </row>
    <row r="8853" spans="3:5" x14ac:dyDescent="0.2">
      <c r="C8853" s="1">
        <v>-0.50153387518720483</v>
      </c>
      <c r="D8853" s="1">
        <f t="shared" si="276"/>
        <v>144.91661686801879</v>
      </c>
      <c r="E8853" s="1">
        <f t="shared" si="277"/>
        <v>0</v>
      </c>
    </row>
    <row r="8854" spans="3:5" x14ac:dyDescent="0.2">
      <c r="C8854" s="1">
        <v>1.3673342587019182</v>
      </c>
      <c r="D8854" s="1">
        <f t="shared" si="276"/>
        <v>190.85924905693554</v>
      </c>
      <c r="E8854" s="1">
        <f t="shared" si="277"/>
        <v>30.859249056935539</v>
      </c>
    </row>
    <row r="8855" spans="3:5" x14ac:dyDescent="0.2">
      <c r="C8855" s="1">
        <v>-1.4282186203306346E-2</v>
      </c>
      <c r="D8855" s="1">
        <f t="shared" si="276"/>
        <v>155.70373349123346</v>
      </c>
      <c r="E8855" s="1">
        <f t="shared" si="277"/>
        <v>0</v>
      </c>
    </row>
    <row r="8856" spans="3:5" x14ac:dyDescent="0.2">
      <c r="C8856" s="1">
        <v>-0.50972103762198162</v>
      </c>
      <c r="D8856" s="1">
        <f t="shared" si="276"/>
        <v>144.74189800355651</v>
      </c>
      <c r="E8856" s="1">
        <f t="shared" si="277"/>
        <v>0</v>
      </c>
    </row>
    <row r="8857" spans="3:5" x14ac:dyDescent="0.2">
      <c r="C8857" s="1">
        <v>1.2149117873382522</v>
      </c>
      <c r="D8857" s="1">
        <f t="shared" si="276"/>
        <v>186.6204339847605</v>
      </c>
      <c r="E8857" s="1">
        <f t="shared" si="277"/>
        <v>26.620433984760496</v>
      </c>
    </row>
    <row r="8858" spans="3:5" x14ac:dyDescent="0.2">
      <c r="C8858" s="1">
        <v>-0.91014999045067013</v>
      </c>
      <c r="D8858" s="1">
        <f t="shared" si="276"/>
        <v>136.44872954607575</v>
      </c>
      <c r="E8858" s="1">
        <f t="shared" si="277"/>
        <v>0</v>
      </c>
    </row>
    <row r="8859" spans="3:5" x14ac:dyDescent="0.2">
      <c r="C8859" s="1">
        <v>-0.41370356138929165</v>
      </c>
      <c r="D8859" s="1">
        <f t="shared" si="276"/>
        <v>146.80428684095398</v>
      </c>
      <c r="E8859" s="1">
        <f t="shared" si="277"/>
        <v>0</v>
      </c>
    </row>
    <row r="8860" spans="3:5" x14ac:dyDescent="0.2">
      <c r="C8860" s="1">
        <v>1.2786819755098235</v>
      </c>
      <c r="D8860" s="1">
        <f t="shared" si="276"/>
        <v>188.38228452360329</v>
      </c>
      <c r="E8860" s="1">
        <f t="shared" si="277"/>
        <v>28.382284523603289</v>
      </c>
    </row>
    <row r="8861" spans="3:5" x14ac:dyDescent="0.2">
      <c r="C8861" s="1">
        <v>0.76423199380190143</v>
      </c>
      <c r="D8861" s="1">
        <f t="shared" si="276"/>
        <v>174.6299426818282</v>
      </c>
      <c r="E8861" s="1">
        <f t="shared" si="277"/>
        <v>14.629942681828197</v>
      </c>
    </row>
    <row r="8862" spans="3:5" x14ac:dyDescent="0.2">
      <c r="C8862" s="1">
        <v>-0.14781404589802966</v>
      </c>
      <c r="D8862" s="1">
        <f t="shared" si="276"/>
        <v>152.67006236672901</v>
      </c>
      <c r="E8862" s="1">
        <f t="shared" si="277"/>
        <v>0</v>
      </c>
    </row>
    <row r="8863" spans="3:5" x14ac:dyDescent="0.2">
      <c r="C8863" s="1">
        <v>-0.98760973684273079</v>
      </c>
      <c r="D8863" s="1">
        <f t="shared" si="276"/>
        <v>134.90019958484987</v>
      </c>
      <c r="E8863" s="1">
        <f t="shared" si="277"/>
        <v>0</v>
      </c>
    </row>
    <row r="8864" spans="3:5" x14ac:dyDescent="0.2">
      <c r="C8864" s="1">
        <v>0.84668922045396078</v>
      </c>
      <c r="D8864" s="1">
        <f t="shared" si="276"/>
        <v>176.76465129024609</v>
      </c>
      <c r="E8864" s="1">
        <f t="shared" si="277"/>
        <v>16.764651290246093</v>
      </c>
    </row>
    <row r="8865" spans="3:5" x14ac:dyDescent="0.2">
      <c r="C8865" s="1">
        <v>0.93714984547412361</v>
      </c>
      <c r="D8865" s="1">
        <f t="shared" si="276"/>
        <v>179.13658636257202</v>
      </c>
      <c r="E8865" s="1">
        <f t="shared" si="277"/>
        <v>19.136586362572018</v>
      </c>
    </row>
    <row r="8866" spans="3:5" x14ac:dyDescent="0.2">
      <c r="C8866" s="1">
        <v>0.98964926067415437</v>
      </c>
      <c r="D8866" s="1">
        <f t="shared" si="276"/>
        <v>180.52772299856593</v>
      </c>
      <c r="E8866" s="1">
        <f t="shared" si="277"/>
        <v>20.527722998565935</v>
      </c>
    </row>
    <row r="8867" spans="3:5" x14ac:dyDescent="0.2">
      <c r="C8867" s="1">
        <v>-2.2023056838488619</v>
      </c>
      <c r="D8867" s="1">
        <f t="shared" si="276"/>
        <v>112.79249407069521</v>
      </c>
      <c r="E8867" s="1">
        <f t="shared" si="277"/>
        <v>0</v>
      </c>
    </row>
    <row r="8868" spans="3:5" x14ac:dyDescent="0.2">
      <c r="C8868" s="1">
        <v>0.56508500093124636</v>
      </c>
      <c r="D8868" s="1">
        <f t="shared" si="276"/>
        <v>169.5800034679072</v>
      </c>
      <c r="E8868" s="1">
        <f t="shared" si="277"/>
        <v>9.5800034679072041</v>
      </c>
    </row>
    <row r="8869" spans="3:5" x14ac:dyDescent="0.2">
      <c r="C8869" s="1">
        <v>-9.8548273696425298E-2</v>
      </c>
      <c r="D8869" s="1">
        <f t="shared" si="276"/>
        <v>153.78237433622778</v>
      </c>
      <c r="E8869" s="1">
        <f t="shared" si="277"/>
        <v>0</v>
      </c>
    </row>
    <row r="8870" spans="3:5" x14ac:dyDescent="0.2">
      <c r="C8870" s="1">
        <v>-0.68824456114652366</v>
      </c>
      <c r="D8870" s="1">
        <f t="shared" si="276"/>
        <v>140.98404125074111</v>
      </c>
      <c r="E8870" s="1">
        <f t="shared" si="277"/>
        <v>0</v>
      </c>
    </row>
    <row r="8871" spans="3:5" x14ac:dyDescent="0.2">
      <c r="C8871" s="1">
        <v>0.49864912446387238</v>
      </c>
      <c r="D8871" s="1">
        <f t="shared" si="276"/>
        <v>167.92802851697476</v>
      </c>
      <c r="E8871" s="1">
        <f t="shared" si="277"/>
        <v>7.9280285169747629</v>
      </c>
    </row>
    <row r="8872" spans="3:5" x14ac:dyDescent="0.2">
      <c r="C8872" s="1">
        <v>0.54024971480372519</v>
      </c>
      <c r="D8872" s="1">
        <f t="shared" si="276"/>
        <v>168.96056304274327</v>
      </c>
      <c r="E8872" s="1">
        <f t="shared" si="277"/>
        <v>8.9605630427432743</v>
      </c>
    </row>
    <row r="8873" spans="3:5" x14ac:dyDescent="0.2">
      <c r="C8873" s="1">
        <v>-0.12511720742793131</v>
      </c>
      <c r="D8873" s="1">
        <f t="shared" si="276"/>
        <v>153.18150369006739</v>
      </c>
      <c r="E8873" s="1">
        <f t="shared" si="277"/>
        <v>0</v>
      </c>
    </row>
    <row r="8874" spans="3:5" x14ac:dyDescent="0.2">
      <c r="C8874" s="1">
        <v>-0.67558166365914629</v>
      </c>
      <c r="D8874" s="1">
        <f t="shared" si="276"/>
        <v>141.24734583459133</v>
      </c>
      <c r="E8874" s="1">
        <f t="shared" si="277"/>
        <v>0</v>
      </c>
    </row>
    <row r="8875" spans="3:5" x14ac:dyDescent="0.2">
      <c r="C8875" s="1">
        <v>1.0337979533064581</v>
      </c>
      <c r="D8875" s="1">
        <f t="shared" si="276"/>
        <v>181.70593995298023</v>
      </c>
      <c r="E8875" s="1">
        <f t="shared" si="277"/>
        <v>21.705939952980231</v>
      </c>
    </row>
    <row r="8876" spans="3:5" x14ac:dyDescent="0.2">
      <c r="C8876" s="1">
        <v>0.53855278895511027</v>
      </c>
      <c r="D8876" s="1">
        <f t="shared" si="276"/>
        <v>168.91832108297143</v>
      </c>
      <c r="E8876" s="1">
        <f t="shared" si="277"/>
        <v>8.9183210829714312</v>
      </c>
    </row>
    <row r="8877" spans="3:5" x14ac:dyDescent="0.2">
      <c r="C8877" s="1">
        <v>1.222551262971455</v>
      </c>
      <c r="D8877" s="1">
        <f t="shared" si="276"/>
        <v>186.83062654773275</v>
      </c>
      <c r="E8877" s="1">
        <f t="shared" si="277"/>
        <v>26.830626547732749</v>
      </c>
    </row>
    <row r="8878" spans="3:5" x14ac:dyDescent="0.2">
      <c r="C8878" s="1">
        <v>-0.92808653495173132</v>
      </c>
      <c r="D8878" s="1">
        <f t="shared" si="276"/>
        <v>136.08857853937852</v>
      </c>
      <c r="E8878" s="1">
        <f t="shared" si="277"/>
        <v>0</v>
      </c>
    </row>
    <row r="8879" spans="3:5" x14ac:dyDescent="0.2">
      <c r="C8879" s="1">
        <v>1.8479456538459436</v>
      </c>
      <c r="D8879" s="1">
        <f t="shared" si="276"/>
        <v>204.86563588355671</v>
      </c>
      <c r="E8879" s="1">
        <f t="shared" si="277"/>
        <v>44.865635883556706</v>
      </c>
    </row>
    <row r="8880" spans="3:5" x14ac:dyDescent="0.2">
      <c r="C8880" s="1">
        <v>-0.89059336567877667</v>
      </c>
      <c r="D8880" s="1">
        <f t="shared" si="276"/>
        <v>136.84249665440487</v>
      </c>
      <c r="E8880" s="1">
        <f t="shared" si="277"/>
        <v>0</v>
      </c>
    </row>
    <row r="8881" spans="3:5" x14ac:dyDescent="0.2">
      <c r="C8881" s="1">
        <v>0.35269821577226451</v>
      </c>
      <c r="D8881" s="1">
        <f t="shared" si="276"/>
        <v>164.35514742768316</v>
      </c>
      <c r="E8881" s="1">
        <f t="shared" si="277"/>
        <v>4.3551474276831641</v>
      </c>
    </row>
    <row r="8882" spans="3:5" x14ac:dyDescent="0.2">
      <c r="C8882" s="1">
        <v>-0.3879996205708619</v>
      </c>
      <c r="D8882" s="1">
        <f t="shared" si="276"/>
        <v>147.36135878932095</v>
      </c>
      <c r="E8882" s="1">
        <f t="shared" si="277"/>
        <v>0</v>
      </c>
    </row>
    <row r="8883" spans="3:5" x14ac:dyDescent="0.2">
      <c r="C8883" s="1">
        <v>-0.403179653562523</v>
      </c>
      <c r="D8883" s="1">
        <f t="shared" si="276"/>
        <v>147.03211252701504</v>
      </c>
      <c r="E8883" s="1">
        <f t="shared" si="277"/>
        <v>0</v>
      </c>
    </row>
    <row r="8884" spans="3:5" x14ac:dyDescent="0.2">
      <c r="C8884" s="1">
        <v>-0.71276946590994039</v>
      </c>
      <c r="D8884" s="1">
        <f t="shared" si="276"/>
        <v>140.47548037454294</v>
      </c>
      <c r="E8884" s="1">
        <f t="shared" si="277"/>
        <v>0</v>
      </c>
    </row>
    <row r="8885" spans="3:5" x14ac:dyDescent="0.2">
      <c r="C8885" s="1">
        <v>0.75907568591237351</v>
      </c>
      <c r="D8885" s="1">
        <f t="shared" si="276"/>
        <v>174.4973123918208</v>
      </c>
      <c r="E8885" s="1">
        <f t="shared" si="277"/>
        <v>14.497312391820799</v>
      </c>
    </row>
    <row r="8886" spans="3:5" x14ac:dyDescent="0.2">
      <c r="C8886" s="1">
        <v>-6.2732123873020088E-2</v>
      </c>
      <c r="D8886" s="1">
        <f t="shared" si="276"/>
        <v>154.59610765891986</v>
      </c>
      <c r="E8886" s="1">
        <f t="shared" si="277"/>
        <v>0</v>
      </c>
    </row>
    <row r="8887" spans="3:5" x14ac:dyDescent="0.2">
      <c r="C8887" s="1">
        <v>-0.60154343822915335</v>
      </c>
      <c r="D8887" s="1">
        <f t="shared" si="276"/>
        <v>142.79672447832459</v>
      </c>
      <c r="E8887" s="1">
        <f t="shared" si="277"/>
        <v>0</v>
      </c>
    </row>
    <row r="8888" spans="3:5" x14ac:dyDescent="0.2">
      <c r="C8888" s="1">
        <v>-0.27436205438862821</v>
      </c>
      <c r="D8888" s="1">
        <f t="shared" si="276"/>
        <v>149.8496246204927</v>
      </c>
      <c r="E8888" s="1">
        <f t="shared" si="277"/>
        <v>0</v>
      </c>
    </row>
    <row r="8889" spans="3:5" x14ac:dyDescent="0.2">
      <c r="C8889" s="1">
        <v>0.61552930741749301</v>
      </c>
      <c r="D8889" s="1">
        <f t="shared" si="276"/>
        <v>170.84518249519596</v>
      </c>
      <c r="E8889" s="1">
        <f t="shared" si="277"/>
        <v>10.845182495195957</v>
      </c>
    </row>
    <row r="8890" spans="3:5" x14ac:dyDescent="0.2">
      <c r="C8890" s="1">
        <v>-3.3544323038122589E-2</v>
      </c>
      <c r="D8890" s="1">
        <f t="shared" si="276"/>
        <v>155.26242990965363</v>
      </c>
      <c r="E8890" s="1">
        <f t="shared" si="277"/>
        <v>0</v>
      </c>
    </row>
    <row r="8891" spans="3:5" x14ac:dyDescent="0.2">
      <c r="C8891" s="1">
        <v>-0.78017705042921948</v>
      </c>
      <c r="D8891" s="1">
        <f t="shared" si="276"/>
        <v>139.08711299986919</v>
      </c>
      <c r="E8891" s="1">
        <f t="shared" si="277"/>
        <v>0</v>
      </c>
    </row>
    <row r="8892" spans="3:5" x14ac:dyDescent="0.2">
      <c r="C8892" s="1">
        <v>-1.1637466731485491</v>
      </c>
      <c r="D8892" s="1">
        <f t="shared" si="276"/>
        <v>131.44407357552038</v>
      </c>
      <c r="E8892" s="1">
        <f t="shared" si="277"/>
        <v>0</v>
      </c>
    </row>
    <row r="8893" spans="3:5" x14ac:dyDescent="0.2">
      <c r="C8893" s="1">
        <v>1.2851695658593358</v>
      </c>
      <c r="D8893" s="1">
        <f t="shared" si="276"/>
        <v>188.56245399994017</v>
      </c>
      <c r="E8893" s="1">
        <f t="shared" si="277"/>
        <v>28.562453999940175</v>
      </c>
    </row>
    <row r="8894" spans="3:5" x14ac:dyDescent="0.2">
      <c r="C8894" s="1">
        <v>3.0926959697927026E-2</v>
      </c>
      <c r="D8894" s="1">
        <f t="shared" si="276"/>
        <v>156.74442692133624</v>
      </c>
      <c r="E8894" s="1">
        <f t="shared" si="277"/>
        <v>0</v>
      </c>
    </row>
    <row r="8895" spans="3:5" x14ac:dyDescent="0.2">
      <c r="C8895" s="1">
        <v>-1.6684857452215391</v>
      </c>
      <c r="D8895" s="1">
        <f t="shared" si="276"/>
        <v>122.02283054986819</v>
      </c>
      <c r="E8895" s="1">
        <f t="shared" si="277"/>
        <v>0</v>
      </c>
    </row>
    <row r="8896" spans="3:5" x14ac:dyDescent="0.2">
      <c r="C8896" s="1">
        <v>-1.0061226668469567</v>
      </c>
      <c r="D8896" s="1">
        <f t="shared" si="276"/>
        <v>134.53270945896367</v>
      </c>
      <c r="E8896" s="1">
        <f t="shared" si="277"/>
        <v>0</v>
      </c>
    </row>
    <row r="8897" spans="3:5" x14ac:dyDescent="0.2">
      <c r="C8897" s="1">
        <v>-5.9710544213779908E-2</v>
      </c>
      <c r="D8897" s="1">
        <f t="shared" si="276"/>
        <v>154.66495377229305</v>
      </c>
      <c r="E8897" s="1">
        <f t="shared" si="277"/>
        <v>0</v>
      </c>
    </row>
    <row r="8898" spans="3:5" x14ac:dyDescent="0.2">
      <c r="C8898" s="1">
        <v>-0.38460915023062608</v>
      </c>
      <c r="D8898" s="1">
        <f t="shared" si="276"/>
        <v>147.43499682505072</v>
      </c>
      <c r="E8898" s="1">
        <f t="shared" si="277"/>
        <v>0</v>
      </c>
    </row>
    <row r="8899" spans="3:5" x14ac:dyDescent="0.2">
      <c r="C8899" s="1">
        <v>1.4735110300484309</v>
      </c>
      <c r="D8899" s="1">
        <f t="shared" ref="D8899:D8962" si="278" xml:space="preserve"> $A$1 * EXP( ($A$3 - $A$6 - 0.5 * $A$5^2) * $A$4 + $A$5 * SQRT($A$4) * C8899 )</f>
        <v>193.86875077653357</v>
      </c>
      <c r="E8899" s="1">
        <f t="shared" ref="E8899:E8962" si="279">MAX(D8899 - $A$2, 0)</f>
        <v>33.868750776533574</v>
      </c>
    </row>
    <row r="8900" spans="3:5" x14ac:dyDescent="0.2">
      <c r="C8900" s="1">
        <v>0.76904968383634875</v>
      </c>
      <c r="D8900" s="1">
        <f t="shared" si="278"/>
        <v>174.75395415457288</v>
      </c>
      <c r="E8900" s="1">
        <f t="shared" si="279"/>
        <v>14.753954154572881</v>
      </c>
    </row>
    <row r="8901" spans="3:5" x14ac:dyDescent="0.2">
      <c r="C8901" s="1">
        <v>0.40733957450830127</v>
      </c>
      <c r="D8901" s="1">
        <f t="shared" si="278"/>
        <v>165.68377864970344</v>
      </c>
      <c r="E8901" s="1">
        <f t="shared" si="279"/>
        <v>5.6837786497034415</v>
      </c>
    </row>
    <row r="8902" spans="3:5" x14ac:dyDescent="0.2">
      <c r="C8902" s="1">
        <v>-1.322023531009112</v>
      </c>
      <c r="D8902" s="1">
        <f t="shared" si="278"/>
        <v>128.41399365178378</v>
      </c>
      <c r="E8902" s="1">
        <f t="shared" si="279"/>
        <v>0</v>
      </c>
    </row>
    <row r="8903" spans="3:5" x14ac:dyDescent="0.2">
      <c r="C8903" s="1">
        <v>-0.57602773199676027</v>
      </c>
      <c r="D8903" s="1">
        <f t="shared" si="278"/>
        <v>143.33461346472964</v>
      </c>
      <c r="E8903" s="1">
        <f t="shared" si="279"/>
        <v>0</v>
      </c>
    </row>
    <row r="8904" spans="3:5" x14ac:dyDescent="0.2">
      <c r="C8904" s="1">
        <v>-1.3636448111683654</v>
      </c>
      <c r="D8904" s="1">
        <f t="shared" si="278"/>
        <v>127.62885408153224</v>
      </c>
      <c r="E8904" s="1">
        <f t="shared" si="279"/>
        <v>0</v>
      </c>
    </row>
    <row r="8905" spans="3:5" x14ac:dyDescent="0.2">
      <c r="C8905" s="1">
        <v>0.24880610223250438</v>
      </c>
      <c r="D8905" s="1">
        <f t="shared" si="278"/>
        <v>161.85827661049305</v>
      </c>
      <c r="E8905" s="1">
        <f t="shared" si="279"/>
        <v>1.8582766104930499</v>
      </c>
    </row>
    <row r="8906" spans="3:5" x14ac:dyDescent="0.2">
      <c r="C8906" s="1">
        <v>1.7124958567677695</v>
      </c>
      <c r="D8906" s="1">
        <f t="shared" si="278"/>
        <v>200.81735270419549</v>
      </c>
      <c r="E8906" s="1">
        <f t="shared" si="279"/>
        <v>40.817352704195486</v>
      </c>
    </row>
    <row r="8907" spans="3:5" x14ac:dyDescent="0.2">
      <c r="C8907" s="1">
        <v>0.98616640870283856</v>
      </c>
      <c r="D8907" s="1">
        <f t="shared" si="278"/>
        <v>180.43510025816414</v>
      </c>
      <c r="E8907" s="1">
        <f t="shared" si="279"/>
        <v>20.435100258164141</v>
      </c>
    </row>
    <row r="8908" spans="3:5" x14ac:dyDescent="0.2">
      <c r="C8908" s="1">
        <v>1.0235027184035024</v>
      </c>
      <c r="D8908" s="1">
        <f t="shared" si="278"/>
        <v>181.43050049590127</v>
      </c>
      <c r="E8908" s="1">
        <f t="shared" si="279"/>
        <v>21.430500495901271</v>
      </c>
    </row>
    <row r="8909" spans="3:5" x14ac:dyDescent="0.2">
      <c r="C8909" s="1">
        <v>-0.2398492615720299</v>
      </c>
      <c r="D8909" s="1">
        <f t="shared" si="278"/>
        <v>150.61361988289235</v>
      </c>
      <c r="E8909" s="1">
        <f t="shared" si="279"/>
        <v>0</v>
      </c>
    </row>
    <row r="8910" spans="3:5" x14ac:dyDescent="0.2">
      <c r="C8910" s="1">
        <v>1.3000912429902141</v>
      </c>
      <c r="D8910" s="1">
        <f t="shared" si="278"/>
        <v>188.97750410824969</v>
      </c>
      <c r="E8910" s="1">
        <f t="shared" si="279"/>
        <v>28.97750410824969</v>
      </c>
    </row>
    <row r="8911" spans="3:5" x14ac:dyDescent="0.2">
      <c r="C8911" s="1">
        <v>1.1954168039253243</v>
      </c>
      <c r="D8911" s="1">
        <f t="shared" si="278"/>
        <v>186.08512001077395</v>
      </c>
      <c r="E8911" s="1">
        <f t="shared" si="279"/>
        <v>26.085120010773949</v>
      </c>
    </row>
    <row r="8912" spans="3:5" x14ac:dyDescent="0.2">
      <c r="C8912" s="1">
        <v>-0.41053814084403434</v>
      </c>
      <c r="D8912" s="1">
        <f t="shared" si="278"/>
        <v>146.87277596021599</v>
      </c>
      <c r="E8912" s="1">
        <f t="shared" si="279"/>
        <v>0</v>
      </c>
    </row>
    <row r="8913" spans="3:5" x14ac:dyDescent="0.2">
      <c r="C8913" s="1">
        <v>-0.45283854883608538</v>
      </c>
      <c r="D8913" s="1">
        <f t="shared" si="278"/>
        <v>145.96017014557938</v>
      </c>
      <c r="E8913" s="1">
        <f t="shared" si="279"/>
        <v>0</v>
      </c>
    </row>
    <row r="8914" spans="3:5" x14ac:dyDescent="0.2">
      <c r="C8914" s="1">
        <v>1.1319422664446182</v>
      </c>
      <c r="D8914" s="1">
        <f t="shared" si="278"/>
        <v>184.35278476034452</v>
      </c>
      <c r="E8914" s="1">
        <f t="shared" si="279"/>
        <v>24.35278476034452</v>
      </c>
    </row>
    <row r="8915" spans="3:5" x14ac:dyDescent="0.2">
      <c r="C8915" s="1">
        <v>0.71720748328994866</v>
      </c>
      <c r="D8915" s="1">
        <f t="shared" si="278"/>
        <v>173.42410353901391</v>
      </c>
      <c r="E8915" s="1">
        <f t="shared" si="279"/>
        <v>13.424103539013913</v>
      </c>
    </row>
    <row r="8916" spans="3:5" x14ac:dyDescent="0.2">
      <c r="C8916" s="1">
        <v>-0.11744388291568633</v>
      </c>
      <c r="D8916" s="1">
        <f t="shared" si="278"/>
        <v>153.35479850863121</v>
      </c>
      <c r="E8916" s="1">
        <f t="shared" si="279"/>
        <v>0</v>
      </c>
    </row>
    <row r="8917" spans="3:5" x14ac:dyDescent="0.2">
      <c r="C8917" s="1">
        <v>-1.0306023636237314</v>
      </c>
      <c r="D8917" s="1">
        <f t="shared" si="278"/>
        <v>134.04831292121671</v>
      </c>
      <c r="E8917" s="1">
        <f t="shared" si="279"/>
        <v>0</v>
      </c>
    </row>
    <row r="8918" spans="3:5" x14ac:dyDescent="0.2">
      <c r="C8918" s="1">
        <v>-1.3925350593079595</v>
      </c>
      <c r="D8918" s="1">
        <f t="shared" si="278"/>
        <v>127.08669564647978</v>
      </c>
      <c r="E8918" s="1">
        <f t="shared" si="279"/>
        <v>0</v>
      </c>
    </row>
    <row r="8919" spans="3:5" x14ac:dyDescent="0.2">
      <c r="C8919" s="1">
        <v>0.69454327265724469</v>
      </c>
      <c r="D8919" s="1">
        <f t="shared" si="278"/>
        <v>172.84590735749342</v>
      </c>
      <c r="E8919" s="1">
        <f t="shared" si="279"/>
        <v>12.845907357493417</v>
      </c>
    </row>
    <row r="8920" spans="3:5" x14ac:dyDescent="0.2">
      <c r="C8920" s="1">
        <v>-0.23479401193777405</v>
      </c>
      <c r="D8920" s="1">
        <f t="shared" si="278"/>
        <v>150.72585241319558</v>
      </c>
      <c r="E8920" s="1">
        <f t="shared" si="279"/>
        <v>0</v>
      </c>
    </row>
    <row r="8921" spans="3:5" x14ac:dyDescent="0.2">
      <c r="C8921" s="1">
        <v>-2.1521940028291833</v>
      </c>
      <c r="D8921" s="1">
        <f t="shared" si="278"/>
        <v>113.62843137047354</v>
      </c>
      <c r="E8921" s="1">
        <f t="shared" si="279"/>
        <v>0</v>
      </c>
    </row>
    <row r="8922" spans="3:5" x14ac:dyDescent="0.2">
      <c r="C8922" s="1">
        <v>-0.68363304284759296</v>
      </c>
      <c r="D8922" s="1">
        <f t="shared" si="278"/>
        <v>141.07987348052444</v>
      </c>
      <c r="E8922" s="1">
        <f t="shared" si="279"/>
        <v>0</v>
      </c>
    </row>
    <row r="8923" spans="3:5" x14ac:dyDescent="0.2">
      <c r="C8923" s="1">
        <v>-1.0746624964532205</v>
      </c>
      <c r="D8923" s="1">
        <f t="shared" si="278"/>
        <v>133.18085527188856</v>
      </c>
      <c r="E8923" s="1">
        <f t="shared" si="279"/>
        <v>0</v>
      </c>
    </row>
    <row r="8924" spans="3:5" x14ac:dyDescent="0.2">
      <c r="C8924" s="1">
        <v>-1.9751271995501821E-2</v>
      </c>
      <c r="D8924" s="1">
        <f t="shared" si="278"/>
        <v>155.57830710144944</v>
      </c>
      <c r="E8924" s="1">
        <f t="shared" si="279"/>
        <v>0</v>
      </c>
    </row>
    <row r="8925" spans="3:5" x14ac:dyDescent="0.2">
      <c r="C8925" s="1">
        <v>-1.209444684228254</v>
      </c>
      <c r="D8925" s="1">
        <f t="shared" si="278"/>
        <v>130.56195475918636</v>
      </c>
      <c r="E8925" s="1">
        <f t="shared" si="279"/>
        <v>0</v>
      </c>
    </row>
    <row r="8926" spans="3:5" x14ac:dyDescent="0.2">
      <c r="C8926" s="1">
        <v>1.0211960922509939</v>
      </c>
      <c r="D8926" s="1">
        <f t="shared" si="278"/>
        <v>181.36884612817795</v>
      </c>
      <c r="E8926" s="1">
        <f t="shared" si="279"/>
        <v>21.36884612817795</v>
      </c>
    </row>
    <row r="8927" spans="3:5" x14ac:dyDescent="0.2">
      <c r="C8927" s="1">
        <v>1.1337272102212368</v>
      </c>
      <c r="D8927" s="1">
        <f t="shared" si="278"/>
        <v>184.40127803329437</v>
      </c>
      <c r="E8927" s="1">
        <f t="shared" si="279"/>
        <v>24.401278033294375</v>
      </c>
    </row>
    <row r="8928" spans="3:5" x14ac:dyDescent="0.2">
      <c r="C8928" s="1">
        <v>0.36654316218048644</v>
      </c>
      <c r="D8928" s="1">
        <f t="shared" si="278"/>
        <v>164.6907828557415</v>
      </c>
      <c r="E8928" s="1">
        <f t="shared" si="279"/>
        <v>4.690782855741503</v>
      </c>
    </row>
    <row r="8929" spans="3:5" x14ac:dyDescent="0.2">
      <c r="C8929" s="1">
        <v>0.16903965497595883</v>
      </c>
      <c r="D8929" s="1">
        <f t="shared" si="278"/>
        <v>159.9669978625133</v>
      </c>
      <c r="E8929" s="1">
        <f t="shared" si="279"/>
        <v>0</v>
      </c>
    </row>
    <row r="8930" spans="3:5" x14ac:dyDescent="0.2">
      <c r="C8930" s="1">
        <v>-0.74986684126443648</v>
      </c>
      <c r="D8930" s="1">
        <f t="shared" si="278"/>
        <v>139.70969441487327</v>
      </c>
      <c r="E8930" s="1">
        <f t="shared" si="279"/>
        <v>0</v>
      </c>
    </row>
    <row r="8931" spans="3:5" x14ac:dyDescent="0.2">
      <c r="C8931" s="1">
        <v>0.11498937374753831</v>
      </c>
      <c r="D8931" s="1">
        <f t="shared" si="278"/>
        <v>158.6980312003183</v>
      </c>
      <c r="E8931" s="1">
        <f t="shared" si="279"/>
        <v>0</v>
      </c>
    </row>
    <row r="8932" spans="3:5" x14ac:dyDescent="0.2">
      <c r="C8932" s="1">
        <v>-0.59154428416293625</v>
      </c>
      <c r="D8932" s="1">
        <f t="shared" si="278"/>
        <v>143.0072727226763</v>
      </c>
      <c r="E8932" s="1">
        <f t="shared" si="279"/>
        <v>0</v>
      </c>
    </row>
    <row r="8933" spans="3:5" x14ac:dyDescent="0.2">
      <c r="C8933" s="1">
        <v>-0.94826309586003299</v>
      </c>
      <c r="D8933" s="1">
        <f t="shared" si="278"/>
        <v>135.68458581999172</v>
      </c>
      <c r="E8933" s="1">
        <f t="shared" si="279"/>
        <v>0</v>
      </c>
    </row>
    <row r="8934" spans="3:5" x14ac:dyDescent="0.2">
      <c r="C8934" s="1">
        <v>-1.6170709548451563</v>
      </c>
      <c r="D8934" s="1">
        <f t="shared" si="278"/>
        <v>122.95078240464797</v>
      </c>
      <c r="E8934" s="1">
        <f t="shared" si="279"/>
        <v>0</v>
      </c>
    </row>
    <row r="8935" spans="3:5" x14ac:dyDescent="0.2">
      <c r="C8935" s="1">
        <v>0.20912713941779418</v>
      </c>
      <c r="D8935" s="1">
        <f t="shared" si="278"/>
        <v>160.91470169166618</v>
      </c>
      <c r="E8935" s="1">
        <f t="shared" si="279"/>
        <v>0.9147016916661812</v>
      </c>
    </row>
    <row r="8936" spans="3:5" x14ac:dyDescent="0.2">
      <c r="C8936" s="1">
        <v>0.20489317963620177</v>
      </c>
      <c r="D8936" s="1">
        <f t="shared" si="278"/>
        <v>160.81434250627314</v>
      </c>
      <c r="E8936" s="1">
        <f t="shared" si="279"/>
        <v>0.81434250627313531</v>
      </c>
    </row>
    <row r="8937" spans="3:5" x14ac:dyDescent="0.2">
      <c r="C8937" s="1">
        <v>-1.158236520456986</v>
      </c>
      <c r="D8937" s="1">
        <f t="shared" si="278"/>
        <v>131.55083911579078</v>
      </c>
      <c r="E8937" s="1">
        <f t="shared" si="279"/>
        <v>0</v>
      </c>
    </row>
    <row r="8938" spans="3:5" x14ac:dyDescent="0.2">
      <c r="C8938" s="1">
        <v>-0.17621341236011562</v>
      </c>
      <c r="D8938" s="1">
        <f t="shared" si="278"/>
        <v>152.03252696250107</v>
      </c>
      <c r="E8938" s="1">
        <f t="shared" si="279"/>
        <v>0</v>
      </c>
    </row>
    <row r="8939" spans="3:5" x14ac:dyDescent="0.2">
      <c r="C8939" s="1">
        <v>-0.73439425329167463</v>
      </c>
      <c r="D8939" s="1">
        <f t="shared" si="278"/>
        <v>140.02857994174215</v>
      </c>
      <c r="E8939" s="1">
        <f t="shared" si="279"/>
        <v>0</v>
      </c>
    </row>
    <row r="8940" spans="3:5" x14ac:dyDescent="0.2">
      <c r="C8940" s="1">
        <v>1.203346531618033</v>
      </c>
      <c r="D8940" s="1">
        <f t="shared" si="278"/>
        <v>186.30267738590621</v>
      </c>
      <c r="E8940" s="1">
        <f t="shared" si="279"/>
        <v>26.302677385906208</v>
      </c>
    </row>
    <row r="8941" spans="3:5" x14ac:dyDescent="0.2">
      <c r="C8941" s="1">
        <v>0.3102908676258132</v>
      </c>
      <c r="D8941" s="1">
        <f t="shared" si="278"/>
        <v>163.33133975546346</v>
      </c>
      <c r="E8941" s="1">
        <f t="shared" si="279"/>
        <v>3.3313397554634605</v>
      </c>
    </row>
    <row r="8942" spans="3:5" x14ac:dyDescent="0.2">
      <c r="C8942" s="1">
        <v>-2.7137246507187379E-2</v>
      </c>
      <c r="D8942" s="1">
        <f t="shared" si="278"/>
        <v>155.40907970173296</v>
      </c>
      <c r="E8942" s="1">
        <f t="shared" si="279"/>
        <v>0</v>
      </c>
    </row>
    <row r="8943" spans="3:5" x14ac:dyDescent="0.2">
      <c r="C8943" s="1">
        <v>-0.13530202676195505</v>
      </c>
      <c r="D8943" s="1">
        <f t="shared" si="278"/>
        <v>152.9517915441767</v>
      </c>
      <c r="E8943" s="1">
        <f t="shared" si="279"/>
        <v>0</v>
      </c>
    </row>
    <row r="8944" spans="3:5" x14ac:dyDescent="0.2">
      <c r="C8944" s="1">
        <v>0.59846002915135921</v>
      </c>
      <c r="D8944" s="1">
        <f t="shared" si="278"/>
        <v>170.41601977392486</v>
      </c>
      <c r="E8944" s="1">
        <f t="shared" si="279"/>
        <v>10.416019773924859</v>
      </c>
    </row>
    <row r="8945" spans="3:5" x14ac:dyDescent="0.2">
      <c r="C8945" s="1">
        <v>4.8239676483273243E-2</v>
      </c>
      <c r="D8945" s="1">
        <f t="shared" si="278"/>
        <v>157.1447969321159</v>
      </c>
      <c r="E8945" s="1">
        <f t="shared" si="279"/>
        <v>0</v>
      </c>
    </row>
    <row r="8946" spans="3:5" x14ac:dyDescent="0.2">
      <c r="C8946" s="1">
        <v>-1.842493641415474</v>
      </c>
      <c r="D8946" s="1">
        <f t="shared" si="278"/>
        <v>118.93392649558102</v>
      </c>
      <c r="E8946" s="1">
        <f t="shared" si="279"/>
        <v>0</v>
      </c>
    </row>
    <row r="8947" spans="3:5" x14ac:dyDescent="0.2">
      <c r="C8947" s="1">
        <v>-1.8231987627864801</v>
      </c>
      <c r="D8947" s="1">
        <f t="shared" si="278"/>
        <v>119.27254872592538</v>
      </c>
      <c r="E8947" s="1">
        <f t="shared" si="279"/>
        <v>0</v>
      </c>
    </row>
    <row r="8948" spans="3:5" x14ac:dyDescent="0.2">
      <c r="C8948" s="1">
        <v>-1.0753504605825788</v>
      </c>
      <c r="D8948" s="1">
        <f t="shared" si="278"/>
        <v>133.16735521116482</v>
      </c>
      <c r="E8948" s="1">
        <f t="shared" si="279"/>
        <v>0</v>
      </c>
    </row>
    <row r="8949" spans="3:5" x14ac:dyDescent="0.2">
      <c r="C8949" s="1">
        <v>0.34879331620557907</v>
      </c>
      <c r="D8949" s="1">
        <f t="shared" si="278"/>
        <v>164.26060682182256</v>
      </c>
      <c r="E8949" s="1">
        <f t="shared" si="279"/>
        <v>4.260606821822563</v>
      </c>
    </row>
    <row r="8950" spans="3:5" x14ac:dyDescent="0.2">
      <c r="C8950" s="1">
        <v>0.93597118888010389</v>
      </c>
      <c r="D8950" s="1">
        <f t="shared" si="278"/>
        <v>179.10547750862878</v>
      </c>
      <c r="E8950" s="1">
        <f t="shared" si="279"/>
        <v>19.10547750862878</v>
      </c>
    </row>
    <row r="8951" spans="3:5" x14ac:dyDescent="0.2">
      <c r="C8951" s="1">
        <v>0.75015210190557879</v>
      </c>
      <c r="D8951" s="1">
        <f t="shared" si="278"/>
        <v>174.26801838393376</v>
      </c>
      <c r="E8951" s="1">
        <f t="shared" si="279"/>
        <v>14.268018383933764</v>
      </c>
    </row>
    <row r="8952" spans="3:5" x14ac:dyDescent="0.2">
      <c r="C8952" s="1">
        <v>-0.16946691565106139</v>
      </c>
      <c r="D8952" s="1">
        <f t="shared" si="278"/>
        <v>152.18373707978165</v>
      </c>
      <c r="E8952" s="1">
        <f t="shared" si="279"/>
        <v>0</v>
      </c>
    </row>
    <row r="8953" spans="3:5" x14ac:dyDescent="0.2">
      <c r="C8953" s="1">
        <v>0.6035140913618926</v>
      </c>
      <c r="D8953" s="1">
        <f t="shared" si="278"/>
        <v>170.5429785901448</v>
      </c>
      <c r="E8953" s="1">
        <f t="shared" si="279"/>
        <v>10.542978590144799</v>
      </c>
    </row>
    <row r="8954" spans="3:5" x14ac:dyDescent="0.2">
      <c r="C8954" s="1">
        <v>-1.3196781501658554</v>
      </c>
      <c r="D8954" s="1">
        <f t="shared" si="278"/>
        <v>128.45838015299657</v>
      </c>
      <c r="E8954" s="1">
        <f t="shared" si="279"/>
        <v>0</v>
      </c>
    </row>
    <row r="8955" spans="3:5" x14ac:dyDescent="0.2">
      <c r="C8955" s="1">
        <v>-7.7907065055340549E-2</v>
      </c>
      <c r="D8955" s="1">
        <f t="shared" si="278"/>
        <v>154.25081268634605</v>
      </c>
      <c r="E8955" s="1">
        <f t="shared" si="279"/>
        <v>0</v>
      </c>
    </row>
    <row r="8956" spans="3:5" x14ac:dyDescent="0.2">
      <c r="C8956" s="1">
        <v>-1.0971079161381718</v>
      </c>
      <c r="D8956" s="1">
        <f t="shared" si="278"/>
        <v>132.74110948244203</v>
      </c>
      <c r="E8956" s="1">
        <f t="shared" si="279"/>
        <v>0</v>
      </c>
    </row>
    <row r="8957" spans="3:5" x14ac:dyDescent="0.2">
      <c r="C8957" s="1">
        <v>-0.73130883916956091</v>
      </c>
      <c r="D8957" s="1">
        <f t="shared" si="278"/>
        <v>140.09225641683597</v>
      </c>
      <c r="E8957" s="1">
        <f t="shared" si="279"/>
        <v>0</v>
      </c>
    </row>
    <row r="8958" spans="3:5" x14ac:dyDescent="0.2">
      <c r="C8958" s="1">
        <v>2.3675486152389622</v>
      </c>
      <c r="D8958" s="1">
        <f t="shared" si="278"/>
        <v>221.16694551154723</v>
      </c>
      <c r="E8958" s="1">
        <f t="shared" si="279"/>
        <v>61.166945511547226</v>
      </c>
    </row>
    <row r="8959" spans="3:5" x14ac:dyDescent="0.2">
      <c r="C8959" s="1">
        <v>0.3775917463310145</v>
      </c>
      <c r="D8959" s="1">
        <f t="shared" si="278"/>
        <v>164.95911927956507</v>
      </c>
      <c r="E8959" s="1">
        <f t="shared" si="279"/>
        <v>4.9591192795650727</v>
      </c>
    </row>
    <row r="8960" spans="3:5" x14ac:dyDescent="0.2">
      <c r="C8960" s="1">
        <v>0.75959827756850118</v>
      </c>
      <c r="D8960" s="1">
        <f t="shared" si="278"/>
        <v>174.51074987937977</v>
      </c>
      <c r="E8960" s="1">
        <f t="shared" si="279"/>
        <v>14.510749879379773</v>
      </c>
    </row>
    <row r="8961" spans="3:5" x14ac:dyDescent="0.2">
      <c r="C8961" s="1">
        <v>1.4281702400960021</v>
      </c>
      <c r="D8961" s="1">
        <f t="shared" si="278"/>
        <v>192.57783743592262</v>
      </c>
      <c r="E8961" s="1">
        <f t="shared" si="279"/>
        <v>32.577837435922618</v>
      </c>
    </row>
    <row r="8962" spans="3:5" x14ac:dyDescent="0.2">
      <c r="C8962" s="1">
        <v>0.12169013942496745</v>
      </c>
      <c r="D8962" s="1">
        <f t="shared" si="278"/>
        <v>158.85480032372453</v>
      </c>
      <c r="E8962" s="1">
        <f t="shared" si="279"/>
        <v>0</v>
      </c>
    </row>
    <row r="8963" spans="3:5" x14ac:dyDescent="0.2">
      <c r="C8963" s="1">
        <v>-0.5648708275943326</v>
      </c>
      <c r="D8963" s="1">
        <f t="shared" ref="D8963:D9026" si="280" xml:space="preserve"> $A$1 * EXP( ($A$3 - $A$6 - 0.5 * $A$5^2) * $A$4 + $A$5 * SQRT($A$4) * C8963 )</f>
        <v>143.57044504658325</v>
      </c>
      <c r="E8963" s="1">
        <f t="shared" ref="E8963:E9026" si="281">MAX(D8963 - $A$2, 0)</f>
        <v>0</v>
      </c>
    </row>
    <row r="8964" spans="3:5" x14ac:dyDescent="0.2">
      <c r="C8964" s="1">
        <v>1.4382111474522148</v>
      </c>
      <c r="D8964" s="1">
        <f t="shared" si="280"/>
        <v>192.86297256125511</v>
      </c>
      <c r="E8964" s="1">
        <f t="shared" si="281"/>
        <v>32.862972561255106</v>
      </c>
    </row>
    <row r="8965" spans="3:5" x14ac:dyDescent="0.2">
      <c r="C8965" s="1">
        <v>-1.9613631161156834E-2</v>
      </c>
      <c r="D8965" s="1">
        <f t="shared" si="280"/>
        <v>155.58146247573714</v>
      </c>
      <c r="E8965" s="1">
        <f t="shared" si="281"/>
        <v>0</v>
      </c>
    </row>
    <row r="8966" spans="3:5" x14ac:dyDescent="0.2">
      <c r="C8966" s="1">
        <v>-0.98454815414053876</v>
      </c>
      <c r="D8966" s="1">
        <f t="shared" si="280"/>
        <v>134.96107006001424</v>
      </c>
      <c r="E8966" s="1">
        <f t="shared" si="281"/>
        <v>0</v>
      </c>
    </row>
    <row r="8967" spans="3:5" x14ac:dyDescent="0.2">
      <c r="C8967" s="1">
        <v>1.4574897876866526</v>
      </c>
      <c r="D8967" s="1">
        <f t="shared" si="280"/>
        <v>193.41161878341217</v>
      </c>
      <c r="E8967" s="1">
        <f t="shared" si="281"/>
        <v>33.411618783412166</v>
      </c>
    </row>
    <row r="8968" spans="3:5" x14ac:dyDescent="0.2">
      <c r="C8968" s="1">
        <v>-0.48380588828647608</v>
      </c>
      <c r="D8968" s="1">
        <f t="shared" si="280"/>
        <v>145.29566565280382</v>
      </c>
      <c r="E8968" s="1">
        <f t="shared" si="281"/>
        <v>0</v>
      </c>
    </row>
    <row r="8969" spans="3:5" x14ac:dyDescent="0.2">
      <c r="C8969" s="1">
        <v>-2.0045697702042999</v>
      </c>
      <c r="D8969" s="1">
        <f t="shared" si="280"/>
        <v>116.12720461515104</v>
      </c>
      <c r="E8969" s="1">
        <f t="shared" si="281"/>
        <v>0</v>
      </c>
    </row>
    <row r="8970" spans="3:5" x14ac:dyDescent="0.2">
      <c r="C8970" s="1">
        <v>0.19195182786425094</v>
      </c>
      <c r="D8970" s="1">
        <f t="shared" si="280"/>
        <v>160.50797651924861</v>
      </c>
      <c r="E8970" s="1">
        <f t="shared" si="281"/>
        <v>0.50797651924861498</v>
      </c>
    </row>
    <row r="8971" spans="3:5" x14ac:dyDescent="0.2">
      <c r="C8971" s="1">
        <v>0.73989509101138451</v>
      </c>
      <c r="D8971" s="1">
        <f t="shared" si="280"/>
        <v>174.00483376706322</v>
      </c>
      <c r="E8971" s="1">
        <f t="shared" si="281"/>
        <v>14.004833767063218</v>
      </c>
    </row>
    <row r="8972" spans="3:5" x14ac:dyDescent="0.2">
      <c r="C8972" s="1">
        <v>1.5228444834498516</v>
      </c>
      <c r="D8972" s="1">
        <f t="shared" si="280"/>
        <v>195.28317254274575</v>
      </c>
      <c r="E8972" s="1">
        <f t="shared" si="281"/>
        <v>35.283172542745746</v>
      </c>
    </row>
    <row r="8973" spans="3:5" x14ac:dyDescent="0.2">
      <c r="C8973" s="1">
        <v>0.13962684865046765</v>
      </c>
      <c r="D8973" s="1">
        <f t="shared" si="280"/>
        <v>159.27520476163625</v>
      </c>
      <c r="E8973" s="1">
        <f t="shared" si="281"/>
        <v>0</v>
      </c>
    </row>
    <row r="8974" spans="3:5" x14ac:dyDescent="0.2">
      <c r="C8974" s="1">
        <v>1.2626351502954516</v>
      </c>
      <c r="D8974" s="1">
        <f t="shared" si="280"/>
        <v>187.93738086380699</v>
      </c>
      <c r="E8974" s="1">
        <f t="shared" si="281"/>
        <v>27.937380863806993</v>
      </c>
    </row>
    <row r="8975" spans="3:5" x14ac:dyDescent="0.2">
      <c r="C8975" s="1">
        <v>0.74609268042909704</v>
      </c>
      <c r="D8975" s="1">
        <f t="shared" si="280"/>
        <v>174.16381013539052</v>
      </c>
      <c r="E8975" s="1">
        <f t="shared" si="281"/>
        <v>14.16381013539052</v>
      </c>
    </row>
    <row r="8976" spans="3:5" x14ac:dyDescent="0.2">
      <c r="C8976" s="1">
        <v>-0.33205903501490275</v>
      </c>
      <c r="D8976" s="1">
        <f t="shared" si="280"/>
        <v>148.58105565061069</v>
      </c>
      <c r="E8976" s="1">
        <f t="shared" si="281"/>
        <v>0</v>
      </c>
    </row>
    <row r="8977" spans="3:5" x14ac:dyDescent="0.2">
      <c r="C8977" s="1">
        <v>-0.21821575544341443</v>
      </c>
      <c r="D8977" s="1">
        <f t="shared" si="280"/>
        <v>151.09449652378328</v>
      </c>
      <c r="E8977" s="1">
        <f t="shared" si="281"/>
        <v>0</v>
      </c>
    </row>
    <row r="8978" spans="3:5" x14ac:dyDescent="0.2">
      <c r="C8978" s="1">
        <v>0.89692365018036069</v>
      </c>
      <c r="D8978" s="1">
        <f t="shared" si="280"/>
        <v>178.0779253383177</v>
      </c>
      <c r="E8978" s="1">
        <f t="shared" si="281"/>
        <v>18.077925338317698</v>
      </c>
    </row>
    <row r="8979" spans="3:5" x14ac:dyDescent="0.2">
      <c r="C8979" s="1">
        <v>0.71404746399797125</v>
      </c>
      <c r="D8979" s="1">
        <f t="shared" si="280"/>
        <v>173.3433710715328</v>
      </c>
      <c r="E8979" s="1">
        <f t="shared" si="281"/>
        <v>13.3433710715328</v>
      </c>
    </row>
    <row r="8980" spans="3:5" x14ac:dyDescent="0.2">
      <c r="C8980" s="1">
        <v>0.2072664424386314</v>
      </c>
      <c r="D8980" s="1">
        <f t="shared" si="280"/>
        <v>160.87058916006268</v>
      </c>
      <c r="E8980" s="1">
        <f t="shared" si="281"/>
        <v>0.8705891600626785</v>
      </c>
    </row>
    <row r="8981" spans="3:5" x14ac:dyDescent="0.2">
      <c r="C8981" s="1">
        <v>0.16768138132278571</v>
      </c>
      <c r="D8981" s="1">
        <f t="shared" si="280"/>
        <v>159.93498501162628</v>
      </c>
      <c r="E8981" s="1">
        <f t="shared" si="281"/>
        <v>0</v>
      </c>
    </row>
    <row r="8982" spans="3:5" x14ac:dyDescent="0.2">
      <c r="C8982" s="1">
        <v>1.2627635494787937</v>
      </c>
      <c r="D8982" s="1">
        <f t="shared" si="280"/>
        <v>187.94093660121035</v>
      </c>
      <c r="E8982" s="1">
        <f t="shared" si="281"/>
        <v>27.940936601210353</v>
      </c>
    </row>
    <row r="8983" spans="3:5" x14ac:dyDescent="0.2">
      <c r="C8983" s="1">
        <v>-0.68953614494541371</v>
      </c>
      <c r="D8983" s="1">
        <f t="shared" si="280"/>
        <v>140.95721244390981</v>
      </c>
      <c r="E8983" s="1">
        <f t="shared" si="281"/>
        <v>0</v>
      </c>
    </row>
    <row r="8984" spans="3:5" x14ac:dyDescent="0.2">
      <c r="C8984" s="1">
        <v>0.30052748337328455</v>
      </c>
      <c r="D8984" s="1">
        <f t="shared" si="280"/>
        <v>163.0965345673969</v>
      </c>
      <c r="E8984" s="1">
        <f t="shared" si="281"/>
        <v>3.0965345673969011</v>
      </c>
    </row>
    <row r="8985" spans="3:5" x14ac:dyDescent="0.2">
      <c r="C8985" s="1">
        <v>0.54018807208952768</v>
      </c>
      <c r="D8985" s="1">
        <f t="shared" si="280"/>
        <v>168.95902837180569</v>
      </c>
      <c r="E8985" s="1">
        <f t="shared" si="281"/>
        <v>8.9590283718056867</v>
      </c>
    </row>
    <row r="8986" spans="3:5" x14ac:dyDescent="0.2">
      <c r="C8986" s="1">
        <v>-0.29358477474366518</v>
      </c>
      <c r="D8986" s="1">
        <f t="shared" si="280"/>
        <v>149.42578092246569</v>
      </c>
      <c r="E8986" s="1">
        <f t="shared" si="281"/>
        <v>0</v>
      </c>
    </row>
    <row r="8987" spans="3:5" x14ac:dyDescent="0.2">
      <c r="C8987" s="1">
        <v>6.1205594011065033E-3</v>
      </c>
      <c r="D8987" s="1">
        <f t="shared" si="280"/>
        <v>156.17253690333922</v>
      </c>
      <c r="E8987" s="1">
        <f t="shared" si="281"/>
        <v>0</v>
      </c>
    </row>
    <row r="8988" spans="3:5" x14ac:dyDescent="0.2">
      <c r="C8988" s="1">
        <v>-0.82187243087788597</v>
      </c>
      <c r="D8988" s="1">
        <f t="shared" si="280"/>
        <v>138.23520725984551</v>
      </c>
      <c r="E8988" s="1">
        <f t="shared" si="281"/>
        <v>0</v>
      </c>
    </row>
    <row r="8989" spans="3:5" x14ac:dyDescent="0.2">
      <c r="C8989" s="1">
        <v>0.24222721948585829</v>
      </c>
      <c r="D8989" s="1">
        <f t="shared" si="280"/>
        <v>161.70144748776548</v>
      </c>
      <c r="E8989" s="1">
        <f t="shared" si="281"/>
        <v>1.7014474877654777</v>
      </c>
    </row>
    <row r="8990" spans="3:5" x14ac:dyDescent="0.2">
      <c r="C8990" s="1">
        <v>-0.15952376254229231</v>
      </c>
      <c r="D8990" s="1">
        <f t="shared" si="280"/>
        <v>152.40686848375296</v>
      </c>
      <c r="E8990" s="1">
        <f t="shared" si="281"/>
        <v>0</v>
      </c>
    </row>
    <row r="8991" spans="3:5" x14ac:dyDescent="0.2">
      <c r="C8991" s="1">
        <v>0.60820200967398408</v>
      </c>
      <c r="D8991" s="1">
        <f t="shared" si="280"/>
        <v>170.66082436755022</v>
      </c>
      <c r="E8991" s="1">
        <f t="shared" si="281"/>
        <v>10.660824367550219</v>
      </c>
    </row>
    <row r="8992" spans="3:5" x14ac:dyDescent="0.2">
      <c r="C8992" s="1">
        <v>0.28679419202189549</v>
      </c>
      <c r="D8992" s="1">
        <f t="shared" si="280"/>
        <v>162.76682605332334</v>
      </c>
      <c r="E8992" s="1">
        <f t="shared" si="281"/>
        <v>2.7668260533233422</v>
      </c>
    </row>
    <row r="8993" spans="3:5" x14ac:dyDescent="0.2">
      <c r="C8993" s="1">
        <v>0.35977628898239944</v>
      </c>
      <c r="D8993" s="1">
        <f t="shared" si="280"/>
        <v>164.52665172050214</v>
      </c>
      <c r="E8993" s="1">
        <f t="shared" si="281"/>
        <v>4.5266517205021444</v>
      </c>
    </row>
    <row r="8994" spans="3:5" x14ac:dyDescent="0.2">
      <c r="C8994" s="1">
        <v>0.51602988385491733</v>
      </c>
      <c r="D8994" s="1">
        <f t="shared" si="280"/>
        <v>168.35865260722457</v>
      </c>
      <c r="E8994" s="1">
        <f t="shared" si="281"/>
        <v>8.3586526072245704</v>
      </c>
    </row>
    <row r="8995" spans="3:5" x14ac:dyDescent="0.2">
      <c r="C8995" s="1">
        <v>0.46371694853004036</v>
      </c>
      <c r="D8995" s="1">
        <f t="shared" si="280"/>
        <v>167.06588069514797</v>
      </c>
      <c r="E8995" s="1">
        <f t="shared" si="281"/>
        <v>7.0658806951479676</v>
      </c>
    </row>
    <row r="8996" spans="3:5" x14ac:dyDescent="0.2">
      <c r="C8996" s="1">
        <v>0.29215723273580219</v>
      </c>
      <c r="D8996" s="1">
        <f t="shared" si="280"/>
        <v>162.8955024051825</v>
      </c>
      <c r="E8996" s="1">
        <f t="shared" si="281"/>
        <v>2.8955024051824978</v>
      </c>
    </row>
    <row r="8997" spans="3:5" x14ac:dyDescent="0.2">
      <c r="C8997" s="1">
        <v>1.0971699164742137</v>
      </c>
      <c r="D8997" s="1">
        <f t="shared" si="280"/>
        <v>183.41063105403092</v>
      </c>
      <c r="E8997" s="1">
        <f t="shared" si="281"/>
        <v>23.410631054030915</v>
      </c>
    </row>
    <row r="8998" spans="3:5" x14ac:dyDescent="0.2">
      <c r="C8998" s="1">
        <v>-0.31714926094489321</v>
      </c>
      <c r="D8998" s="1">
        <f t="shared" si="280"/>
        <v>148.90784040911325</v>
      </c>
      <c r="E8998" s="1">
        <f t="shared" si="281"/>
        <v>0</v>
      </c>
    </row>
    <row r="8999" spans="3:5" x14ac:dyDescent="0.2">
      <c r="C8999" s="1">
        <v>0.31929824109010801</v>
      </c>
      <c r="D8999" s="1">
        <f t="shared" si="280"/>
        <v>163.54826299028005</v>
      </c>
      <c r="E8999" s="1">
        <f t="shared" si="281"/>
        <v>3.5482629902800511</v>
      </c>
    </row>
    <row r="9000" spans="3:5" x14ac:dyDescent="0.2">
      <c r="C9000" s="1">
        <v>-0.14153728071822497</v>
      </c>
      <c r="D9000" s="1">
        <f t="shared" si="280"/>
        <v>152.81132937754171</v>
      </c>
      <c r="E9000" s="1">
        <f t="shared" si="281"/>
        <v>0</v>
      </c>
    </row>
    <row r="9001" spans="3:5" x14ac:dyDescent="0.2">
      <c r="C9001" s="1">
        <v>-0.95034325858910573</v>
      </c>
      <c r="D9001" s="1">
        <f t="shared" si="280"/>
        <v>135.64300324229507</v>
      </c>
      <c r="E9001" s="1">
        <f t="shared" si="281"/>
        <v>0</v>
      </c>
    </row>
    <row r="9002" spans="3:5" x14ac:dyDescent="0.2">
      <c r="C9002" s="1">
        <v>1.6309097497206548</v>
      </c>
      <c r="D9002" s="1">
        <f t="shared" si="280"/>
        <v>198.4176373950211</v>
      </c>
      <c r="E9002" s="1">
        <f t="shared" si="281"/>
        <v>38.417637395021103</v>
      </c>
    </row>
    <row r="9003" spans="3:5" x14ac:dyDescent="0.2">
      <c r="C9003" s="1">
        <v>1.1158820893908332</v>
      </c>
      <c r="D9003" s="1">
        <f t="shared" si="280"/>
        <v>183.91703575865802</v>
      </c>
      <c r="E9003" s="1">
        <f t="shared" si="281"/>
        <v>23.917035758658017</v>
      </c>
    </row>
    <row r="9004" spans="3:5" x14ac:dyDescent="0.2">
      <c r="C9004" s="1">
        <v>-0.67715833133000836</v>
      </c>
      <c r="D9004" s="1">
        <f t="shared" si="280"/>
        <v>141.21453478286531</v>
      </c>
      <c r="E9004" s="1">
        <f t="shared" si="281"/>
        <v>0</v>
      </c>
    </row>
    <row r="9005" spans="3:5" x14ac:dyDescent="0.2">
      <c r="C9005" s="1">
        <v>-1.1316148775520245</v>
      </c>
      <c r="D9005" s="1">
        <f t="shared" si="280"/>
        <v>132.06788692009749</v>
      </c>
      <c r="E9005" s="1">
        <f t="shared" si="281"/>
        <v>0</v>
      </c>
    </row>
    <row r="9006" spans="3:5" x14ac:dyDescent="0.2">
      <c r="C9006" s="1">
        <v>-1.4422149431768978</v>
      </c>
      <c r="D9006" s="1">
        <f t="shared" si="280"/>
        <v>126.15977580211054</v>
      </c>
      <c r="E9006" s="1">
        <f t="shared" si="281"/>
        <v>0</v>
      </c>
    </row>
    <row r="9007" spans="3:5" x14ac:dyDescent="0.2">
      <c r="C9007" s="1">
        <v>0.7956795534130835</v>
      </c>
      <c r="D9007" s="1">
        <f t="shared" si="280"/>
        <v>175.44102027856749</v>
      </c>
      <c r="E9007" s="1">
        <f t="shared" si="281"/>
        <v>15.441020278567493</v>
      </c>
    </row>
    <row r="9008" spans="3:5" x14ac:dyDescent="0.2">
      <c r="C9008" s="1">
        <v>-0.10111899360032554</v>
      </c>
      <c r="D9008" s="1">
        <f t="shared" si="280"/>
        <v>153.72413328430235</v>
      </c>
      <c r="E9008" s="1">
        <f t="shared" si="281"/>
        <v>0</v>
      </c>
    </row>
    <row r="9009" spans="3:5" x14ac:dyDescent="0.2">
      <c r="C9009" s="1">
        <v>-2.4860924279676153</v>
      </c>
      <c r="D9009" s="1">
        <f t="shared" si="280"/>
        <v>108.17321859597669</v>
      </c>
      <c r="E9009" s="1">
        <f t="shared" si="281"/>
        <v>0</v>
      </c>
    </row>
    <row r="9010" spans="3:5" x14ac:dyDescent="0.2">
      <c r="C9010" s="1">
        <v>0.75063843097672767</v>
      </c>
      <c r="D9010" s="1">
        <f t="shared" si="280"/>
        <v>174.28050698017591</v>
      </c>
      <c r="E9010" s="1">
        <f t="shared" si="281"/>
        <v>14.280506980175915</v>
      </c>
    </row>
    <row r="9011" spans="3:5" x14ac:dyDescent="0.2">
      <c r="C9011" s="1">
        <v>0.1755584195332896</v>
      </c>
      <c r="D9011" s="1">
        <f t="shared" si="280"/>
        <v>160.12072637521507</v>
      </c>
      <c r="E9011" s="1">
        <f t="shared" si="281"/>
        <v>0.1207263752150709</v>
      </c>
    </row>
    <row r="9012" spans="3:5" x14ac:dyDescent="0.2">
      <c r="C9012" s="1">
        <v>1.0399309529454137</v>
      </c>
      <c r="D9012" s="1">
        <f t="shared" si="280"/>
        <v>181.87022137524417</v>
      </c>
      <c r="E9012" s="1">
        <f t="shared" si="281"/>
        <v>21.870221375244171</v>
      </c>
    </row>
    <row r="9013" spans="3:5" x14ac:dyDescent="0.2">
      <c r="C9013" s="1">
        <v>0.67703276383227151</v>
      </c>
      <c r="D9013" s="1">
        <f t="shared" si="280"/>
        <v>172.40050978060731</v>
      </c>
      <c r="E9013" s="1">
        <f t="shared" si="281"/>
        <v>12.400509780607308</v>
      </c>
    </row>
    <row r="9014" spans="3:5" x14ac:dyDescent="0.2">
      <c r="C9014" s="1">
        <v>0.53871359240232786</v>
      </c>
      <c r="D9014" s="1">
        <f t="shared" si="280"/>
        <v>168.92232354662039</v>
      </c>
      <c r="E9014" s="1">
        <f t="shared" si="281"/>
        <v>8.9223235466203903</v>
      </c>
    </row>
    <row r="9015" spans="3:5" x14ac:dyDescent="0.2">
      <c r="C9015" s="1">
        <v>-2.1102538882556439</v>
      </c>
      <c r="D9015" s="1">
        <f t="shared" si="280"/>
        <v>114.33281523372933</v>
      </c>
      <c r="E9015" s="1">
        <f t="shared" si="281"/>
        <v>0</v>
      </c>
    </row>
    <row r="9016" spans="3:5" x14ac:dyDescent="0.2">
      <c r="C9016" s="1">
        <v>-0.42220404307912535</v>
      </c>
      <c r="D9016" s="1">
        <f t="shared" si="280"/>
        <v>146.62052283252532</v>
      </c>
      <c r="E9016" s="1">
        <f t="shared" si="281"/>
        <v>0</v>
      </c>
    </row>
    <row r="9017" spans="3:5" x14ac:dyDescent="0.2">
      <c r="C9017" s="1">
        <v>0.90922208470916099</v>
      </c>
      <c r="D9017" s="1">
        <f t="shared" si="280"/>
        <v>178.40092616147291</v>
      </c>
      <c r="E9017" s="1">
        <f t="shared" si="281"/>
        <v>18.40092616147291</v>
      </c>
    </row>
    <row r="9018" spans="3:5" x14ac:dyDescent="0.2">
      <c r="C9018" s="1">
        <v>1.9532462529782502</v>
      </c>
      <c r="D9018" s="1">
        <f t="shared" si="280"/>
        <v>208.06912845245589</v>
      </c>
      <c r="E9018" s="1">
        <f t="shared" si="281"/>
        <v>48.069128452455885</v>
      </c>
    </row>
    <row r="9019" spans="3:5" x14ac:dyDescent="0.2">
      <c r="C9019" s="1">
        <v>-0.31882766705055426</v>
      </c>
      <c r="D9019" s="1">
        <f t="shared" si="280"/>
        <v>148.87101809708878</v>
      </c>
      <c r="E9019" s="1">
        <f t="shared" si="281"/>
        <v>0</v>
      </c>
    </row>
    <row r="9020" spans="3:5" x14ac:dyDescent="0.2">
      <c r="C9020" s="1">
        <v>0.21299705807890015</v>
      </c>
      <c r="D9020" s="1">
        <f t="shared" si="280"/>
        <v>161.00648665356397</v>
      </c>
      <c r="E9020" s="1">
        <f t="shared" si="281"/>
        <v>1.006486653563968</v>
      </c>
    </row>
    <row r="9021" spans="3:5" x14ac:dyDescent="0.2">
      <c r="C9021" s="1">
        <v>-0.8149713051181614</v>
      </c>
      <c r="D9021" s="1">
        <f t="shared" si="280"/>
        <v>138.37584749421066</v>
      </c>
      <c r="E9021" s="1">
        <f t="shared" si="281"/>
        <v>0</v>
      </c>
    </row>
    <row r="9022" spans="3:5" x14ac:dyDescent="0.2">
      <c r="C9022" s="1">
        <v>1.5890129664718262</v>
      </c>
      <c r="D9022" s="1">
        <f t="shared" si="280"/>
        <v>197.19648117087289</v>
      </c>
      <c r="E9022" s="1">
        <f t="shared" si="281"/>
        <v>37.196481170872886</v>
      </c>
    </row>
    <row r="9023" spans="3:5" x14ac:dyDescent="0.2">
      <c r="C9023" s="1">
        <v>-0.88333570535033845</v>
      </c>
      <c r="D9023" s="1">
        <f t="shared" si="280"/>
        <v>136.98891652187322</v>
      </c>
      <c r="E9023" s="1">
        <f t="shared" si="281"/>
        <v>0</v>
      </c>
    </row>
    <row r="9024" spans="3:5" x14ac:dyDescent="0.2">
      <c r="C9024" s="1">
        <v>-0.80275245375787463</v>
      </c>
      <c r="D9024" s="1">
        <f t="shared" si="280"/>
        <v>138.62521039227329</v>
      </c>
      <c r="E9024" s="1">
        <f t="shared" si="281"/>
        <v>0</v>
      </c>
    </row>
    <row r="9025" spans="3:5" x14ac:dyDescent="0.2">
      <c r="C9025" s="1">
        <v>0.62708754155224833</v>
      </c>
      <c r="D9025" s="1">
        <f t="shared" si="280"/>
        <v>171.13639783123696</v>
      </c>
      <c r="E9025" s="1">
        <f t="shared" si="281"/>
        <v>11.136397831236962</v>
      </c>
    </row>
    <row r="9026" spans="3:5" x14ac:dyDescent="0.2">
      <c r="C9026" s="1">
        <v>-1.4247570784540773</v>
      </c>
      <c r="D9026" s="1">
        <f t="shared" si="280"/>
        <v>126.48472905256581</v>
      </c>
      <c r="E9026" s="1">
        <f t="shared" si="281"/>
        <v>0</v>
      </c>
    </row>
    <row r="9027" spans="3:5" x14ac:dyDescent="0.2">
      <c r="C9027" s="1">
        <v>0.73550369718252051</v>
      </c>
      <c r="D9027" s="1">
        <f t="shared" ref="D9027:D9090" si="282" xml:space="preserve"> $A$1 * EXP( ($A$3 - $A$6 - 0.5 * $A$5^2) * $A$4 + $A$5 * SQRT($A$4) * C9027 )</f>
        <v>173.89227655226128</v>
      </c>
      <c r="E9027" s="1">
        <f t="shared" ref="E9027:E9090" si="283">MAX(D9027 - $A$2, 0)</f>
        <v>13.892276552261279</v>
      </c>
    </row>
    <row r="9028" spans="3:5" x14ac:dyDescent="0.2">
      <c r="C9028" s="1">
        <v>-0.70406407436445828</v>
      </c>
      <c r="D9028" s="1">
        <f t="shared" si="282"/>
        <v>140.65578943421389</v>
      </c>
      <c r="E9028" s="1">
        <f t="shared" si="283"/>
        <v>0</v>
      </c>
    </row>
    <row r="9029" spans="3:5" x14ac:dyDescent="0.2">
      <c r="C9029" s="1">
        <v>-0.52461303157797168</v>
      </c>
      <c r="D9029" s="1">
        <f t="shared" si="282"/>
        <v>144.42463396516149</v>
      </c>
      <c r="E9029" s="1">
        <f t="shared" si="283"/>
        <v>0</v>
      </c>
    </row>
    <row r="9030" spans="3:5" x14ac:dyDescent="0.2">
      <c r="C9030" s="1">
        <v>1.544240551689491</v>
      </c>
      <c r="D9030" s="1">
        <f t="shared" si="282"/>
        <v>195.89981541910407</v>
      </c>
      <c r="E9030" s="1">
        <f t="shared" si="283"/>
        <v>35.899815419104073</v>
      </c>
    </row>
    <row r="9031" spans="3:5" x14ac:dyDescent="0.2">
      <c r="C9031" s="1">
        <v>-0.55581745803574545</v>
      </c>
      <c r="D9031" s="1">
        <f t="shared" si="282"/>
        <v>143.76209783623233</v>
      </c>
      <c r="E9031" s="1">
        <f t="shared" si="283"/>
        <v>0</v>
      </c>
    </row>
    <row r="9032" spans="3:5" x14ac:dyDescent="0.2">
      <c r="C9032" s="1">
        <v>2.0319096488554917</v>
      </c>
      <c r="D9032" s="1">
        <f t="shared" si="282"/>
        <v>210.49489987308058</v>
      </c>
      <c r="E9032" s="1">
        <f t="shared" si="283"/>
        <v>50.494899873080584</v>
      </c>
    </row>
    <row r="9033" spans="3:5" x14ac:dyDescent="0.2">
      <c r="C9033" s="1">
        <v>-0.42637639694746438</v>
      </c>
      <c r="D9033" s="1">
        <f t="shared" si="282"/>
        <v>146.53040877508735</v>
      </c>
      <c r="E9033" s="1">
        <f t="shared" si="283"/>
        <v>0</v>
      </c>
    </row>
    <row r="9034" spans="3:5" x14ac:dyDescent="0.2">
      <c r="C9034" s="1">
        <v>0.39044671836637251</v>
      </c>
      <c r="D9034" s="1">
        <f t="shared" si="282"/>
        <v>165.27187768233267</v>
      </c>
      <c r="E9034" s="1">
        <f t="shared" si="283"/>
        <v>5.2718776823326721</v>
      </c>
    </row>
    <row r="9035" spans="3:5" x14ac:dyDescent="0.2">
      <c r="C9035" s="1">
        <v>1.3628745574380494</v>
      </c>
      <c r="D9035" s="1">
        <f t="shared" si="282"/>
        <v>190.73386958642547</v>
      </c>
      <c r="E9035" s="1">
        <f t="shared" si="283"/>
        <v>30.73386958642547</v>
      </c>
    </row>
    <row r="9036" spans="3:5" x14ac:dyDescent="0.2">
      <c r="C9036" s="1">
        <v>-0.10894126606240018</v>
      </c>
      <c r="D9036" s="1">
        <f t="shared" si="282"/>
        <v>153.54705110018136</v>
      </c>
      <c r="E9036" s="1">
        <f t="shared" si="283"/>
        <v>0</v>
      </c>
    </row>
    <row r="9037" spans="3:5" x14ac:dyDescent="0.2">
      <c r="C9037" s="1">
        <v>-1.7458423889416195</v>
      </c>
      <c r="D9037" s="1">
        <f t="shared" si="282"/>
        <v>120.63985006489155</v>
      </c>
      <c r="E9037" s="1">
        <f t="shared" si="283"/>
        <v>0</v>
      </c>
    </row>
    <row r="9038" spans="3:5" x14ac:dyDescent="0.2">
      <c r="C9038" s="1">
        <v>0.6121606317505599</v>
      </c>
      <c r="D9038" s="1">
        <f t="shared" si="282"/>
        <v>170.76040037073452</v>
      </c>
      <c r="E9038" s="1">
        <f t="shared" si="283"/>
        <v>10.760400370734516</v>
      </c>
    </row>
    <row r="9039" spans="3:5" x14ac:dyDescent="0.2">
      <c r="C9039" s="1">
        <v>1.2522108917956967</v>
      </c>
      <c r="D9039" s="1">
        <f t="shared" si="282"/>
        <v>187.64892791426735</v>
      </c>
      <c r="E9039" s="1">
        <f t="shared" si="283"/>
        <v>27.648927914267347</v>
      </c>
    </row>
    <row r="9040" spans="3:5" x14ac:dyDescent="0.2">
      <c r="C9040" s="1">
        <v>2.5319467268455482</v>
      </c>
      <c r="D9040" s="1">
        <f t="shared" si="282"/>
        <v>226.58992537165327</v>
      </c>
      <c r="E9040" s="1">
        <f t="shared" si="283"/>
        <v>66.589925371653266</v>
      </c>
    </row>
    <row r="9041" spans="3:5" x14ac:dyDescent="0.2">
      <c r="C9041" s="1">
        <v>-0.35670480336902949</v>
      </c>
      <c r="D9041" s="1">
        <f t="shared" si="282"/>
        <v>148.04245410077326</v>
      </c>
      <c r="E9041" s="1">
        <f t="shared" si="283"/>
        <v>0</v>
      </c>
    </row>
    <row r="9042" spans="3:5" x14ac:dyDescent="0.2">
      <c r="C9042" s="1">
        <v>0.44408660306146786</v>
      </c>
      <c r="D9042" s="1">
        <f t="shared" si="282"/>
        <v>166.58333561341317</v>
      </c>
      <c r="E9042" s="1">
        <f t="shared" si="283"/>
        <v>6.5833356134131691</v>
      </c>
    </row>
    <row r="9043" spans="3:5" x14ac:dyDescent="0.2">
      <c r="C9043" s="1">
        <v>0.94591937234581769</v>
      </c>
      <c r="D9043" s="1">
        <f t="shared" si="282"/>
        <v>179.3682144510025</v>
      </c>
      <c r="E9043" s="1">
        <f t="shared" si="283"/>
        <v>19.368214451002501</v>
      </c>
    </row>
    <row r="9044" spans="3:5" x14ac:dyDescent="0.2">
      <c r="C9044" s="1">
        <v>0.17074312587498244</v>
      </c>
      <c r="D9044" s="1">
        <f t="shared" si="282"/>
        <v>160.00715564840027</v>
      </c>
      <c r="E9044" s="1">
        <f t="shared" si="283"/>
        <v>7.155648400271275E-3</v>
      </c>
    </row>
    <row r="9045" spans="3:5" x14ac:dyDescent="0.2">
      <c r="C9045" s="1">
        <v>-0.96037362964389816</v>
      </c>
      <c r="D9045" s="1">
        <f t="shared" si="282"/>
        <v>135.44267432789874</v>
      </c>
      <c r="E9045" s="1">
        <f t="shared" si="283"/>
        <v>0</v>
      </c>
    </row>
    <row r="9046" spans="3:5" x14ac:dyDescent="0.2">
      <c r="C9046" s="1">
        <v>1.2055911667855144</v>
      </c>
      <c r="D9046" s="1">
        <f t="shared" si="282"/>
        <v>186.36430662732113</v>
      </c>
      <c r="E9046" s="1">
        <f t="shared" si="283"/>
        <v>26.364306627321128</v>
      </c>
    </row>
    <row r="9047" spans="3:5" x14ac:dyDescent="0.2">
      <c r="C9047" s="1">
        <v>-1.3077795798941079</v>
      </c>
      <c r="D9047" s="1">
        <f t="shared" si="282"/>
        <v>128.68379791375563</v>
      </c>
      <c r="E9047" s="1">
        <f t="shared" si="283"/>
        <v>0</v>
      </c>
    </row>
    <row r="9048" spans="3:5" x14ac:dyDescent="0.2">
      <c r="C9048" s="1">
        <v>0.53169963756545269</v>
      </c>
      <c r="D9048" s="1">
        <f t="shared" si="282"/>
        <v>168.74783145514385</v>
      </c>
      <c r="E9048" s="1">
        <f t="shared" si="283"/>
        <v>8.747831455143853</v>
      </c>
    </row>
    <row r="9049" spans="3:5" x14ac:dyDescent="0.2">
      <c r="C9049" s="1">
        <v>0.96694548104346856</v>
      </c>
      <c r="D9049" s="1">
        <f t="shared" si="282"/>
        <v>179.92479428763727</v>
      </c>
      <c r="E9049" s="1">
        <f t="shared" si="283"/>
        <v>19.924794287637269</v>
      </c>
    </row>
    <row r="9050" spans="3:5" x14ac:dyDescent="0.2">
      <c r="C9050" s="1">
        <v>0.46165593409193112</v>
      </c>
      <c r="D9050" s="1">
        <f t="shared" si="282"/>
        <v>167.01515208136149</v>
      </c>
      <c r="E9050" s="1">
        <f t="shared" si="283"/>
        <v>7.0151520813614923</v>
      </c>
    </row>
    <row r="9051" spans="3:5" x14ac:dyDescent="0.2">
      <c r="C9051" s="1">
        <v>0.45901015959574654</v>
      </c>
      <c r="D9051" s="1">
        <f t="shared" si="282"/>
        <v>166.95005310102445</v>
      </c>
      <c r="E9051" s="1">
        <f t="shared" si="283"/>
        <v>6.9500531010244515</v>
      </c>
    </row>
    <row r="9052" spans="3:5" x14ac:dyDescent="0.2">
      <c r="C9052" s="1">
        <v>1.7490291546628161</v>
      </c>
      <c r="D9052" s="1">
        <f t="shared" si="282"/>
        <v>201.901303886401</v>
      </c>
      <c r="E9052" s="1">
        <f t="shared" si="283"/>
        <v>41.901303886400996</v>
      </c>
    </row>
    <row r="9053" spans="3:5" x14ac:dyDescent="0.2">
      <c r="C9053" s="1">
        <v>0.67411135517955489</v>
      </c>
      <c r="D9053" s="1">
        <f t="shared" si="282"/>
        <v>172.32631257912436</v>
      </c>
      <c r="E9053" s="1">
        <f t="shared" si="283"/>
        <v>12.326312579124362</v>
      </c>
    </row>
    <row r="9054" spans="3:5" x14ac:dyDescent="0.2">
      <c r="C9054" s="1">
        <v>0.47106552537604063</v>
      </c>
      <c r="D9054" s="1">
        <f t="shared" si="282"/>
        <v>167.24687974527603</v>
      </c>
      <c r="E9054" s="1">
        <f t="shared" si="283"/>
        <v>7.2468797452760327</v>
      </c>
    </row>
    <row r="9055" spans="3:5" x14ac:dyDescent="0.2">
      <c r="C9055" s="1">
        <v>0.99420360335794766</v>
      </c>
      <c r="D9055" s="1">
        <f t="shared" si="282"/>
        <v>180.64891263474908</v>
      </c>
      <c r="E9055" s="1">
        <f t="shared" si="283"/>
        <v>20.648912634749081</v>
      </c>
    </row>
    <row r="9056" spans="3:5" x14ac:dyDescent="0.2">
      <c r="C9056" s="1">
        <v>0.98241833760894015</v>
      </c>
      <c r="D9056" s="1">
        <f t="shared" si="282"/>
        <v>180.33547738442701</v>
      </c>
      <c r="E9056" s="1">
        <f t="shared" si="283"/>
        <v>20.335477384427008</v>
      </c>
    </row>
    <row r="9057" spans="3:5" x14ac:dyDescent="0.2">
      <c r="C9057" s="1">
        <v>-0.54165277087688257</v>
      </c>
      <c r="D9057" s="1">
        <f t="shared" si="282"/>
        <v>144.06246664361976</v>
      </c>
      <c r="E9057" s="1">
        <f t="shared" si="283"/>
        <v>0</v>
      </c>
    </row>
    <row r="9058" spans="3:5" x14ac:dyDescent="0.2">
      <c r="C9058" s="1">
        <v>-0.35051779059138938</v>
      </c>
      <c r="D9058" s="1">
        <f t="shared" si="282"/>
        <v>148.17747948059477</v>
      </c>
      <c r="E9058" s="1">
        <f t="shared" si="283"/>
        <v>0</v>
      </c>
    </row>
    <row r="9059" spans="3:5" x14ac:dyDescent="0.2">
      <c r="C9059" s="1">
        <v>0.71017983162537301</v>
      </c>
      <c r="D9059" s="1">
        <f t="shared" si="282"/>
        <v>173.24461158582452</v>
      </c>
      <c r="E9059" s="1">
        <f t="shared" si="283"/>
        <v>13.244611585824515</v>
      </c>
    </row>
    <row r="9060" spans="3:5" x14ac:dyDescent="0.2">
      <c r="C9060" s="1">
        <v>1.082940321011403</v>
      </c>
      <c r="D9060" s="1">
        <f t="shared" si="282"/>
        <v>183.02647119873791</v>
      </c>
      <c r="E9060" s="1">
        <f t="shared" si="283"/>
        <v>23.026471198737909</v>
      </c>
    </row>
    <row r="9061" spans="3:5" x14ac:dyDescent="0.2">
      <c r="C9061" s="1">
        <v>1.3405555628523989</v>
      </c>
      <c r="D9061" s="1">
        <f t="shared" si="282"/>
        <v>190.10763269304007</v>
      </c>
      <c r="E9061" s="1">
        <f t="shared" si="283"/>
        <v>30.107632693040074</v>
      </c>
    </row>
    <row r="9062" spans="3:5" x14ac:dyDescent="0.2">
      <c r="C9062" s="1">
        <v>2.3276374018187234</v>
      </c>
      <c r="D9062" s="1">
        <f t="shared" si="282"/>
        <v>219.87009806000489</v>
      </c>
      <c r="E9062" s="1">
        <f t="shared" si="283"/>
        <v>59.870098060004892</v>
      </c>
    </row>
    <row r="9063" spans="3:5" x14ac:dyDescent="0.2">
      <c r="C9063" s="1">
        <v>-0.17470706854855403</v>
      </c>
      <c r="D9063" s="1">
        <f t="shared" si="282"/>
        <v>152.06627581109882</v>
      </c>
      <c r="E9063" s="1">
        <f t="shared" si="283"/>
        <v>0</v>
      </c>
    </row>
    <row r="9064" spans="3:5" x14ac:dyDescent="0.2">
      <c r="C9064" s="1">
        <v>0.43254359108059387</v>
      </c>
      <c r="D9064" s="1">
        <f t="shared" si="282"/>
        <v>166.30024103297646</v>
      </c>
      <c r="E9064" s="1">
        <f t="shared" si="283"/>
        <v>6.3002410329764587</v>
      </c>
    </row>
    <row r="9065" spans="3:5" x14ac:dyDescent="0.2">
      <c r="C9065" s="1">
        <v>-0.44064261081156791</v>
      </c>
      <c r="D9065" s="1">
        <f t="shared" si="282"/>
        <v>146.22270683073833</v>
      </c>
      <c r="E9065" s="1">
        <f t="shared" si="283"/>
        <v>0</v>
      </c>
    </row>
    <row r="9066" spans="3:5" x14ac:dyDescent="0.2">
      <c r="C9066" s="1">
        <v>-1.6142548668674075</v>
      </c>
      <c r="D9066" s="1">
        <f t="shared" si="282"/>
        <v>123.00181148763332</v>
      </c>
      <c r="E9066" s="1">
        <f t="shared" si="283"/>
        <v>0</v>
      </c>
    </row>
    <row r="9067" spans="3:5" x14ac:dyDescent="0.2">
      <c r="C9067" s="1">
        <v>0.92951239808860897</v>
      </c>
      <c r="D9067" s="1">
        <f t="shared" si="282"/>
        <v>178.93510340566328</v>
      </c>
      <c r="E9067" s="1">
        <f t="shared" si="283"/>
        <v>18.935103405663284</v>
      </c>
    </row>
    <row r="9068" spans="3:5" x14ac:dyDescent="0.2">
      <c r="C9068" s="1">
        <v>-2.3159742764162545</v>
      </c>
      <c r="D9068" s="1">
        <f t="shared" si="282"/>
        <v>110.91905796721784</v>
      </c>
      <c r="E9068" s="1">
        <f t="shared" si="283"/>
        <v>0</v>
      </c>
    </row>
    <row r="9069" spans="3:5" x14ac:dyDescent="0.2">
      <c r="C9069" s="1">
        <v>-0.18718410569451302</v>
      </c>
      <c r="D9069" s="1">
        <f t="shared" si="282"/>
        <v>151.78696010566259</v>
      </c>
      <c r="E9069" s="1">
        <f t="shared" si="283"/>
        <v>0</v>
      </c>
    </row>
    <row r="9070" spans="3:5" x14ac:dyDescent="0.2">
      <c r="C9070" s="1">
        <v>-0.12196955405285724</v>
      </c>
      <c r="D9070" s="1">
        <f t="shared" si="282"/>
        <v>153.25256678009208</v>
      </c>
      <c r="E9070" s="1">
        <f t="shared" si="283"/>
        <v>0</v>
      </c>
    </row>
    <row r="9071" spans="3:5" x14ac:dyDescent="0.2">
      <c r="C9071" s="1">
        <v>-0.49165137474125103</v>
      </c>
      <c r="D9071" s="1">
        <f t="shared" si="282"/>
        <v>145.12779620145992</v>
      </c>
      <c r="E9071" s="1">
        <f t="shared" si="283"/>
        <v>0</v>
      </c>
    </row>
    <row r="9072" spans="3:5" x14ac:dyDescent="0.2">
      <c r="C9072" s="1">
        <v>-1.4525048698908671</v>
      </c>
      <c r="D9072" s="1">
        <f t="shared" si="282"/>
        <v>125.96863468104817</v>
      </c>
      <c r="E9072" s="1">
        <f t="shared" si="283"/>
        <v>0</v>
      </c>
    </row>
    <row r="9073" spans="3:5" x14ac:dyDescent="0.2">
      <c r="C9073" s="1">
        <v>0.99743250824009944</v>
      </c>
      <c r="D9073" s="1">
        <f t="shared" si="282"/>
        <v>180.73488206763955</v>
      </c>
      <c r="E9073" s="1">
        <f t="shared" si="283"/>
        <v>20.734882067639546</v>
      </c>
    </row>
    <row r="9074" spans="3:5" x14ac:dyDescent="0.2">
      <c r="C9074" s="1">
        <v>-2.3474806529411181</v>
      </c>
      <c r="D9074" s="1">
        <f t="shared" si="282"/>
        <v>110.40531361194542</v>
      </c>
      <c r="E9074" s="1">
        <f t="shared" si="283"/>
        <v>0</v>
      </c>
    </row>
    <row r="9075" spans="3:5" x14ac:dyDescent="0.2">
      <c r="C9075" s="1">
        <v>0.48118051697587211</v>
      </c>
      <c r="D9075" s="1">
        <f t="shared" si="282"/>
        <v>167.49633771114387</v>
      </c>
      <c r="E9075" s="1">
        <f t="shared" si="283"/>
        <v>7.496337711143866</v>
      </c>
    </row>
    <row r="9076" spans="3:5" x14ac:dyDescent="0.2">
      <c r="C9076" s="1">
        <v>-0.1607463935121041</v>
      </c>
      <c r="D9076" s="1">
        <f t="shared" si="282"/>
        <v>152.37941414722485</v>
      </c>
      <c r="E9076" s="1">
        <f t="shared" si="283"/>
        <v>0</v>
      </c>
    </row>
    <row r="9077" spans="3:5" x14ac:dyDescent="0.2">
      <c r="C9077" s="1">
        <v>-2.8210088994157974</v>
      </c>
      <c r="D9077" s="1">
        <f t="shared" si="282"/>
        <v>102.96445958471313</v>
      </c>
      <c r="E9077" s="1">
        <f t="shared" si="283"/>
        <v>0</v>
      </c>
    </row>
    <row r="9078" spans="3:5" x14ac:dyDescent="0.2">
      <c r="C9078" s="1">
        <v>-0.83906551968004817</v>
      </c>
      <c r="D9078" s="1">
        <f t="shared" si="282"/>
        <v>137.88544519072593</v>
      </c>
      <c r="E9078" s="1">
        <f t="shared" si="283"/>
        <v>0</v>
      </c>
    </row>
    <row r="9079" spans="3:5" x14ac:dyDescent="0.2">
      <c r="C9079" s="1">
        <v>-0.1393139390398779</v>
      </c>
      <c r="D9079" s="1">
        <f t="shared" si="282"/>
        <v>152.86140000626395</v>
      </c>
      <c r="E9079" s="1">
        <f t="shared" si="283"/>
        <v>0</v>
      </c>
    </row>
    <row r="9080" spans="3:5" x14ac:dyDescent="0.2">
      <c r="C9080" s="1">
        <v>1.0853876326209495</v>
      </c>
      <c r="D9080" s="1">
        <f t="shared" si="282"/>
        <v>183.09248452633278</v>
      </c>
      <c r="E9080" s="1">
        <f t="shared" si="283"/>
        <v>23.092484526332782</v>
      </c>
    </row>
    <row r="9081" spans="3:5" x14ac:dyDescent="0.2">
      <c r="C9081" s="1">
        <v>0.10102461320657966</v>
      </c>
      <c r="D9081" s="1">
        <f t="shared" si="282"/>
        <v>158.37181282282432</v>
      </c>
      <c r="E9081" s="1">
        <f t="shared" si="283"/>
        <v>0</v>
      </c>
    </row>
    <row r="9082" spans="3:5" x14ac:dyDescent="0.2">
      <c r="C9082" s="1">
        <v>-1.1301033989715326</v>
      </c>
      <c r="D9082" s="1">
        <f t="shared" si="282"/>
        <v>132.09730387600933</v>
      </c>
      <c r="E9082" s="1">
        <f t="shared" si="283"/>
        <v>0</v>
      </c>
    </row>
    <row r="9083" spans="3:5" x14ac:dyDescent="0.2">
      <c r="C9083" s="1">
        <v>0.83627364745225408</v>
      </c>
      <c r="D9083" s="1">
        <f t="shared" si="282"/>
        <v>176.4935725195983</v>
      </c>
      <c r="E9083" s="1">
        <f t="shared" si="283"/>
        <v>16.493572519598303</v>
      </c>
    </row>
    <row r="9084" spans="3:5" x14ac:dyDescent="0.2">
      <c r="C9084" s="1">
        <v>-0.68611663404217305</v>
      </c>
      <c r="D9084" s="1">
        <f t="shared" si="282"/>
        <v>141.02825373622028</v>
      </c>
      <c r="E9084" s="1">
        <f t="shared" si="283"/>
        <v>0</v>
      </c>
    </row>
    <row r="9085" spans="3:5" x14ac:dyDescent="0.2">
      <c r="C9085" s="1">
        <v>0.29058833218334862</v>
      </c>
      <c r="D9085" s="1">
        <f t="shared" si="282"/>
        <v>162.85784898324056</v>
      </c>
      <c r="E9085" s="1">
        <f t="shared" si="283"/>
        <v>2.857848983240558</v>
      </c>
    </row>
    <row r="9086" spans="3:5" x14ac:dyDescent="0.2">
      <c r="C9086" s="1">
        <v>0.12385109429747741</v>
      </c>
      <c r="D9086" s="1">
        <f t="shared" si="282"/>
        <v>158.90539039903152</v>
      </c>
      <c r="E9086" s="1">
        <f t="shared" si="283"/>
        <v>0</v>
      </c>
    </row>
    <row r="9087" spans="3:5" x14ac:dyDescent="0.2">
      <c r="C9087" s="1">
        <v>0.15218675269537524</v>
      </c>
      <c r="D9087" s="1">
        <f t="shared" si="282"/>
        <v>159.57024861439336</v>
      </c>
      <c r="E9087" s="1">
        <f t="shared" si="283"/>
        <v>0</v>
      </c>
    </row>
    <row r="9088" spans="3:5" x14ac:dyDescent="0.2">
      <c r="C9088" s="1">
        <v>1.1915017883703627</v>
      </c>
      <c r="D9088" s="1">
        <f t="shared" si="282"/>
        <v>185.97780264160119</v>
      </c>
      <c r="E9088" s="1">
        <f t="shared" si="283"/>
        <v>25.977802641601187</v>
      </c>
    </row>
    <row r="9089" spans="3:5" x14ac:dyDescent="0.2">
      <c r="C9089" s="1">
        <v>-0.51727302724913282</v>
      </c>
      <c r="D9089" s="1">
        <f t="shared" si="282"/>
        <v>144.58092087651525</v>
      </c>
      <c r="E9089" s="1">
        <f t="shared" si="283"/>
        <v>0</v>
      </c>
    </row>
    <row r="9090" spans="3:5" x14ac:dyDescent="0.2">
      <c r="C9090" s="1">
        <v>-0.56568638934479676</v>
      </c>
      <c r="D9090" s="1">
        <f t="shared" si="282"/>
        <v>143.55319278870365</v>
      </c>
      <c r="E9090" s="1">
        <f t="shared" si="283"/>
        <v>0</v>
      </c>
    </row>
    <row r="9091" spans="3:5" x14ac:dyDescent="0.2">
      <c r="C9091" s="1">
        <v>-2.4865680252171184E-2</v>
      </c>
      <c r="D9091" s="1">
        <f t="shared" ref="D9091:D9154" si="284" xml:space="preserve"> $A$1 * EXP( ($A$3 - $A$6 - 0.5 * $A$5^2) * $A$4 + $A$5 * SQRT($A$4) * C9091 )</f>
        <v>155.46110620309986</v>
      </c>
      <c r="E9091" s="1">
        <f t="shared" ref="E9091:E9154" si="285">MAX(D9091 - $A$2, 0)</f>
        <v>0</v>
      </c>
    </row>
    <row r="9092" spans="3:5" x14ac:dyDescent="0.2">
      <c r="C9092" s="1">
        <v>0.25252244721507605</v>
      </c>
      <c r="D9092" s="1">
        <f t="shared" si="284"/>
        <v>161.94693503106609</v>
      </c>
      <c r="E9092" s="1">
        <f t="shared" si="285"/>
        <v>1.94693503106609</v>
      </c>
    </row>
    <row r="9093" spans="3:5" x14ac:dyDescent="0.2">
      <c r="C9093" s="1">
        <v>-0.26775018994529687</v>
      </c>
      <c r="D9093" s="1">
        <f t="shared" si="284"/>
        <v>149.99568799006727</v>
      </c>
      <c r="E9093" s="1">
        <f t="shared" si="285"/>
        <v>0</v>
      </c>
    </row>
    <row r="9094" spans="3:5" x14ac:dyDescent="0.2">
      <c r="C9094" s="1">
        <v>0.80838064079956518</v>
      </c>
      <c r="D9094" s="1">
        <f t="shared" si="284"/>
        <v>175.76966650058006</v>
      </c>
      <c r="E9094" s="1">
        <f t="shared" si="285"/>
        <v>15.769666500580058</v>
      </c>
    </row>
    <row r="9095" spans="3:5" x14ac:dyDescent="0.2">
      <c r="C9095" s="1">
        <v>1.7759832745836464</v>
      </c>
      <c r="D9095" s="1">
        <f t="shared" si="284"/>
        <v>202.70478772727836</v>
      </c>
      <c r="E9095" s="1">
        <f t="shared" si="285"/>
        <v>42.704787727278358</v>
      </c>
    </row>
    <row r="9096" spans="3:5" x14ac:dyDescent="0.2">
      <c r="C9096" s="1">
        <v>-1.1232113692946117</v>
      </c>
      <c r="D9096" s="1">
        <f t="shared" si="284"/>
        <v>132.23152218820098</v>
      </c>
      <c r="E9096" s="1">
        <f t="shared" si="285"/>
        <v>0</v>
      </c>
    </row>
    <row r="9097" spans="3:5" x14ac:dyDescent="0.2">
      <c r="C9097" s="1">
        <v>2.8238234938992714E-2</v>
      </c>
      <c r="D9097" s="1">
        <f t="shared" si="284"/>
        <v>156.68233965085096</v>
      </c>
      <c r="E9097" s="1">
        <f t="shared" si="285"/>
        <v>0</v>
      </c>
    </row>
    <row r="9098" spans="3:5" x14ac:dyDescent="0.2">
      <c r="C9098" s="1">
        <v>-1.2993986177614771</v>
      </c>
      <c r="D9098" s="1">
        <f t="shared" si="284"/>
        <v>128.84281217607813</v>
      </c>
      <c r="E9098" s="1">
        <f t="shared" si="285"/>
        <v>0</v>
      </c>
    </row>
    <row r="9099" spans="3:5" x14ac:dyDescent="0.2">
      <c r="C9099" s="1">
        <v>0.20255210116847686</v>
      </c>
      <c r="D9099" s="1">
        <f t="shared" si="284"/>
        <v>160.7588778934558</v>
      </c>
      <c r="E9099" s="1">
        <f t="shared" si="285"/>
        <v>0.75887789345580359</v>
      </c>
    </row>
    <row r="9100" spans="3:5" x14ac:dyDescent="0.2">
      <c r="C9100" s="1">
        <v>-1.5121330763370089</v>
      </c>
      <c r="D9100" s="1">
        <f t="shared" si="284"/>
        <v>124.86669504867325</v>
      </c>
      <c r="E9100" s="1">
        <f t="shared" si="285"/>
        <v>0</v>
      </c>
    </row>
    <row r="9101" spans="3:5" x14ac:dyDescent="0.2">
      <c r="C9101" s="1">
        <v>-2.9573578943766479</v>
      </c>
      <c r="D9101" s="1">
        <f t="shared" si="284"/>
        <v>100.91644040540842</v>
      </c>
      <c r="E9101" s="1">
        <f t="shared" si="285"/>
        <v>0</v>
      </c>
    </row>
    <row r="9102" spans="3:5" x14ac:dyDescent="0.2">
      <c r="C9102" s="1">
        <v>-1.1152567044512753</v>
      </c>
      <c r="D9102" s="1">
        <f t="shared" si="284"/>
        <v>132.38660425172125</v>
      </c>
      <c r="E9102" s="1">
        <f t="shared" si="285"/>
        <v>0</v>
      </c>
    </row>
    <row r="9103" spans="3:5" x14ac:dyDescent="0.2">
      <c r="C9103" s="1">
        <v>0.33906143936068173</v>
      </c>
      <c r="D9103" s="1">
        <f t="shared" si="284"/>
        <v>164.02522722357497</v>
      </c>
      <c r="E9103" s="1">
        <f t="shared" si="285"/>
        <v>4.0252272235749729</v>
      </c>
    </row>
    <row r="9104" spans="3:5" x14ac:dyDescent="0.2">
      <c r="C9104" s="1">
        <v>1.9683994128411044</v>
      </c>
      <c r="D9104" s="1">
        <f t="shared" si="284"/>
        <v>208.53422801785754</v>
      </c>
      <c r="E9104" s="1">
        <f t="shared" si="285"/>
        <v>48.534228017857544</v>
      </c>
    </row>
    <row r="9105" spans="3:5" x14ac:dyDescent="0.2">
      <c r="C9105" s="1">
        <v>0.16360645957750478</v>
      </c>
      <c r="D9105" s="1">
        <f t="shared" si="284"/>
        <v>159.83898251888004</v>
      </c>
      <c r="E9105" s="1">
        <f t="shared" si="285"/>
        <v>0</v>
      </c>
    </row>
    <row r="9106" spans="3:5" x14ac:dyDescent="0.2">
      <c r="C9106" s="1">
        <v>4.2055806900022114E-2</v>
      </c>
      <c r="D9106" s="1">
        <f t="shared" si="284"/>
        <v>157.00167288112544</v>
      </c>
      <c r="E9106" s="1">
        <f t="shared" si="285"/>
        <v>0</v>
      </c>
    </row>
    <row r="9107" spans="3:5" x14ac:dyDescent="0.2">
      <c r="C9107" s="1">
        <v>-0.13335340032550652</v>
      </c>
      <c r="D9107" s="1">
        <f t="shared" si="284"/>
        <v>152.99571491376466</v>
      </c>
      <c r="E9107" s="1">
        <f t="shared" si="285"/>
        <v>0</v>
      </c>
    </row>
    <row r="9108" spans="3:5" x14ac:dyDescent="0.2">
      <c r="C9108" s="1">
        <v>0.45681632355915386</v>
      </c>
      <c r="D9108" s="1">
        <f t="shared" si="284"/>
        <v>166.89609325841346</v>
      </c>
      <c r="E9108" s="1">
        <f t="shared" si="285"/>
        <v>6.8960932584134582</v>
      </c>
    </row>
    <row r="9109" spans="3:5" x14ac:dyDescent="0.2">
      <c r="C9109" s="1">
        <v>-1.2652382175161401</v>
      </c>
      <c r="D9109" s="1">
        <f t="shared" si="284"/>
        <v>129.49298193094253</v>
      </c>
      <c r="E9109" s="1">
        <f t="shared" si="285"/>
        <v>0</v>
      </c>
    </row>
    <row r="9110" spans="3:5" x14ac:dyDescent="0.2">
      <c r="C9110" s="1">
        <v>-1.6312787959033017</v>
      </c>
      <c r="D9110" s="1">
        <f t="shared" si="284"/>
        <v>122.69365107060395</v>
      </c>
      <c r="E9110" s="1">
        <f t="shared" si="285"/>
        <v>0</v>
      </c>
    </row>
    <row r="9111" spans="3:5" x14ac:dyDescent="0.2">
      <c r="C9111" s="1">
        <v>-0.6307988317286124</v>
      </c>
      <c r="D9111" s="1">
        <f t="shared" si="284"/>
        <v>142.18248377578288</v>
      </c>
      <c r="E9111" s="1">
        <f t="shared" si="285"/>
        <v>0</v>
      </c>
    </row>
    <row r="9112" spans="3:5" x14ac:dyDescent="0.2">
      <c r="C9112" s="1">
        <v>5.7801559090881451E-2</v>
      </c>
      <c r="D9112" s="1">
        <f t="shared" si="284"/>
        <v>157.36636110598619</v>
      </c>
      <c r="E9112" s="1">
        <f t="shared" si="285"/>
        <v>0</v>
      </c>
    </row>
    <row r="9113" spans="3:5" x14ac:dyDescent="0.2">
      <c r="C9113" s="1">
        <v>0.17697199984909001</v>
      </c>
      <c r="D9113" s="1">
        <f t="shared" si="284"/>
        <v>160.15408156463829</v>
      </c>
      <c r="E9113" s="1">
        <f t="shared" si="285"/>
        <v>0.15408156463828959</v>
      </c>
    </row>
    <row r="9114" spans="3:5" x14ac:dyDescent="0.2">
      <c r="C9114" s="1">
        <v>-1.0635315302094874</v>
      </c>
      <c r="D9114" s="1">
        <f t="shared" si="284"/>
        <v>133.39947080067824</v>
      </c>
      <c r="E9114" s="1">
        <f t="shared" si="285"/>
        <v>0</v>
      </c>
    </row>
    <row r="9115" spans="3:5" x14ac:dyDescent="0.2">
      <c r="C9115" s="1">
        <v>-0.97937322400298121</v>
      </c>
      <c r="D9115" s="1">
        <f t="shared" si="284"/>
        <v>135.06402062520408</v>
      </c>
      <c r="E9115" s="1">
        <f t="shared" si="285"/>
        <v>0</v>
      </c>
    </row>
    <row r="9116" spans="3:5" x14ac:dyDescent="0.2">
      <c r="C9116" s="1">
        <v>-0.66381207332963454</v>
      </c>
      <c r="D9116" s="1">
        <f t="shared" si="284"/>
        <v>141.49251645395253</v>
      </c>
      <c r="E9116" s="1">
        <f t="shared" si="285"/>
        <v>0</v>
      </c>
    </row>
    <row r="9117" spans="3:5" x14ac:dyDescent="0.2">
      <c r="C9117" s="1">
        <v>-0.48078363697767695</v>
      </c>
      <c r="D9117" s="1">
        <f t="shared" si="284"/>
        <v>145.360384396603</v>
      </c>
      <c r="E9117" s="1">
        <f t="shared" si="285"/>
        <v>0</v>
      </c>
    </row>
    <row r="9118" spans="3:5" x14ac:dyDescent="0.2">
      <c r="C9118" s="1">
        <v>-0.34411486875057196</v>
      </c>
      <c r="D9118" s="1">
        <f t="shared" si="284"/>
        <v>148.31734653602277</v>
      </c>
      <c r="E9118" s="1">
        <f t="shared" si="285"/>
        <v>0</v>
      </c>
    </row>
    <row r="9119" spans="3:5" x14ac:dyDescent="0.2">
      <c r="C9119" s="1">
        <v>0.32480971800420738</v>
      </c>
      <c r="D9119" s="1">
        <f t="shared" si="284"/>
        <v>163.68113711889913</v>
      </c>
      <c r="E9119" s="1">
        <f t="shared" si="285"/>
        <v>3.6811371188991302</v>
      </c>
    </row>
    <row r="9120" spans="3:5" x14ac:dyDescent="0.2">
      <c r="C9120" s="1">
        <v>0.79800736216493051</v>
      </c>
      <c r="D9120" s="1">
        <f t="shared" si="284"/>
        <v>175.50120732967369</v>
      </c>
      <c r="E9120" s="1">
        <f t="shared" si="285"/>
        <v>15.50120732967369</v>
      </c>
    </row>
    <row r="9121" spans="3:5" x14ac:dyDescent="0.2">
      <c r="C9121" s="1">
        <v>0.25238833490671397</v>
      </c>
      <c r="D9121" s="1">
        <f t="shared" si="284"/>
        <v>161.94373475664867</v>
      </c>
      <c r="E9121" s="1">
        <f t="shared" si="285"/>
        <v>1.9437347566486665</v>
      </c>
    </row>
    <row r="9122" spans="3:5" x14ac:dyDescent="0.2">
      <c r="C9122" s="1">
        <v>0.52072570225372272</v>
      </c>
      <c r="D9122" s="1">
        <f t="shared" si="284"/>
        <v>168.47518512606223</v>
      </c>
      <c r="E9122" s="1">
        <f t="shared" si="285"/>
        <v>8.4751851260622288</v>
      </c>
    </row>
    <row r="9123" spans="3:5" x14ac:dyDescent="0.2">
      <c r="C9123" s="1">
        <v>1.1652809754495106</v>
      </c>
      <c r="D9123" s="1">
        <f t="shared" si="284"/>
        <v>185.26063828575485</v>
      </c>
      <c r="E9123" s="1">
        <f t="shared" si="285"/>
        <v>25.260638285754851</v>
      </c>
    </row>
    <row r="9124" spans="3:5" x14ac:dyDescent="0.2">
      <c r="C9124" s="1">
        <v>-2.3524188547280631</v>
      </c>
      <c r="D9124" s="1">
        <f t="shared" si="284"/>
        <v>110.3250070650835</v>
      </c>
      <c r="E9124" s="1">
        <f t="shared" si="285"/>
        <v>0</v>
      </c>
    </row>
    <row r="9125" spans="3:5" x14ac:dyDescent="0.2">
      <c r="C9125" s="1">
        <v>0.2798269208463719</v>
      </c>
      <c r="D9125" s="1">
        <f t="shared" si="284"/>
        <v>162.59981091445903</v>
      </c>
      <c r="E9125" s="1">
        <f t="shared" si="285"/>
        <v>2.5998109144590273</v>
      </c>
    </row>
    <row r="9126" spans="3:5" x14ac:dyDescent="0.2">
      <c r="C9126" s="1">
        <v>-1.198168757115853</v>
      </c>
      <c r="D9126" s="1">
        <f t="shared" si="284"/>
        <v>130.77906478830093</v>
      </c>
      <c r="E9126" s="1">
        <f t="shared" si="285"/>
        <v>0</v>
      </c>
    </row>
    <row r="9127" spans="3:5" x14ac:dyDescent="0.2">
      <c r="C9127" s="1">
        <v>1.2387022809185395</v>
      </c>
      <c r="D9127" s="1">
        <f t="shared" si="284"/>
        <v>187.27578537644266</v>
      </c>
      <c r="E9127" s="1">
        <f t="shared" si="285"/>
        <v>27.275785376442656</v>
      </c>
    </row>
    <row r="9128" spans="3:5" x14ac:dyDescent="0.2">
      <c r="C9128" s="1">
        <v>3.6314748874518354</v>
      </c>
      <c r="D9128" s="1">
        <f t="shared" si="284"/>
        <v>266.44220734722046</v>
      </c>
      <c r="E9128" s="1">
        <f t="shared" si="285"/>
        <v>106.44220734722046</v>
      </c>
    </row>
    <row r="9129" spans="3:5" x14ac:dyDescent="0.2">
      <c r="C9129" s="1">
        <v>0.76991313516117743</v>
      </c>
      <c r="D9129" s="1">
        <f t="shared" si="284"/>
        <v>174.7761894364574</v>
      </c>
      <c r="E9129" s="1">
        <f t="shared" si="285"/>
        <v>14.7761894364574</v>
      </c>
    </row>
    <row r="9130" spans="3:5" x14ac:dyDescent="0.2">
      <c r="C9130" s="1">
        <v>0.18813346358321717</v>
      </c>
      <c r="D9130" s="1">
        <f t="shared" si="284"/>
        <v>160.41769435747165</v>
      </c>
      <c r="E9130" s="1">
        <f t="shared" si="285"/>
        <v>0.41769435747164607</v>
      </c>
    </row>
    <row r="9131" spans="3:5" x14ac:dyDescent="0.2">
      <c r="C9131" s="1">
        <v>-0.84864801002062706</v>
      </c>
      <c r="D9131" s="1">
        <f t="shared" si="284"/>
        <v>137.6908910920543</v>
      </c>
      <c r="E9131" s="1">
        <f t="shared" si="285"/>
        <v>0</v>
      </c>
    </row>
    <row r="9132" spans="3:5" x14ac:dyDescent="0.2">
      <c r="C9132" s="1">
        <v>6.6083301282664042E-2</v>
      </c>
      <c r="D9132" s="1">
        <f t="shared" si="284"/>
        <v>157.55851481176259</v>
      </c>
      <c r="E9132" s="1">
        <f t="shared" si="285"/>
        <v>0</v>
      </c>
    </row>
    <row r="9133" spans="3:5" x14ac:dyDescent="0.2">
      <c r="C9133" s="1">
        <v>-2.1021697009888376</v>
      </c>
      <c r="D9133" s="1">
        <f t="shared" si="284"/>
        <v>114.4690902037851</v>
      </c>
      <c r="E9133" s="1">
        <f t="shared" si="285"/>
        <v>0</v>
      </c>
    </row>
    <row r="9134" spans="3:5" x14ac:dyDescent="0.2">
      <c r="C9134" s="1">
        <v>0.9729695766505021</v>
      </c>
      <c r="D9134" s="1">
        <f t="shared" si="284"/>
        <v>180.08457552349006</v>
      </c>
      <c r="E9134" s="1">
        <f t="shared" si="285"/>
        <v>20.084575523490059</v>
      </c>
    </row>
    <row r="9135" spans="3:5" x14ac:dyDescent="0.2">
      <c r="C9135" s="1">
        <v>0.35178812860764685</v>
      </c>
      <c r="D9135" s="1">
        <f t="shared" si="284"/>
        <v>164.33310865931531</v>
      </c>
      <c r="E9135" s="1">
        <f t="shared" si="285"/>
        <v>4.3331086593153145</v>
      </c>
    </row>
    <row r="9136" spans="3:5" x14ac:dyDescent="0.2">
      <c r="C9136" s="1">
        <v>1.8170062213544567</v>
      </c>
      <c r="D9136" s="1">
        <f t="shared" si="284"/>
        <v>203.93379444884044</v>
      </c>
      <c r="E9136" s="1">
        <f t="shared" si="285"/>
        <v>43.933794448840445</v>
      </c>
    </row>
    <row r="9137" spans="3:5" x14ac:dyDescent="0.2">
      <c r="C9137" s="1">
        <v>6.831108449219446E-2</v>
      </c>
      <c r="D9137" s="1">
        <f t="shared" si="284"/>
        <v>157.61024406732633</v>
      </c>
      <c r="E9137" s="1">
        <f t="shared" si="285"/>
        <v>0</v>
      </c>
    </row>
    <row r="9138" spans="3:5" x14ac:dyDescent="0.2">
      <c r="C9138" s="1">
        <v>-0.19708404617914213</v>
      </c>
      <c r="D9138" s="1">
        <f t="shared" si="284"/>
        <v>151.56570135244183</v>
      </c>
      <c r="E9138" s="1">
        <f t="shared" si="285"/>
        <v>0</v>
      </c>
    </row>
    <row r="9139" spans="3:5" x14ac:dyDescent="0.2">
      <c r="C9139" s="1">
        <v>0.61604015018031899</v>
      </c>
      <c r="D9139" s="1">
        <f t="shared" si="284"/>
        <v>170.85804295415036</v>
      </c>
      <c r="E9139" s="1">
        <f t="shared" si="285"/>
        <v>10.858042954150363</v>
      </c>
    </row>
    <row r="9140" spans="3:5" x14ac:dyDescent="0.2">
      <c r="C9140" s="1">
        <v>-2.2667185964451133</v>
      </c>
      <c r="D9140" s="1">
        <f t="shared" si="284"/>
        <v>111.72701748490739</v>
      </c>
      <c r="E9140" s="1">
        <f t="shared" si="285"/>
        <v>0</v>
      </c>
    </row>
    <row r="9141" spans="3:5" x14ac:dyDescent="0.2">
      <c r="C9141" s="1">
        <v>0.30781133408126748</v>
      </c>
      <c r="D9141" s="1">
        <f t="shared" si="284"/>
        <v>163.27167603677344</v>
      </c>
      <c r="E9141" s="1">
        <f t="shared" si="285"/>
        <v>3.2716760367734423</v>
      </c>
    </row>
    <row r="9142" spans="3:5" x14ac:dyDescent="0.2">
      <c r="C9142" s="1">
        <v>1.423342168283126</v>
      </c>
      <c r="D9142" s="1">
        <f t="shared" si="284"/>
        <v>192.44088312917722</v>
      </c>
      <c r="E9142" s="1">
        <f t="shared" si="285"/>
        <v>32.440883129177223</v>
      </c>
    </row>
    <row r="9143" spans="3:5" x14ac:dyDescent="0.2">
      <c r="C9143" s="1">
        <v>-1.5528498912388855</v>
      </c>
      <c r="D9143" s="1">
        <f t="shared" si="284"/>
        <v>124.1197848238165</v>
      </c>
      <c r="E9143" s="1">
        <f t="shared" si="285"/>
        <v>0</v>
      </c>
    </row>
    <row r="9144" spans="3:5" x14ac:dyDescent="0.2">
      <c r="C9144" s="1">
        <v>-0.97552082515082827</v>
      </c>
      <c r="D9144" s="1">
        <f t="shared" si="284"/>
        <v>135.14071161243822</v>
      </c>
      <c r="E9144" s="1">
        <f t="shared" si="285"/>
        <v>0</v>
      </c>
    </row>
    <row r="9145" spans="3:5" x14ac:dyDescent="0.2">
      <c r="C9145" s="1">
        <v>-2.2685145454786713</v>
      </c>
      <c r="D9145" s="1">
        <f t="shared" si="284"/>
        <v>111.69745473083729</v>
      </c>
      <c r="E9145" s="1">
        <f t="shared" si="285"/>
        <v>0</v>
      </c>
    </row>
    <row r="9146" spans="3:5" x14ac:dyDescent="0.2">
      <c r="C9146" s="1">
        <v>0.66592919476870005</v>
      </c>
      <c r="D9146" s="1">
        <f t="shared" si="284"/>
        <v>172.11867404725555</v>
      </c>
      <c r="E9146" s="1">
        <f t="shared" si="285"/>
        <v>12.118674047255553</v>
      </c>
    </row>
    <row r="9147" spans="3:5" x14ac:dyDescent="0.2">
      <c r="C9147" s="1">
        <v>4.1107849301458659E-3</v>
      </c>
      <c r="D9147" s="1">
        <f t="shared" si="284"/>
        <v>156.12629477377646</v>
      </c>
      <c r="E9147" s="1">
        <f t="shared" si="285"/>
        <v>0</v>
      </c>
    </row>
    <row r="9148" spans="3:5" x14ac:dyDescent="0.2">
      <c r="C9148" s="1">
        <v>-1.9630784115059434</v>
      </c>
      <c r="D9148" s="1">
        <f t="shared" si="284"/>
        <v>116.83935223892809</v>
      </c>
      <c r="E9148" s="1">
        <f t="shared" si="285"/>
        <v>0</v>
      </c>
    </row>
    <row r="9149" spans="3:5" x14ac:dyDescent="0.2">
      <c r="C9149" s="1">
        <v>1.038084090940445</v>
      </c>
      <c r="D9149" s="1">
        <f t="shared" si="284"/>
        <v>181.82073483519275</v>
      </c>
      <c r="E9149" s="1">
        <f t="shared" si="285"/>
        <v>21.820734835192752</v>
      </c>
    </row>
    <row r="9150" spans="3:5" x14ac:dyDescent="0.2">
      <c r="C9150" s="1">
        <v>0.39397653768650737</v>
      </c>
      <c r="D9150" s="1">
        <f t="shared" si="284"/>
        <v>165.35786106457479</v>
      </c>
      <c r="E9150" s="1">
        <f t="shared" si="285"/>
        <v>5.3578610645747915</v>
      </c>
    </row>
    <row r="9151" spans="3:5" x14ac:dyDescent="0.2">
      <c r="C9151" s="1">
        <v>-2.3501313710458858</v>
      </c>
      <c r="D9151" s="1">
        <f t="shared" si="284"/>
        <v>110.36219955917393</v>
      </c>
      <c r="E9151" s="1">
        <f t="shared" si="285"/>
        <v>0</v>
      </c>
    </row>
    <row r="9152" spans="3:5" x14ac:dyDescent="0.2">
      <c r="C9152" s="1">
        <v>0.68763364092691204</v>
      </c>
      <c r="D9152" s="1">
        <f t="shared" si="284"/>
        <v>172.67001657715943</v>
      </c>
      <c r="E9152" s="1">
        <f t="shared" si="285"/>
        <v>12.67001657715943</v>
      </c>
    </row>
    <row r="9153" spans="3:5" x14ac:dyDescent="0.2">
      <c r="C9153" s="1">
        <v>-0.73131732904082491</v>
      </c>
      <c r="D9153" s="1">
        <f t="shared" si="284"/>
        <v>140.09208116398011</v>
      </c>
      <c r="E9153" s="1">
        <f t="shared" si="285"/>
        <v>0</v>
      </c>
    </row>
    <row r="9154" spans="3:5" x14ac:dyDescent="0.2">
      <c r="C9154" s="1">
        <v>1.6927598885453421</v>
      </c>
      <c r="D9154" s="1">
        <f t="shared" si="284"/>
        <v>200.23420511667734</v>
      </c>
      <c r="E9154" s="1">
        <f t="shared" si="285"/>
        <v>40.234205116677344</v>
      </c>
    </row>
    <row r="9155" spans="3:5" x14ac:dyDescent="0.2">
      <c r="C9155" s="1">
        <v>-0.78810509911373339</v>
      </c>
      <c r="D9155" s="1">
        <f t="shared" ref="D9155:D9218" si="286" xml:space="preserve"> $A$1 * EXP( ($A$3 - $A$6 - 0.5 * $A$5^2) * $A$4 + $A$5 * SQRT($A$4) * C9155 )</f>
        <v>138.92472658450799</v>
      </c>
      <c r="E9155" s="1">
        <f t="shared" ref="E9155:E9218" si="287">MAX(D9155 - $A$2, 0)</f>
        <v>0</v>
      </c>
    </row>
    <row r="9156" spans="3:5" x14ac:dyDescent="0.2">
      <c r="C9156" s="1">
        <v>0.34005573211014267</v>
      </c>
      <c r="D9156" s="1">
        <f t="shared" si="286"/>
        <v>164.04926016207736</v>
      </c>
      <c r="E9156" s="1">
        <f t="shared" si="287"/>
        <v>4.0492601620773598</v>
      </c>
    </row>
    <row r="9157" spans="3:5" x14ac:dyDescent="0.2">
      <c r="C9157" s="1">
        <v>-1.2148768358932289</v>
      </c>
      <c r="D9157" s="1">
        <f t="shared" si="286"/>
        <v>130.45749118723575</v>
      </c>
      <c r="E9157" s="1">
        <f t="shared" si="287"/>
        <v>0</v>
      </c>
    </row>
    <row r="9158" spans="3:5" x14ac:dyDescent="0.2">
      <c r="C9158" s="1">
        <v>0.82992986365643118</v>
      </c>
      <c r="D9158" s="1">
        <f t="shared" si="286"/>
        <v>176.3286710813654</v>
      </c>
      <c r="E9158" s="1">
        <f t="shared" si="287"/>
        <v>16.3286710813654</v>
      </c>
    </row>
    <row r="9159" spans="3:5" x14ac:dyDescent="0.2">
      <c r="C9159" s="1">
        <v>1.4627489684645789</v>
      </c>
      <c r="D9159" s="1">
        <f t="shared" si="286"/>
        <v>193.5615593288837</v>
      </c>
      <c r="E9159" s="1">
        <f t="shared" si="287"/>
        <v>33.561559328883703</v>
      </c>
    </row>
    <row r="9160" spans="3:5" x14ac:dyDescent="0.2">
      <c r="C9160" s="1">
        <v>-0.67906127287136719</v>
      </c>
      <c r="D9160" s="1">
        <f t="shared" si="286"/>
        <v>141.17494399901125</v>
      </c>
      <c r="E9160" s="1">
        <f t="shared" si="287"/>
        <v>0</v>
      </c>
    </row>
    <row r="9161" spans="3:5" x14ac:dyDescent="0.2">
      <c r="C9161" s="1">
        <v>-1.2630688636579763</v>
      </c>
      <c r="D9161" s="1">
        <f t="shared" si="286"/>
        <v>129.53438153469921</v>
      </c>
      <c r="E9161" s="1">
        <f t="shared" si="287"/>
        <v>0</v>
      </c>
    </row>
    <row r="9162" spans="3:5" x14ac:dyDescent="0.2">
      <c r="C9162" s="1">
        <v>-1.0614418112449833</v>
      </c>
      <c r="D9162" s="1">
        <f t="shared" si="286"/>
        <v>133.44055350242573</v>
      </c>
      <c r="E9162" s="1">
        <f t="shared" si="287"/>
        <v>0</v>
      </c>
    </row>
    <row r="9163" spans="3:5" x14ac:dyDescent="0.2">
      <c r="C9163" s="1">
        <v>0.3668404265055904</v>
      </c>
      <c r="D9163" s="1">
        <f t="shared" si="286"/>
        <v>164.69799678265451</v>
      </c>
      <c r="E9163" s="1">
        <f t="shared" si="287"/>
        <v>4.6979967826545135</v>
      </c>
    </row>
    <row r="9164" spans="3:5" x14ac:dyDescent="0.2">
      <c r="C9164" s="1">
        <v>-0.81351065633970099</v>
      </c>
      <c r="D9164" s="1">
        <f t="shared" si="286"/>
        <v>138.40563286223059</v>
      </c>
      <c r="E9164" s="1">
        <f t="shared" si="287"/>
        <v>0</v>
      </c>
    </row>
    <row r="9165" spans="3:5" x14ac:dyDescent="0.2">
      <c r="C9165" s="1">
        <v>-0.31174580079351155</v>
      </c>
      <c r="D9165" s="1">
        <f t="shared" si="286"/>
        <v>149.02644802121898</v>
      </c>
      <c r="E9165" s="1">
        <f t="shared" si="287"/>
        <v>0</v>
      </c>
    </row>
    <row r="9166" spans="3:5" x14ac:dyDescent="0.2">
      <c r="C9166" s="1">
        <v>1.1192159019841548</v>
      </c>
      <c r="D9166" s="1">
        <f t="shared" si="286"/>
        <v>184.00740485860285</v>
      </c>
      <c r="E9166" s="1">
        <f t="shared" si="287"/>
        <v>24.007404858602854</v>
      </c>
    </row>
    <row r="9167" spans="3:5" x14ac:dyDescent="0.2">
      <c r="C9167" s="1">
        <v>-1.4294911319563417</v>
      </c>
      <c r="D9167" s="1">
        <f t="shared" si="286"/>
        <v>126.39652877908087</v>
      </c>
      <c r="E9167" s="1">
        <f t="shared" si="287"/>
        <v>0</v>
      </c>
    </row>
    <row r="9168" spans="3:5" x14ac:dyDescent="0.2">
      <c r="C9168" s="1">
        <v>-0.6570442976485964</v>
      </c>
      <c r="D9168" s="1">
        <f t="shared" si="286"/>
        <v>141.63368766177274</v>
      </c>
      <c r="E9168" s="1">
        <f t="shared" si="287"/>
        <v>0</v>
      </c>
    </row>
    <row r="9169" spans="3:5" x14ac:dyDescent="0.2">
      <c r="C9169" s="1">
        <v>-1.0983145898098812</v>
      </c>
      <c r="D9169" s="1">
        <f t="shared" si="286"/>
        <v>132.71750976454916</v>
      </c>
      <c r="E9169" s="1">
        <f t="shared" si="287"/>
        <v>0</v>
      </c>
    </row>
    <row r="9170" spans="3:5" x14ac:dyDescent="0.2">
      <c r="C9170" s="1">
        <v>5.337759650799262E-2</v>
      </c>
      <c r="D9170" s="1">
        <f t="shared" si="286"/>
        <v>157.26381198467749</v>
      </c>
      <c r="E9170" s="1">
        <f t="shared" si="287"/>
        <v>0</v>
      </c>
    </row>
    <row r="9171" spans="3:5" x14ac:dyDescent="0.2">
      <c r="C9171" s="1">
        <v>-0.28103808933720958</v>
      </c>
      <c r="D9171" s="1">
        <f t="shared" si="286"/>
        <v>149.7022879647985</v>
      </c>
      <c r="E9171" s="1">
        <f t="shared" si="287"/>
        <v>0</v>
      </c>
    </row>
    <row r="9172" spans="3:5" x14ac:dyDescent="0.2">
      <c r="C9172" s="1">
        <v>0.21079045721311782</v>
      </c>
      <c r="D9172" s="1">
        <f t="shared" si="286"/>
        <v>160.9541450895253</v>
      </c>
      <c r="E9172" s="1">
        <f t="shared" si="287"/>
        <v>0.95414508952529786</v>
      </c>
    </row>
    <row r="9173" spans="3:5" x14ac:dyDescent="0.2">
      <c r="C9173" s="1">
        <v>-0.62888514992670375</v>
      </c>
      <c r="D9173" s="1">
        <f t="shared" si="286"/>
        <v>142.22258218989154</v>
      </c>
      <c r="E9173" s="1">
        <f t="shared" si="287"/>
        <v>0</v>
      </c>
    </row>
    <row r="9174" spans="3:5" x14ac:dyDescent="0.2">
      <c r="C9174" s="1">
        <v>-1.1590305292040031</v>
      </c>
      <c r="D9174" s="1">
        <f t="shared" si="286"/>
        <v>131.53544893774168</v>
      </c>
      <c r="E9174" s="1">
        <f t="shared" si="287"/>
        <v>0</v>
      </c>
    </row>
    <row r="9175" spans="3:5" x14ac:dyDescent="0.2">
      <c r="C9175" s="1">
        <v>0.59256014826740144</v>
      </c>
      <c r="D9175" s="1">
        <f t="shared" si="286"/>
        <v>170.26793342056652</v>
      </c>
      <c r="E9175" s="1">
        <f t="shared" si="287"/>
        <v>10.267933420566521</v>
      </c>
    </row>
    <row r="9176" spans="3:5" x14ac:dyDescent="0.2">
      <c r="C9176" s="1">
        <v>-0.36273718867843013</v>
      </c>
      <c r="D9176" s="1">
        <f t="shared" si="286"/>
        <v>147.91092177852028</v>
      </c>
      <c r="E9176" s="1">
        <f t="shared" si="287"/>
        <v>0</v>
      </c>
    </row>
    <row r="9177" spans="3:5" x14ac:dyDescent="0.2">
      <c r="C9177" s="1">
        <v>0.56886394708722665</v>
      </c>
      <c r="D9177" s="1">
        <f t="shared" si="286"/>
        <v>169.67445660855449</v>
      </c>
      <c r="E9177" s="1">
        <f t="shared" si="287"/>
        <v>9.6744566085544932</v>
      </c>
    </row>
    <row r="9178" spans="3:5" x14ac:dyDescent="0.2">
      <c r="C9178" s="1">
        <v>-2.0520002678749063</v>
      </c>
      <c r="D9178" s="1">
        <f t="shared" si="286"/>
        <v>115.31843456434865</v>
      </c>
      <c r="E9178" s="1">
        <f t="shared" si="287"/>
        <v>0</v>
      </c>
    </row>
    <row r="9179" spans="3:5" x14ac:dyDescent="0.2">
      <c r="C9179" s="1">
        <v>-5.7380033426568638E-2</v>
      </c>
      <c r="D9179" s="1">
        <f t="shared" si="286"/>
        <v>154.71807495606467</v>
      </c>
      <c r="E9179" s="1">
        <f t="shared" si="287"/>
        <v>0</v>
      </c>
    </row>
    <row r="9180" spans="3:5" x14ac:dyDescent="0.2">
      <c r="C9180" s="1">
        <v>6.0867799907134562E-2</v>
      </c>
      <c r="D9180" s="1">
        <f t="shared" si="286"/>
        <v>157.43747695778018</v>
      </c>
      <c r="E9180" s="1">
        <f t="shared" si="287"/>
        <v>0</v>
      </c>
    </row>
    <row r="9181" spans="3:5" x14ac:dyDescent="0.2">
      <c r="C9181" s="1">
        <v>1.3429928310275754</v>
      </c>
      <c r="D9181" s="1">
        <f t="shared" si="286"/>
        <v>190.17591858686581</v>
      </c>
      <c r="E9181" s="1">
        <f t="shared" si="287"/>
        <v>30.175918586865805</v>
      </c>
    </row>
    <row r="9182" spans="3:5" x14ac:dyDescent="0.2">
      <c r="C9182" s="1">
        <v>1.3210851328659228</v>
      </c>
      <c r="D9182" s="1">
        <f t="shared" si="286"/>
        <v>189.56300164324551</v>
      </c>
      <c r="E9182" s="1">
        <f t="shared" si="287"/>
        <v>29.563001643245514</v>
      </c>
    </row>
    <row r="9183" spans="3:5" x14ac:dyDescent="0.2">
      <c r="C9183" s="1">
        <v>1.1498550928340994</v>
      </c>
      <c r="D9183" s="1">
        <f t="shared" si="286"/>
        <v>184.84001836674841</v>
      </c>
      <c r="E9183" s="1">
        <f t="shared" si="287"/>
        <v>24.84001836674841</v>
      </c>
    </row>
    <row r="9184" spans="3:5" x14ac:dyDescent="0.2">
      <c r="C9184" s="1">
        <v>-0.42975724582834968</v>
      </c>
      <c r="D9184" s="1">
        <f t="shared" si="286"/>
        <v>146.45743018161775</v>
      </c>
      <c r="E9184" s="1">
        <f t="shared" si="287"/>
        <v>0</v>
      </c>
    </row>
    <row r="9185" spans="3:5" x14ac:dyDescent="0.2">
      <c r="C9185" s="1">
        <v>0.10215737849948454</v>
      </c>
      <c r="D9185" s="1">
        <f t="shared" si="286"/>
        <v>158.39824933805625</v>
      </c>
      <c r="E9185" s="1">
        <f t="shared" si="287"/>
        <v>0</v>
      </c>
    </row>
    <row r="9186" spans="3:5" x14ac:dyDescent="0.2">
      <c r="C9186" s="1">
        <v>-0.81168697875635265</v>
      </c>
      <c r="D9186" s="1">
        <f t="shared" si="286"/>
        <v>138.44283006809908</v>
      </c>
      <c r="E9186" s="1">
        <f t="shared" si="287"/>
        <v>0</v>
      </c>
    </row>
    <row r="9187" spans="3:5" x14ac:dyDescent="0.2">
      <c r="C9187" s="1">
        <v>1.2828136013243165</v>
      </c>
      <c r="D9187" s="1">
        <f t="shared" si="286"/>
        <v>188.4970056458053</v>
      </c>
      <c r="E9187" s="1">
        <f t="shared" si="287"/>
        <v>28.497005645805302</v>
      </c>
    </row>
    <row r="9188" spans="3:5" x14ac:dyDescent="0.2">
      <c r="C9188" s="1">
        <v>0.6992198087038678</v>
      </c>
      <c r="D9188" s="1">
        <f t="shared" si="286"/>
        <v>172.96505437327573</v>
      </c>
      <c r="E9188" s="1">
        <f t="shared" si="287"/>
        <v>12.965054373275734</v>
      </c>
    </row>
    <row r="9189" spans="3:5" x14ac:dyDescent="0.2">
      <c r="C9189" s="1">
        <v>0.78709264961512426</v>
      </c>
      <c r="D9189" s="1">
        <f t="shared" si="286"/>
        <v>175.21917859179956</v>
      </c>
      <c r="E9189" s="1">
        <f t="shared" si="287"/>
        <v>15.219178591799562</v>
      </c>
    </row>
    <row r="9190" spans="3:5" x14ac:dyDescent="0.2">
      <c r="C9190" s="1">
        <v>0.51177967108957301</v>
      </c>
      <c r="D9190" s="1">
        <f t="shared" si="286"/>
        <v>168.25324783661219</v>
      </c>
      <c r="E9190" s="1">
        <f t="shared" si="287"/>
        <v>8.2532478366121893</v>
      </c>
    </row>
    <row r="9191" spans="3:5" x14ac:dyDescent="0.2">
      <c r="C9191" s="1">
        <v>-0.31379573197424493</v>
      </c>
      <c r="D9191" s="1">
        <f t="shared" si="286"/>
        <v>148.98144028363825</v>
      </c>
      <c r="E9191" s="1">
        <f t="shared" si="287"/>
        <v>0</v>
      </c>
    </row>
    <row r="9192" spans="3:5" x14ac:dyDescent="0.2">
      <c r="C9192" s="1">
        <v>0.68021272977362313</v>
      </c>
      <c r="D9192" s="1">
        <f t="shared" si="286"/>
        <v>172.48131006821302</v>
      </c>
      <c r="E9192" s="1">
        <f t="shared" si="287"/>
        <v>12.48131006821302</v>
      </c>
    </row>
    <row r="9193" spans="3:5" x14ac:dyDescent="0.2">
      <c r="C9193" s="1">
        <v>-2.0872582711257368</v>
      </c>
      <c r="D9193" s="1">
        <f t="shared" si="286"/>
        <v>114.720878108893</v>
      </c>
      <c r="E9193" s="1">
        <f t="shared" si="287"/>
        <v>0</v>
      </c>
    </row>
    <row r="9194" spans="3:5" x14ac:dyDescent="0.2">
      <c r="C9194" s="1">
        <v>-0.52590810442150304</v>
      </c>
      <c r="D9194" s="1">
        <f t="shared" si="286"/>
        <v>144.39707618856525</v>
      </c>
      <c r="E9194" s="1">
        <f t="shared" si="287"/>
        <v>0</v>
      </c>
    </row>
    <row r="9195" spans="3:5" x14ac:dyDescent="0.2">
      <c r="C9195" s="1">
        <v>-0.17270911112874365</v>
      </c>
      <c r="D9195" s="1">
        <f t="shared" si="286"/>
        <v>152.1110505650546</v>
      </c>
      <c r="E9195" s="1">
        <f t="shared" si="287"/>
        <v>0</v>
      </c>
    </row>
    <row r="9196" spans="3:5" x14ac:dyDescent="0.2">
      <c r="C9196" s="1">
        <v>1.7509956024588111</v>
      </c>
      <c r="D9196" s="1">
        <f t="shared" si="286"/>
        <v>201.95981449380801</v>
      </c>
      <c r="E9196" s="1">
        <f t="shared" si="287"/>
        <v>41.959814493808011</v>
      </c>
    </row>
    <row r="9197" spans="3:5" x14ac:dyDescent="0.2">
      <c r="C9197" s="1">
        <v>-0.93225315756253035</v>
      </c>
      <c r="D9197" s="1">
        <f t="shared" si="286"/>
        <v>136.00505234910264</v>
      </c>
      <c r="E9197" s="1">
        <f t="shared" si="287"/>
        <v>0</v>
      </c>
    </row>
    <row r="9198" spans="3:5" x14ac:dyDescent="0.2">
      <c r="C9198" s="1">
        <v>-1.3478519121926638</v>
      </c>
      <c r="D9198" s="1">
        <f t="shared" si="286"/>
        <v>127.92620294658595</v>
      </c>
      <c r="E9198" s="1">
        <f t="shared" si="287"/>
        <v>0</v>
      </c>
    </row>
    <row r="9199" spans="3:5" x14ac:dyDescent="0.2">
      <c r="C9199" s="1">
        <v>-0.81854522650799333</v>
      </c>
      <c r="D9199" s="1">
        <f t="shared" si="286"/>
        <v>138.30299556092294</v>
      </c>
      <c r="E9199" s="1">
        <f t="shared" si="287"/>
        <v>0</v>
      </c>
    </row>
    <row r="9200" spans="3:5" x14ac:dyDescent="0.2">
      <c r="C9200" s="1">
        <v>0.91377857670409812</v>
      </c>
      <c r="D9200" s="1">
        <f t="shared" si="286"/>
        <v>178.5207446004207</v>
      </c>
      <c r="E9200" s="1">
        <f t="shared" si="287"/>
        <v>18.520744600420699</v>
      </c>
    </row>
    <row r="9201" spans="3:5" x14ac:dyDescent="0.2">
      <c r="C9201" s="1">
        <v>1.6520776294413875</v>
      </c>
      <c r="D9201" s="1">
        <f t="shared" si="286"/>
        <v>199.03748546115889</v>
      </c>
      <c r="E9201" s="1">
        <f t="shared" si="287"/>
        <v>39.037485461158894</v>
      </c>
    </row>
    <row r="9202" spans="3:5" x14ac:dyDescent="0.2">
      <c r="C9202" s="1">
        <v>-0.39176384946835652</v>
      </c>
      <c r="D9202" s="1">
        <f t="shared" si="286"/>
        <v>147.27964612997829</v>
      </c>
      <c r="E9202" s="1">
        <f t="shared" si="287"/>
        <v>0</v>
      </c>
    </row>
    <row r="9203" spans="3:5" x14ac:dyDescent="0.2">
      <c r="C9203" s="1">
        <v>-0.57906580130052077</v>
      </c>
      <c r="D9203" s="1">
        <f t="shared" si="286"/>
        <v>143.27046272154286</v>
      </c>
      <c r="E9203" s="1">
        <f t="shared" si="287"/>
        <v>0</v>
      </c>
    </row>
    <row r="9204" spans="3:5" x14ac:dyDescent="0.2">
      <c r="C9204" s="1">
        <v>0.49847238932260624</v>
      </c>
      <c r="D9204" s="1">
        <f t="shared" si="286"/>
        <v>167.92365540511793</v>
      </c>
      <c r="E9204" s="1">
        <f t="shared" si="287"/>
        <v>7.9236554051179269</v>
      </c>
    </row>
    <row r="9205" spans="3:5" x14ac:dyDescent="0.2">
      <c r="C9205" s="1">
        <v>2.7616734966709924</v>
      </c>
      <c r="D9205" s="1">
        <f t="shared" si="286"/>
        <v>234.39134364366444</v>
      </c>
      <c r="E9205" s="1">
        <f t="shared" si="287"/>
        <v>74.391343643664442</v>
      </c>
    </row>
    <row r="9206" spans="3:5" x14ac:dyDescent="0.2">
      <c r="C9206" s="1">
        <v>5.8500750716385372E-2</v>
      </c>
      <c r="D9206" s="1">
        <f t="shared" si="286"/>
        <v>157.38257474996672</v>
      </c>
      <c r="E9206" s="1">
        <f t="shared" si="287"/>
        <v>0</v>
      </c>
    </row>
    <row r="9207" spans="3:5" x14ac:dyDescent="0.2">
      <c r="C9207" s="1">
        <v>-1.1146722257938164</v>
      </c>
      <c r="D9207" s="1">
        <f t="shared" si="286"/>
        <v>132.39800626497589</v>
      </c>
      <c r="E9207" s="1">
        <f t="shared" si="287"/>
        <v>0</v>
      </c>
    </row>
    <row r="9208" spans="3:5" x14ac:dyDescent="0.2">
      <c r="C9208" s="1">
        <v>0.71824216257641371</v>
      </c>
      <c r="D9208" s="1">
        <f t="shared" si="286"/>
        <v>173.45054579224299</v>
      </c>
      <c r="E9208" s="1">
        <f t="shared" si="287"/>
        <v>13.450545792242991</v>
      </c>
    </row>
    <row r="9209" spans="3:5" x14ac:dyDescent="0.2">
      <c r="C9209" s="1">
        <v>1.7869955918715887</v>
      </c>
      <c r="D9209" s="1">
        <f t="shared" si="286"/>
        <v>203.03397669146946</v>
      </c>
      <c r="E9209" s="1">
        <f t="shared" si="287"/>
        <v>43.033976691469462</v>
      </c>
    </row>
    <row r="9210" spans="3:5" x14ac:dyDescent="0.2">
      <c r="C9210" s="1">
        <v>-0.46631160855414155</v>
      </c>
      <c r="D9210" s="1">
        <f t="shared" si="286"/>
        <v>145.670689378687</v>
      </c>
      <c r="E9210" s="1">
        <f t="shared" si="287"/>
        <v>0</v>
      </c>
    </row>
    <row r="9211" spans="3:5" x14ac:dyDescent="0.2">
      <c r="C9211" s="1">
        <v>-0.62817694275600311</v>
      </c>
      <c r="D9211" s="1">
        <f t="shared" si="286"/>
        <v>142.23742450610015</v>
      </c>
      <c r="E9211" s="1">
        <f t="shared" si="287"/>
        <v>0</v>
      </c>
    </row>
    <row r="9212" spans="3:5" x14ac:dyDescent="0.2">
      <c r="C9212" s="1">
        <v>-2.8426134676298721E-2</v>
      </c>
      <c r="D9212" s="1">
        <f t="shared" si="286"/>
        <v>155.37956757367812</v>
      </c>
      <c r="E9212" s="1">
        <f t="shared" si="287"/>
        <v>0</v>
      </c>
    </row>
    <row r="9213" spans="3:5" x14ac:dyDescent="0.2">
      <c r="C9213" s="1">
        <v>1.0500094096313046</v>
      </c>
      <c r="D9213" s="1">
        <f t="shared" si="286"/>
        <v>182.14051032204503</v>
      </c>
      <c r="E9213" s="1">
        <f t="shared" si="287"/>
        <v>22.140510322045031</v>
      </c>
    </row>
    <row r="9214" spans="3:5" x14ac:dyDescent="0.2">
      <c r="C9214" s="1">
        <v>-1.3382482372259403</v>
      </c>
      <c r="D9214" s="1">
        <f t="shared" si="286"/>
        <v>128.10735965641265</v>
      </c>
      <c r="E9214" s="1">
        <f t="shared" si="287"/>
        <v>0</v>
      </c>
    </row>
    <row r="9215" spans="3:5" x14ac:dyDescent="0.2">
      <c r="C9215" s="1">
        <v>0.18607950640431761</v>
      </c>
      <c r="D9215" s="1">
        <f t="shared" si="286"/>
        <v>160.36915119375715</v>
      </c>
      <c r="E9215" s="1">
        <f t="shared" si="287"/>
        <v>0.36915119375714767</v>
      </c>
    </row>
    <row r="9216" spans="3:5" x14ac:dyDescent="0.2">
      <c r="C9216" s="1">
        <v>-0.38165380682235878</v>
      </c>
      <c r="D9216" s="1">
        <f t="shared" si="286"/>
        <v>147.49921430255387</v>
      </c>
      <c r="E9216" s="1">
        <f t="shared" si="287"/>
        <v>0</v>
      </c>
    </row>
    <row r="9217" spans="3:5" x14ac:dyDescent="0.2">
      <c r="C9217" s="1">
        <v>0.42446407917919915</v>
      </c>
      <c r="D9217" s="1">
        <f t="shared" si="286"/>
        <v>166.10237572642438</v>
      </c>
      <c r="E9217" s="1">
        <f t="shared" si="287"/>
        <v>6.1023757264243841</v>
      </c>
    </row>
    <row r="9218" spans="3:5" x14ac:dyDescent="0.2">
      <c r="C9218" s="1">
        <v>-1.2100645828408068</v>
      </c>
      <c r="D9218" s="1">
        <f t="shared" si="286"/>
        <v>130.55002950585484</v>
      </c>
      <c r="E9218" s="1">
        <f t="shared" si="287"/>
        <v>0</v>
      </c>
    </row>
    <row r="9219" spans="3:5" x14ac:dyDescent="0.2">
      <c r="C9219" s="1">
        <v>-0.44529247854892817</v>
      </c>
      <c r="D9219" s="1">
        <f t="shared" ref="D9219:D9282" si="288" xml:space="preserve"> $A$1 * EXP( ($A$3 - $A$6 - 0.5 * $A$5^2) * $A$4 + $A$5 * SQRT($A$4) * C9219 )</f>
        <v>146.12255548541472</v>
      </c>
      <c r="E9219" s="1">
        <f t="shared" ref="E9219:E9282" si="289">MAX(D9219 - $A$2, 0)</f>
        <v>0</v>
      </c>
    </row>
    <row r="9220" spans="3:5" x14ac:dyDescent="0.2">
      <c r="C9220" s="1">
        <v>-0.73841162983541875</v>
      </c>
      <c r="D9220" s="1">
        <f t="shared" si="288"/>
        <v>139.94571309219447</v>
      </c>
      <c r="E9220" s="1">
        <f t="shared" si="289"/>
        <v>0</v>
      </c>
    </row>
    <row r="9221" spans="3:5" x14ac:dyDescent="0.2">
      <c r="C9221" s="1">
        <v>-0.23209451777013121</v>
      </c>
      <c r="D9221" s="1">
        <f t="shared" si="288"/>
        <v>150.78581863129284</v>
      </c>
      <c r="E9221" s="1">
        <f t="shared" si="289"/>
        <v>0</v>
      </c>
    </row>
    <row r="9222" spans="3:5" x14ac:dyDescent="0.2">
      <c r="C9222" s="1">
        <v>-0.22246897815955458</v>
      </c>
      <c r="D9222" s="1">
        <f t="shared" si="288"/>
        <v>150.99983340056585</v>
      </c>
      <c r="E9222" s="1">
        <f t="shared" si="289"/>
        <v>0</v>
      </c>
    </row>
    <row r="9223" spans="3:5" x14ac:dyDescent="0.2">
      <c r="C9223" s="1">
        <v>-1.1108889585856128</v>
      </c>
      <c r="D9223" s="1">
        <f t="shared" si="288"/>
        <v>132.47183401942314</v>
      </c>
      <c r="E9223" s="1">
        <f t="shared" si="289"/>
        <v>0</v>
      </c>
    </row>
    <row r="9224" spans="3:5" x14ac:dyDescent="0.2">
      <c r="C9224" s="1">
        <v>1.7182315001097499</v>
      </c>
      <c r="D9224" s="1">
        <f t="shared" si="288"/>
        <v>200.98714463617591</v>
      </c>
      <c r="E9224" s="1">
        <f t="shared" si="289"/>
        <v>40.987144636175913</v>
      </c>
    </row>
    <row r="9225" spans="3:5" x14ac:dyDescent="0.2">
      <c r="C9225" s="1">
        <v>0.42605671836755976</v>
      </c>
      <c r="D9225" s="1">
        <f t="shared" si="288"/>
        <v>166.14136043949588</v>
      </c>
      <c r="E9225" s="1">
        <f t="shared" si="289"/>
        <v>6.1413604394958838</v>
      </c>
    </row>
    <row r="9226" spans="3:5" x14ac:dyDescent="0.2">
      <c r="C9226" s="1">
        <v>-0.3502514077544302</v>
      </c>
      <c r="D9226" s="1">
        <f t="shared" si="288"/>
        <v>148.18329578471301</v>
      </c>
      <c r="E9226" s="1">
        <f t="shared" si="289"/>
        <v>0</v>
      </c>
    </row>
    <row r="9227" spans="3:5" x14ac:dyDescent="0.2">
      <c r="C9227" s="1">
        <v>1.7671918115235623</v>
      </c>
      <c r="D9227" s="1">
        <f t="shared" si="288"/>
        <v>202.44236947704434</v>
      </c>
      <c r="E9227" s="1">
        <f t="shared" si="289"/>
        <v>42.442369477044338</v>
      </c>
    </row>
    <row r="9228" spans="3:5" x14ac:dyDescent="0.2">
      <c r="C9228" s="1">
        <v>1.0050409059837209</v>
      </c>
      <c r="D9228" s="1">
        <f t="shared" si="288"/>
        <v>180.93761709699825</v>
      </c>
      <c r="E9228" s="1">
        <f t="shared" si="289"/>
        <v>20.937617096998252</v>
      </c>
    </row>
    <row r="9229" spans="3:5" x14ac:dyDescent="0.2">
      <c r="C9229" s="1">
        <v>1.5918445028019206</v>
      </c>
      <c r="D9229" s="1">
        <f t="shared" si="288"/>
        <v>197.27877400930984</v>
      </c>
      <c r="E9229" s="1">
        <f t="shared" si="289"/>
        <v>37.278774009309842</v>
      </c>
    </row>
    <row r="9230" spans="3:5" x14ac:dyDescent="0.2">
      <c r="C9230" s="1">
        <v>0.84037008796377199</v>
      </c>
      <c r="D9230" s="1">
        <f t="shared" si="288"/>
        <v>176.60013805361035</v>
      </c>
      <c r="E9230" s="1">
        <f t="shared" si="289"/>
        <v>16.600138053610351</v>
      </c>
    </row>
    <row r="9231" spans="3:5" x14ac:dyDescent="0.2">
      <c r="C9231" s="1">
        <v>1.6563552575065525</v>
      </c>
      <c r="D9231" s="1">
        <f t="shared" si="288"/>
        <v>199.16298002513861</v>
      </c>
      <c r="E9231" s="1">
        <f t="shared" si="289"/>
        <v>39.162980025138609</v>
      </c>
    </row>
    <row r="9232" spans="3:5" x14ac:dyDescent="0.2">
      <c r="C9232" s="1">
        <v>-2.1160025146229344</v>
      </c>
      <c r="D9232" s="1">
        <f t="shared" si="288"/>
        <v>114.23600947430681</v>
      </c>
      <c r="E9232" s="1">
        <f t="shared" si="289"/>
        <v>0</v>
      </c>
    </row>
    <row r="9233" spans="3:5" x14ac:dyDescent="0.2">
      <c r="C9233" s="1">
        <v>0.95945881856331505</v>
      </c>
      <c r="D9233" s="1">
        <f t="shared" si="288"/>
        <v>179.72641794310252</v>
      </c>
      <c r="E9233" s="1">
        <f t="shared" si="289"/>
        <v>19.726417943102518</v>
      </c>
    </row>
    <row r="9234" spans="3:5" x14ac:dyDescent="0.2">
      <c r="C9234" s="1">
        <v>0.26354886716059972</v>
      </c>
      <c r="D9234" s="1">
        <f t="shared" si="288"/>
        <v>162.21027104546496</v>
      </c>
      <c r="E9234" s="1">
        <f t="shared" si="289"/>
        <v>2.2102710454649639</v>
      </c>
    </row>
    <row r="9235" spans="3:5" x14ac:dyDescent="0.2">
      <c r="C9235" s="1">
        <v>0.47760651556545658</v>
      </c>
      <c r="D9235" s="1">
        <f t="shared" si="288"/>
        <v>167.40815248674224</v>
      </c>
      <c r="E9235" s="1">
        <f t="shared" si="289"/>
        <v>7.4081524867422388</v>
      </c>
    </row>
    <row r="9236" spans="3:5" x14ac:dyDescent="0.2">
      <c r="C9236" s="1">
        <v>0.37863908760357534</v>
      </c>
      <c r="D9236" s="1">
        <f t="shared" si="288"/>
        <v>164.98457868161219</v>
      </c>
      <c r="E9236" s="1">
        <f t="shared" si="289"/>
        <v>4.9845786816121915</v>
      </c>
    </row>
    <row r="9237" spans="3:5" x14ac:dyDescent="0.2">
      <c r="C9237" s="1">
        <v>-0.61080385424628125</v>
      </c>
      <c r="D9237" s="1">
        <f t="shared" si="288"/>
        <v>142.60200804106191</v>
      </c>
      <c r="E9237" s="1">
        <f t="shared" si="289"/>
        <v>0</v>
      </c>
    </row>
    <row r="9238" spans="3:5" x14ac:dyDescent="0.2">
      <c r="C9238" s="1">
        <v>0.61968030366884974</v>
      </c>
      <c r="D9238" s="1">
        <f t="shared" si="288"/>
        <v>170.94971179545161</v>
      </c>
      <c r="E9238" s="1">
        <f t="shared" si="289"/>
        <v>10.949711795451606</v>
      </c>
    </row>
    <row r="9239" spans="3:5" x14ac:dyDescent="0.2">
      <c r="C9239" s="1">
        <v>-0.10532369571964749</v>
      </c>
      <c r="D9239" s="1">
        <f t="shared" si="288"/>
        <v>153.62892101908875</v>
      </c>
      <c r="E9239" s="1">
        <f t="shared" si="289"/>
        <v>0</v>
      </c>
    </row>
    <row r="9240" spans="3:5" x14ac:dyDescent="0.2">
      <c r="C9240" s="1">
        <v>1.2802707198816627</v>
      </c>
      <c r="D9240" s="1">
        <f t="shared" si="288"/>
        <v>188.42639025822459</v>
      </c>
      <c r="E9240" s="1">
        <f t="shared" si="289"/>
        <v>28.426390258224586</v>
      </c>
    </row>
    <row r="9241" spans="3:5" x14ac:dyDescent="0.2">
      <c r="C9241" s="1">
        <v>-0.72595811292435142</v>
      </c>
      <c r="D9241" s="1">
        <f t="shared" si="288"/>
        <v>140.20275283982664</v>
      </c>
      <c r="E9241" s="1">
        <f t="shared" si="289"/>
        <v>0</v>
      </c>
    </row>
    <row r="9242" spans="3:5" x14ac:dyDescent="0.2">
      <c r="C9242" s="1">
        <v>-1.7767312152521435</v>
      </c>
      <c r="D9242" s="1">
        <f t="shared" si="288"/>
        <v>120.09200926645093</v>
      </c>
      <c r="E9242" s="1">
        <f t="shared" si="289"/>
        <v>0</v>
      </c>
    </row>
    <row r="9243" spans="3:5" x14ac:dyDescent="0.2">
      <c r="C9243" s="1">
        <v>-0.59005224679227142</v>
      </c>
      <c r="D9243" s="1">
        <f t="shared" si="288"/>
        <v>143.03871657200128</v>
      </c>
      <c r="E9243" s="1">
        <f t="shared" si="289"/>
        <v>0</v>
      </c>
    </row>
    <row r="9244" spans="3:5" x14ac:dyDescent="0.2">
      <c r="C9244" s="1">
        <v>1.7195142491487807</v>
      </c>
      <c r="D9244" s="1">
        <f t="shared" si="288"/>
        <v>201.02513742404892</v>
      </c>
      <c r="E9244" s="1">
        <f t="shared" si="289"/>
        <v>41.025137424048921</v>
      </c>
    </row>
    <row r="9245" spans="3:5" x14ac:dyDescent="0.2">
      <c r="C9245" s="1">
        <v>0.44113534390163889</v>
      </c>
      <c r="D9245" s="1">
        <f t="shared" si="288"/>
        <v>166.51090959424641</v>
      </c>
      <c r="E9245" s="1">
        <f t="shared" si="289"/>
        <v>6.5109095942464137</v>
      </c>
    </row>
    <row r="9246" spans="3:5" x14ac:dyDescent="0.2">
      <c r="C9246" s="1">
        <v>0.97957861378122668</v>
      </c>
      <c r="D9246" s="1">
        <f t="shared" si="288"/>
        <v>180.26003479937938</v>
      </c>
      <c r="E9246" s="1">
        <f t="shared" si="289"/>
        <v>20.260034799379383</v>
      </c>
    </row>
    <row r="9247" spans="3:5" x14ac:dyDescent="0.2">
      <c r="C9247" s="1">
        <v>-0.83678583172959575</v>
      </c>
      <c r="D9247" s="1">
        <f t="shared" si="288"/>
        <v>137.93177034923266</v>
      </c>
      <c r="E9247" s="1">
        <f t="shared" si="289"/>
        <v>0</v>
      </c>
    </row>
    <row r="9248" spans="3:5" x14ac:dyDescent="0.2">
      <c r="C9248" s="1">
        <v>-0.55104276570771438</v>
      </c>
      <c r="D9248" s="1">
        <f t="shared" si="288"/>
        <v>143.86327737994725</v>
      </c>
      <c r="E9248" s="1">
        <f t="shared" si="289"/>
        <v>0</v>
      </c>
    </row>
    <row r="9249" spans="3:5" x14ac:dyDescent="0.2">
      <c r="C9249" s="1">
        <v>-1.4549572024778383</v>
      </c>
      <c r="D9249" s="1">
        <f t="shared" si="288"/>
        <v>125.92312398606853</v>
      </c>
      <c r="E9249" s="1">
        <f t="shared" si="289"/>
        <v>0</v>
      </c>
    </row>
    <row r="9250" spans="3:5" x14ac:dyDescent="0.2">
      <c r="C9250" s="1">
        <v>0.70199351753116945</v>
      </c>
      <c r="D9250" s="1">
        <f t="shared" si="288"/>
        <v>173.03576067610587</v>
      </c>
      <c r="E9250" s="1">
        <f t="shared" si="289"/>
        <v>13.035760676105866</v>
      </c>
    </row>
    <row r="9251" spans="3:5" x14ac:dyDescent="0.2">
      <c r="C9251" s="1">
        <v>-0.76952100558096415</v>
      </c>
      <c r="D9251" s="1">
        <f t="shared" si="288"/>
        <v>139.30567470731668</v>
      </c>
      <c r="E9251" s="1">
        <f t="shared" si="289"/>
        <v>0</v>
      </c>
    </row>
    <row r="9252" spans="3:5" x14ac:dyDescent="0.2">
      <c r="C9252" s="1">
        <v>0.17924181061679451</v>
      </c>
      <c r="D9252" s="1">
        <f t="shared" si="288"/>
        <v>160.20765511541134</v>
      </c>
      <c r="E9252" s="1">
        <f t="shared" si="289"/>
        <v>0.20765511541134174</v>
      </c>
    </row>
    <row r="9253" spans="3:5" x14ac:dyDescent="0.2">
      <c r="C9253" s="1">
        <v>1.6548699061620804</v>
      </c>
      <c r="D9253" s="1">
        <f t="shared" si="288"/>
        <v>199.11939468652631</v>
      </c>
      <c r="E9253" s="1">
        <f t="shared" si="289"/>
        <v>39.119394686526306</v>
      </c>
    </row>
    <row r="9254" spans="3:5" x14ac:dyDescent="0.2">
      <c r="C9254" s="1">
        <v>-1.5945651322271501</v>
      </c>
      <c r="D9254" s="1">
        <f t="shared" si="288"/>
        <v>123.35919265954304</v>
      </c>
      <c r="E9254" s="1">
        <f t="shared" si="289"/>
        <v>0</v>
      </c>
    </row>
    <row r="9255" spans="3:5" x14ac:dyDescent="0.2">
      <c r="C9255" s="1">
        <v>-0.4989144360285428</v>
      </c>
      <c r="D9255" s="1">
        <f t="shared" si="288"/>
        <v>144.97256176242485</v>
      </c>
      <c r="E9255" s="1">
        <f t="shared" si="289"/>
        <v>0</v>
      </c>
    </row>
    <row r="9256" spans="3:5" x14ac:dyDescent="0.2">
      <c r="C9256" s="1">
        <v>0.89625698513704821</v>
      </c>
      <c r="D9256" s="1">
        <f t="shared" si="288"/>
        <v>178.06043305188987</v>
      </c>
      <c r="E9256" s="1">
        <f t="shared" si="289"/>
        <v>18.060433051889873</v>
      </c>
    </row>
    <row r="9257" spans="3:5" x14ac:dyDescent="0.2">
      <c r="C9257" s="1">
        <v>-1.0415289490778696</v>
      </c>
      <c r="D9257" s="1">
        <f t="shared" si="288"/>
        <v>133.83266444581275</v>
      </c>
      <c r="E9257" s="1">
        <f t="shared" si="289"/>
        <v>0</v>
      </c>
    </row>
    <row r="9258" spans="3:5" x14ac:dyDescent="0.2">
      <c r="C9258" s="1">
        <v>0.31696422974075777</v>
      </c>
      <c r="D9258" s="1">
        <f t="shared" si="288"/>
        <v>163.49202570328421</v>
      </c>
      <c r="E9258" s="1">
        <f t="shared" si="289"/>
        <v>3.492025703284213</v>
      </c>
    </row>
    <row r="9259" spans="3:5" x14ac:dyDescent="0.2">
      <c r="C9259" s="1">
        <v>-1.2530766784904597</v>
      </c>
      <c r="D9259" s="1">
        <f t="shared" si="288"/>
        <v>129.72524175693425</v>
      </c>
      <c r="E9259" s="1">
        <f t="shared" si="289"/>
        <v>0</v>
      </c>
    </row>
    <row r="9260" spans="3:5" x14ac:dyDescent="0.2">
      <c r="C9260" s="1">
        <v>1.9169404210636378</v>
      </c>
      <c r="D9260" s="1">
        <f t="shared" si="288"/>
        <v>206.95900051073497</v>
      </c>
      <c r="E9260" s="1">
        <f t="shared" si="289"/>
        <v>46.959000510734967</v>
      </c>
    </row>
    <row r="9261" spans="3:5" x14ac:dyDescent="0.2">
      <c r="C9261" s="1">
        <v>0.14772749514926417</v>
      </c>
      <c r="D9261" s="1">
        <f t="shared" si="288"/>
        <v>159.46543397504897</v>
      </c>
      <c r="E9261" s="1">
        <f t="shared" si="289"/>
        <v>0</v>
      </c>
    </row>
    <row r="9262" spans="3:5" x14ac:dyDescent="0.2">
      <c r="C9262" s="1">
        <v>-0.74100330019711813</v>
      </c>
      <c r="D9262" s="1">
        <f t="shared" si="288"/>
        <v>139.89228045867659</v>
      </c>
      <c r="E9262" s="1">
        <f t="shared" si="289"/>
        <v>0</v>
      </c>
    </row>
    <row r="9263" spans="3:5" x14ac:dyDescent="0.2">
      <c r="C9263" s="1">
        <v>1.1977997902493491</v>
      </c>
      <c r="D9263" s="1">
        <f t="shared" si="288"/>
        <v>186.150472116673</v>
      </c>
      <c r="E9263" s="1">
        <f t="shared" si="289"/>
        <v>26.150472116673001</v>
      </c>
    </row>
    <row r="9264" spans="3:5" x14ac:dyDescent="0.2">
      <c r="C9264" s="1">
        <v>-4.3766622523384764E-2</v>
      </c>
      <c r="D9264" s="1">
        <f t="shared" si="288"/>
        <v>155.02874101136922</v>
      </c>
      <c r="E9264" s="1">
        <f t="shared" si="289"/>
        <v>0</v>
      </c>
    </row>
    <row r="9265" spans="3:5" x14ac:dyDescent="0.2">
      <c r="C9265" s="1">
        <v>1.0749604485540747</v>
      </c>
      <c r="D9265" s="1">
        <f t="shared" si="288"/>
        <v>182.81138888854105</v>
      </c>
      <c r="E9265" s="1">
        <f t="shared" si="289"/>
        <v>22.811388888541046</v>
      </c>
    </row>
    <row r="9266" spans="3:5" x14ac:dyDescent="0.2">
      <c r="C9266" s="1">
        <v>1.1364335336642675</v>
      </c>
      <c r="D9266" s="1">
        <f t="shared" si="288"/>
        <v>184.47482764132744</v>
      </c>
      <c r="E9266" s="1">
        <f t="shared" si="289"/>
        <v>24.474827641327437</v>
      </c>
    </row>
    <row r="9267" spans="3:5" x14ac:dyDescent="0.2">
      <c r="C9267" s="1">
        <v>-0.62822886877706641</v>
      </c>
      <c r="D9267" s="1">
        <f t="shared" si="288"/>
        <v>142.23633620917076</v>
      </c>
      <c r="E9267" s="1">
        <f t="shared" si="289"/>
        <v>0</v>
      </c>
    </row>
    <row r="9268" spans="3:5" x14ac:dyDescent="0.2">
      <c r="C9268" s="1">
        <v>-1.3520511786529306</v>
      </c>
      <c r="D9268" s="1">
        <f t="shared" si="288"/>
        <v>127.84707156880414</v>
      </c>
      <c r="E9268" s="1">
        <f t="shared" si="289"/>
        <v>0</v>
      </c>
    </row>
    <row r="9269" spans="3:5" x14ac:dyDescent="0.2">
      <c r="C9269" s="1">
        <v>0.10218017086175826</v>
      </c>
      <c r="D9269" s="1">
        <f t="shared" si="288"/>
        <v>158.39878131227567</v>
      </c>
      <c r="E9269" s="1">
        <f t="shared" si="289"/>
        <v>0</v>
      </c>
    </row>
    <row r="9270" spans="3:5" x14ac:dyDescent="0.2">
      <c r="C9270" s="1">
        <v>0.43634839544470494</v>
      </c>
      <c r="D9270" s="1">
        <f t="shared" si="288"/>
        <v>166.39350139491725</v>
      </c>
      <c r="E9270" s="1">
        <f t="shared" si="289"/>
        <v>6.3935013949172514</v>
      </c>
    </row>
    <row r="9271" spans="3:5" x14ac:dyDescent="0.2">
      <c r="C9271" s="1">
        <v>0.77550362346188573</v>
      </c>
      <c r="D9271" s="1">
        <f t="shared" si="288"/>
        <v>174.92022211548186</v>
      </c>
      <c r="E9271" s="1">
        <f t="shared" si="289"/>
        <v>14.920222115481863</v>
      </c>
    </row>
    <row r="9272" spans="3:5" x14ac:dyDescent="0.2">
      <c r="C9272" s="1">
        <v>-0.29937370662820062</v>
      </c>
      <c r="D9272" s="1">
        <f t="shared" si="288"/>
        <v>149.29837521005663</v>
      </c>
      <c r="E9272" s="1">
        <f t="shared" si="289"/>
        <v>0</v>
      </c>
    </row>
    <row r="9273" spans="3:5" x14ac:dyDescent="0.2">
      <c r="C9273" s="1">
        <v>-0.94530097132954616</v>
      </c>
      <c r="D9273" s="1">
        <f t="shared" si="288"/>
        <v>135.74382086839776</v>
      </c>
      <c r="E9273" s="1">
        <f t="shared" si="289"/>
        <v>0</v>
      </c>
    </row>
    <row r="9274" spans="3:5" x14ac:dyDescent="0.2">
      <c r="C9274" s="1">
        <v>-1.9377147939257422</v>
      </c>
      <c r="D9274" s="1">
        <f t="shared" si="288"/>
        <v>117.27683634609912</v>
      </c>
      <c r="E9274" s="1">
        <f t="shared" si="289"/>
        <v>0</v>
      </c>
    </row>
    <row r="9275" spans="3:5" x14ac:dyDescent="0.2">
      <c r="C9275" s="1">
        <v>1.4665524070377427</v>
      </c>
      <c r="D9275" s="1">
        <f t="shared" si="288"/>
        <v>193.6700687288444</v>
      </c>
      <c r="E9275" s="1">
        <f t="shared" si="289"/>
        <v>33.670068728844399</v>
      </c>
    </row>
    <row r="9276" spans="3:5" x14ac:dyDescent="0.2">
      <c r="C9276" s="1">
        <v>-1.1385868589111274</v>
      </c>
      <c r="D9276" s="1">
        <f t="shared" si="288"/>
        <v>131.93228041424007</v>
      </c>
      <c r="E9276" s="1">
        <f t="shared" si="289"/>
        <v>0</v>
      </c>
    </row>
    <row r="9277" spans="3:5" x14ac:dyDescent="0.2">
      <c r="C9277" s="1">
        <v>-1.974047104575585</v>
      </c>
      <c r="D9277" s="1">
        <f t="shared" si="288"/>
        <v>116.65066468665428</v>
      </c>
      <c r="E9277" s="1">
        <f t="shared" si="289"/>
        <v>0</v>
      </c>
    </row>
    <row r="9278" spans="3:5" x14ac:dyDescent="0.2">
      <c r="C9278" s="1">
        <v>1.6803349160148955</v>
      </c>
      <c r="D9278" s="1">
        <f t="shared" si="288"/>
        <v>199.8679477667541</v>
      </c>
      <c r="E9278" s="1">
        <f t="shared" si="289"/>
        <v>39.867947766754099</v>
      </c>
    </row>
    <row r="9279" spans="3:5" x14ac:dyDescent="0.2">
      <c r="C9279" s="1">
        <v>-0.78288045986360832</v>
      </c>
      <c r="D9279" s="1">
        <f t="shared" si="288"/>
        <v>139.03171904654266</v>
      </c>
      <c r="E9279" s="1">
        <f t="shared" si="289"/>
        <v>0</v>
      </c>
    </row>
    <row r="9280" spans="3:5" x14ac:dyDescent="0.2">
      <c r="C9280" s="1">
        <v>-0.68595504316188927</v>
      </c>
      <c r="D9280" s="1">
        <f t="shared" si="288"/>
        <v>141.03161171761641</v>
      </c>
      <c r="E9280" s="1">
        <f t="shared" si="289"/>
        <v>0</v>
      </c>
    </row>
    <row r="9281" spans="3:5" x14ac:dyDescent="0.2">
      <c r="C9281" s="1">
        <v>0.14985495978168722</v>
      </c>
      <c r="D9281" s="1">
        <f t="shared" si="288"/>
        <v>159.51543134066804</v>
      </c>
      <c r="E9281" s="1">
        <f t="shared" si="289"/>
        <v>0</v>
      </c>
    </row>
    <row r="9282" spans="3:5" x14ac:dyDescent="0.2">
      <c r="C9282" s="1">
        <v>1.2589721248643031</v>
      </c>
      <c r="D9282" s="1">
        <f t="shared" si="288"/>
        <v>187.83596963505158</v>
      </c>
      <c r="E9282" s="1">
        <f t="shared" si="289"/>
        <v>27.835969635051583</v>
      </c>
    </row>
    <row r="9283" spans="3:5" x14ac:dyDescent="0.2">
      <c r="C9283" s="1">
        <v>-1.0107103260674013</v>
      </c>
      <c r="D9283" s="1">
        <f t="shared" ref="D9283:D9346" si="290" xml:space="preserve"> $A$1 * EXP( ($A$3 - $A$6 - 0.5 * $A$5^2) * $A$4 + $A$5 * SQRT($A$4) * C9283 )</f>
        <v>134.44179721072922</v>
      </c>
      <c r="E9283" s="1">
        <f t="shared" ref="E9283:E9346" si="291">MAX(D9283 - $A$2, 0)</f>
        <v>0</v>
      </c>
    </row>
    <row r="9284" spans="3:5" x14ac:dyDescent="0.2">
      <c r="C9284" s="1">
        <v>-1.2487512949128596</v>
      </c>
      <c r="D9284" s="1">
        <f t="shared" si="290"/>
        <v>129.80794787956671</v>
      </c>
      <c r="E9284" s="1">
        <f t="shared" si="291"/>
        <v>0</v>
      </c>
    </row>
    <row r="9285" spans="3:5" x14ac:dyDescent="0.2">
      <c r="C9285" s="1">
        <v>4.3155509758622819E-2</v>
      </c>
      <c r="D9285" s="1">
        <f t="shared" si="290"/>
        <v>157.0271156844826</v>
      </c>
      <c r="E9285" s="1">
        <f t="shared" si="291"/>
        <v>0</v>
      </c>
    </row>
    <row r="9286" spans="3:5" x14ac:dyDescent="0.2">
      <c r="C9286" s="1">
        <v>2.1014355450411846</v>
      </c>
      <c r="D9286" s="1">
        <f t="shared" si="290"/>
        <v>212.66242833108603</v>
      </c>
      <c r="E9286" s="1">
        <f t="shared" si="291"/>
        <v>52.662428331086033</v>
      </c>
    </row>
    <row r="9287" spans="3:5" x14ac:dyDescent="0.2">
      <c r="C9287" s="1">
        <v>-0.71344564706683022</v>
      </c>
      <c r="D9287" s="1">
        <f t="shared" si="290"/>
        <v>140.46148475607117</v>
      </c>
      <c r="E9287" s="1">
        <f t="shared" si="291"/>
        <v>0</v>
      </c>
    </row>
    <row r="9288" spans="3:5" x14ac:dyDescent="0.2">
      <c r="C9288" s="1">
        <v>1.1245162433828915</v>
      </c>
      <c r="D9288" s="1">
        <f t="shared" si="290"/>
        <v>184.15117175202127</v>
      </c>
      <c r="E9288" s="1">
        <f t="shared" si="291"/>
        <v>24.15117175202127</v>
      </c>
    </row>
    <row r="9289" spans="3:5" x14ac:dyDescent="0.2">
      <c r="C9289" s="1">
        <v>0.70518881497241093</v>
      </c>
      <c r="D9289" s="1">
        <f t="shared" si="290"/>
        <v>173.11724977982172</v>
      </c>
      <c r="E9289" s="1">
        <f t="shared" si="291"/>
        <v>13.117249779821719</v>
      </c>
    </row>
    <row r="9290" spans="3:5" x14ac:dyDescent="0.2">
      <c r="C9290" s="1">
        <v>-1.9523468322859356</v>
      </c>
      <c r="D9290" s="1">
        <f t="shared" si="290"/>
        <v>117.02425625174867</v>
      </c>
      <c r="E9290" s="1">
        <f t="shared" si="291"/>
        <v>0</v>
      </c>
    </row>
    <row r="9291" spans="3:5" x14ac:dyDescent="0.2">
      <c r="C9291" s="1">
        <v>-0.33388773841102576</v>
      </c>
      <c r="D9291" s="1">
        <f t="shared" si="290"/>
        <v>148.54102447538671</v>
      </c>
      <c r="E9291" s="1">
        <f t="shared" si="291"/>
        <v>0</v>
      </c>
    </row>
    <row r="9292" spans="3:5" x14ac:dyDescent="0.2">
      <c r="C9292" s="1">
        <v>-0.87078977107558486</v>
      </c>
      <c r="D9292" s="1">
        <f t="shared" si="290"/>
        <v>137.24239440330231</v>
      </c>
      <c r="E9292" s="1">
        <f t="shared" si="291"/>
        <v>0</v>
      </c>
    </row>
    <row r="9293" spans="3:5" x14ac:dyDescent="0.2">
      <c r="C9293" s="1">
        <v>-0.49558623284557662</v>
      </c>
      <c r="D9293" s="1">
        <f t="shared" si="290"/>
        <v>145.04367529957082</v>
      </c>
      <c r="E9293" s="1">
        <f t="shared" si="291"/>
        <v>0</v>
      </c>
    </row>
    <row r="9294" spans="3:5" x14ac:dyDescent="0.2">
      <c r="C9294" s="1">
        <v>-0.44995572413878349</v>
      </c>
      <c r="D9294" s="1">
        <f t="shared" si="290"/>
        <v>146.02218489299182</v>
      </c>
      <c r="E9294" s="1">
        <f t="shared" si="291"/>
        <v>0</v>
      </c>
    </row>
    <row r="9295" spans="3:5" x14ac:dyDescent="0.2">
      <c r="C9295" s="1">
        <v>-7.4984952272428101E-2</v>
      </c>
      <c r="D9295" s="1">
        <f t="shared" si="290"/>
        <v>154.31724327124772</v>
      </c>
      <c r="E9295" s="1">
        <f t="shared" si="291"/>
        <v>0</v>
      </c>
    </row>
    <row r="9296" spans="3:5" x14ac:dyDescent="0.2">
      <c r="C9296" s="1">
        <v>0.91934144777237836</v>
      </c>
      <c r="D9296" s="1">
        <f t="shared" si="290"/>
        <v>178.66713608986268</v>
      </c>
      <c r="E9296" s="1">
        <f t="shared" si="291"/>
        <v>18.66713608986268</v>
      </c>
    </row>
    <row r="9297" spans="3:5" x14ac:dyDescent="0.2">
      <c r="C9297" s="1">
        <v>-0.41209521510089597</v>
      </c>
      <c r="D9297" s="1">
        <f t="shared" si="290"/>
        <v>146.83908208618573</v>
      </c>
      <c r="E9297" s="1">
        <f t="shared" si="291"/>
        <v>0</v>
      </c>
    </row>
    <row r="9298" spans="3:5" x14ac:dyDescent="0.2">
      <c r="C9298" s="1">
        <v>-3.9189649370983036E-2</v>
      </c>
      <c r="D9298" s="1">
        <f t="shared" si="290"/>
        <v>155.13333029329701</v>
      </c>
      <c r="E9298" s="1">
        <f t="shared" si="291"/>
        <v>0</v>
      </c>
    </row>
    <row r="9299" spans="3:5" x14ac:dyDescent="0.2">
      <c r="C9299" s="1">
        <v>-0.53844915985736064</v>
      </c>
      <c r="D9299" s="1">
        <f t="shared" si="290"/>
        <v>144.13048768465961</v>
      </c>
      <c r="E9299" s="1">
        <f t="shared" si="291"/>
        <v>0</v>
      </c>
    </row>
    <row r="9300" spans="3:5" x14ac:dyDescent="0.2">
      <c r="C9300" s="1">
        <v>-0.21627826965097335</v>
      </c>
      <c r="D9300" s="1">
        <f t="shared" si="290"/>
        <v>151.13763842768239</v>
      </c>
      <c r="E9300" s="1">
        <f t="shared" si="291"/>
        <v>0</v>
      </c>
    </row>
    <row r="9301" spans="3:5" x14ac:dyDescent="0.2">
      <c r="C9301" s="1">
        <v>1.5277668825179243</v>
      </c>
      <c r="D9301" s="1">
        <f t="shared" si="290"/>
        <v>195.42486583516259</v>
      </c>
      <c r="E9301" s="1">
        <f t="shared" si="291"/>
        <v>35.424865835162592</v>
      </c>
    </row>
    <row r="9302" spans="3:5" x14ac:dyDescent="0.2">
      <c r="C9302" s="1">
        <v>1.2002532755639506</v>
      </c>
      <c r="D9302" s="1">
        <f t="shared" si="290"/>
        <v>186.21778159904275</v>
      </c>
      <c r="E9302" s="1">
        <f t="shared" si="291"/>
        <v>26.217781599042752</v>
      </c>
    </row>
    <row r="9303" spans="3:5" x14ac:dyDescent="0.2">
      <c r="C9303" s="1">
        <v>-2.4576738072558562</v>
      </c>
      <c r="D9303" s="1">
        <f t="shared" si="290"/>
        <v>108.6271419273109</v>
      </c>
      <c r="E9303" s="1">
        <f t="shared" si="291"/>
        <v>0</v>
      </c>
    </row>
    <row r="9304" spans="3:5" x14ac:dyDescent="0.2">
      <c r="C9304" s="1">
        <v>-0.93094742475606729</v>
      </c>
      <c r="D9304" s="1">
        <f t="shared" si="290"/>
        <v>136.03122220177718</v>
      </c>
      <c r="E9304" s="1">
        <f t="shared" si="291"/>
        <v>0</v>
      </c>
    </row>
    <row r="9305" spans="3:5" x14ac:dyDescent="0.2">
      <c r="C9305" s="1">
        <v>1.571833113216232</v>
      </c>
      <c r="D9305" s="1">
        <f t="shared" si="290"/>
        <v>196.69791917599812</v>
      </c>
      <c r="E9305" s="1">
        <f t="shared" si="291"/>
        <v>36.697919175998123</v>
      </c>
    </row>
    <row r="9306" spans="3:5" x14ac:dyDescent="0.2">
      <c r="C9306" s="1">
        <v>-0.99372927208304218</v>
      </c>
      <c r="D9306" s="1">
        <f t="shared" si="290"/>
        <v>134.77861307768612</v>
      </c>
      <c r="E9306" s="1">
        <f t="shared" si="291"/>
        <v>0</v>
      </c>
    </row>
    <row r="9307" spans="3:5" x14ac:dyDescent="0.2">
      <c r="C9307" s="1">
        <v>1.1198570003956003</v>
      </c>
      <c r="D9307" s="1">
        <f t="shared" si="290"/>
        <v>184.02478809572781</v>
      </c>
      <c r="E9307" s="1">
        <f t="shared" si="291"/>
        <v>24.024788095727814</v>
      </c>
    </row>
    <row r="9308" spans="3:5" x14ac:dyDescent="0.2">
      <c r="C9308" s="1">
        <v>0.42635526106914662</v>
      </c>
      <c r="D9308" s="1">
        <f t="shared" si="290"/>
        <v>166.14866920307048</v>
      </c>
      <c r="E9308" s="1">
        <f t="shared" si="291"/>
        <v>6.148669203070483</v>
      </c>
    </row>
    <row r="9309" spans="3:5" x14ac:dyDescent="0.2">
      <c r="C9309" s="1">
        <v>2.0766601725214326</v>
      </c>
      <c r="D9309" s="1">
        <f t="shared" si="290"/>
        <v>211.88748737469291</v>
      </c>
      <c r="E9309" s="1">
        <f t="shared" si="291"/>
        <v>51.88748737469291</v>
      </c>
    </row>
    <row r="9310" spans="3:5" x14ac:dyDescent="0.2">
      <c r="C9310" s="1">
        <v>0.89492322338877039</v>
      </c>
      <c r="D9310" s="1">
        <f t="shared" si="290"/>
        <v>178.02544231020653</v>
      </c>
      <c r="E9310" s="1">
        <f t="shared" si="291"/>
        <v>18.025442310206529</v>
      </c>
    </row>
    <row r="9311" spans="3:5" x14ac:dyDescent="0.2">
      <c r="C9311" s="1">
        <v>3.0237900832742481E-2</v>
      </c>
      <c r="D9311" s="1">
        <f t="shared" si="290"/>
        <v>156.72851302496343</v>
      </c>
      <c r="E9311" s="1">
        <f t="shared" si="291"/>
        <v>0</v>
      </c>
    </row>
    <row r="9312" spans="3:5" x14ac:dyDescent="0.2">
      <c r="C9312" s="1">
        <v>-0.1350058166427662</v>
      </c>
      <c r="D9312" s="1">
        <f t="shared" si="290"/>
        <v>152.95846750957637</v>
      </c>
      <c r="E9312" s="1">
        <f t="shared" si="291"/>
        <v>0</v>
      </c>
    </row>
    <row r="9313" spans="3:5" x14ac:dyDescent="0.2">
      <c r="C9313" s="1">
        <v>-1.4516095494668531</v>
      </c>
      <c r="D9313" s="1">
        <f t="shared" si="290"/>
        <v>125.98525424793611</v>
      </c>
      <c r="E9313" s="1">
        <f t="shared" si="291"/>
        <v>0</v>
      </c>
    </row>
    <row r="9314" spans="3:5" x14ac:dyDescent="0.2">
      <c r="C9314" s="1">
        <v>-5.9356018831069057E-2</v>
      </c>
      <c r="D9314" s="1">
        <f t="shared" si="290"/>
        <v>154.67303357459448</v>
      </c>
      <c r="E9314" s="1">
        <f t="shared" si="291"/>
        <v>0</v>
      </c>
    </row>
    <row r="9315" spans="3:5" x14ac:dyDescent="0.2">
      <c r="C9315" s="1">
        <v>-1.1722503422402109</v>
      </c>
      <c r="D9315" s="1">
        <f t="shared" si="290"/>
        <v>131.27947523913926</v>
      </c>
      <c r="E9315" s="1">
        <f t="shared" si="291"/>
        <v>0</v>
      </c>
    </row>
    <row r="9316" spans="3:5" x14ac:dyDescent="0.2">
      <c r="C9316" s="1">
        <v>7.2740432039929553E-2</v>
      </c>
      <c r="D9316" s="1">
        <f t="shared" si="290"/>
        <v>157.71314423256521</v>
      </c>
      <c r="E9316" s="1">
        <f t="shared" si="291"/>
        <v>0</v>
      </c>
    </row>
    <row r="9317" spans="3:5" x14ac:dyDescent="0.2">
      <c r="C9317" s="1">
        <v>-1.0149170214672427</v>
      </c>
      <c r="D9317" s="1">
        <f t="shared" si="290"/>
        <v>134.35848840224989</v>
      </c>
      <c r="E9317" s="1">
        <f t="shared" si="291"/>
        <v>0</v>
      </c>
    </row>
    <row r="9318" spans="3:5" x14ac:dyDescent="0.2">
      <c r="C9318" s="1">
        <v>0.80548852423271677</v>
      </c>
      <c r="D9318" s="1">
        <f t="shared" si="290"/>
        <v>175.69477762198801</v>
      </c>
      <c r="E9318" s="1">
        <f t="shared" si="291"/>
        <v>15.69477762198801</v>
      </c>
    </row>
    <row r="9319" spans="3:5" x14ac:dyDescent="0.2">
      <c r="C9319" s="1">
        <v>-0.40473974329450646</v>
      </c>
      <c r="D9319" s="1">
        <f t="shared" si="290"/>
        <v>146.99831678399556</v>
      </c>
      <c r="E9319" s="1">
        <f t="shared" si="291"/>
        <v>0</v>
      </c>
    </row>
    <row r="9320" spans="3:5" x14ac:dyDescent="0.2">
      <c r="C9320" s="1">
        <v>1.1088976146688307</v>
      </c>
      <c r="D9320" s="1">
        <f t="shared" si="290"/>
        <v>183.7278526366502</v>
      </c>
      <c r="E9320" s="1">
        <f t="shared" si="291"/>
        <v>23.727852636650198</v>
      </c>
    </row>
    <row r="9321" spans="3:5" x14ac:dyDescent="0.2">
      <c r="C9321" s="1">
        <v>0.24413146019473128</v>
      </c>
      <c r="D9321" s="1">
        <f t="shared" si="290"/>
        <v>161.74682564167205</v>
      </c>
      <c r="E9321" s="1">
        <f t="shared" si="291"/>
        <v>1.7468256416720465</v>
      </c>
    </row>
    <row r="9322" spans="3:5" x14ac:dyDescent="0.2">
      <c r="C9322" s="1">
        <v>-1.4826820074560598</v>
      </c>
      <c r="D9322" s="1">
        <f t="shared" si="290"/>
        <v>125.40974589501786</v>
      </c>
      <c r="E9322" s="1">
        <f t="shared" si="291"/>
        <v>0</v>
      </c>
    </row>
    <row r="9323" spans="3:5" x14ac:dyDescent="0.2">
      <c r="C9323" s="1">
        <v>2.1562760765660665</v>
      </c>
      <c r="D9323" s="1">
        <f t="shared" si="290"/>
        <v>214.3878627573402</v>
      </c>
      <c r="E9323" s="1">
        <f t="shared" si="291"/>
        <v>54.387862757340201</v>
      </c>
    </row>
    <row r="9324" spans="3:5" x14ac:dyDescent="0.2">
      <c r="C9324" s="1">
        <v>2.2386054244185187</v>
      </c>
      <c r="D9324" s="1">
        <f t="shared" si="290"/>
        <v>217.00449046787159</v>
      </c>
      <c r="E9324" s="1">
        <f t="shared" si="291"/>
        <v>57.004490467871591</v>
      </c>
    </row>
    <row r="9325" spans="3:5" x14ac:dyDescent="0.2">
      <c r="C9325" s="1">
        <v>2.5506174386758791E-2</v>
      </c>
      <c r="D9325" s="1">
        <f t="shared" si="290"/>
        <v>156.6192768733018</v>
      </c>
      <c r="E9325" s="1">
        <f t="shared" si="291"/>
        <v>0</v>
      </c>
    </row>
    <row r="9326" spans="3:5" x14ac:dyDescent="0.2">
      <c r="C9326" s="1">
        <v>-5.9976051763600227E-2</v>
      </c>
      <c r="D9326" s="1">
        <f t="shared" si="290"/>
        <v>154.65890300520584</v>
      </c>
      <c r="E9326" s="1">
        <f t="shared" si="291"/>
        <v>0</v>
      </c>
    </row>
    <row r="9327" spans="3:5" x14ac:dyDescent="0.2">
      <c r="C9327" s="1">
        <v>1.1728504759618501</v>
      </c>
      <c r="D9327" s="1">
        <f t="shared" si="290"/>
        <v>185.46738696318113</v>
      </c>
      <c r="E9327" s="1">
        <f t="shared" si="291"/>
        <v>25.467386963181127</v>
      </c>
    </row>
    <row r="9328" spans="3:5" x14ac:dyDescent="0.2">
      <c r="C9328" s="1">
        <v>-1.2290487519541224</v>
      </c>
      <c r="D9328" s="1">
        <f t="shared" si="290"/>
        <v>130.18534994736547</v>
      </c>
      <c r="E9328" s="1">
        <f t="shared" si="291"/>
        <v>0</v>
      </c>
    </row>
    <row r="9329" spans="3:5" x14ac:dyDescent="0.2">
      <c r="C9329" s="1">
        <v>0.34657499149509258</v>
      </c>
      <c r="D9329" s="1">
        <f t="shared" si="290"/>
        <v>164.20692370745553</v>
      </c>
      <c r="E9329" s="1">
        <f t="shared" si="291"/>
        <v>4.2069237074555303</v>
      </c>
    </row>
    <row r="9330" spans="3:5" x14ac:dyDescent="0.2">
      <c r="C9330" s="1">
        <v>0.49682484316894465</v>
      </c>
      <c r="D9330" s="1">
        <f t="shared" si="290"/>
        <v>167.88289421137415</v>
      </c>
      <c r="E9330" s="1">
        <f t="shared" si="291"/>
        <v>7.8828942113741505</v>
      </c>
    </row>
    <row r="9331" spans="3:5" x14ac:dyDescent="0.2">
      <c r="C9331" s="1">
        <v>0.33891291731470763</v>
      </c>
      <c r="D9331" s="1">
        <f t="shared" si="290"/>
        <v>164.02163761611331</v>
      </c>
      <c r="E9331" s="1">
        <f t="shared" si="291"/>
        <v>4.0216376161133098</v>
      </c>
    </row>
    <row r="9332" spans="3:5" x14ac:dyDescent="0.2">
      <c r="C9332" s="1">
        <v>-6.8907362454804888E-2</v>
      </c>
      <c r="D9332" s="1">
        <f t="shared" si="290"/>
        <v>154.45550133148217</v>
      </c>
      <c r="E9332" s="1">
        <f t="shared" si="291"/>
        <v>0</v>
      </c>
    </row>
    <row r="9333" spans="3:5" x14ac:dyDescent="0.2">
      <c r="C9333" s="1">
        <v>0.46370569970594006</v>
      </c>
      <c r="D9333" s="1">
        <f t="shared" si="290"/>
        <v>167.06560378130266</v>
      </c>
      <c r="E9333" s="1">
        <f t="shared" si="291"/>
        <v>7.0656037813026558</v>
      </c>
    </row>
    <row r="9334" spans="3:5" x14ac:dyDescent="0.2">
      <c r="C9334" s="1">
        <v>-2.8438375878335743E-2</v>
      </c>
      <c r="D9334" s="1">
        <f t="shared" si="290"/>
        <v>155.37928730941562</v>
      </c>
      <c r="E9334" s="1">
        <f t="shared" si="291"/>
        <v>0</v>
      </c>
    </row>
    <row r="9335" spans="3:5" x14ac:dyDescent="0.2">
      <c r="C9335" s="1">
        <v>-1.6995343336664914</v>
      </c>
      <c r="D9335" s="1">
        <f t="shared" si="290"/>
        <v>121.46585000712595</v>
      </c>
      <c r="E9335" s="1">
        <f t="shared" si="291"/>
        <v>0</v>
      </c>
    </row>
    <row r="9336" spans="3:5" x14ac:dyDescent="0.2">
      <c r="C9336" s="1">
        <v>0.97681112542301163</v>
      </c>
      <c r="D9336" s="1">
        <f t="shared" si="290"/>
        <v>180.18654165209912</v>
      </c>
      <c r="E9336" s="1">
        <f t="shared" si="291"/>
        <v>20.186541652099123</v>
      </c>
    </row>
    <row r="9337" spans="3:5" x14ac:dyDescent="0.2">
      <c r="C9337" s="1">
        <v>-0.31183827308077428</v>
      </c>
      <c r="D9337" s="1">
        <f t="shared" si="290"/>
        <v>149.02441743174029</v>
      </c>
      <c r="E9337" s="1">
        <f t="shared" si="291"/>
        <v>0</v>
      </c>
    </row>
    <row r="9338" spans="3:5" x14ac:dyDescent="0.2">
      <c r="C9338" s="1">
        <v>-1.1936066638000442</v>
      </c>
      <c r="D9338" s="1">
        <f t="shared" si="290"/>
        <v>130.86700722842838</v>
      </c>
      <c r="E9338" s="1">
        <f t="shared" si="291"/>
        <v>0</v>
      </c>
    </row>
    <row r="9339" spans="3:5" x14ac:dyDescent="0.2">
      <c r="C9339" s="1">
        <v>-2.7588865844705927E-2</v>
      </c>
      <c r="D9339" s="1">
        <f t="shared" si="290"/>
        <v>155.39873817621393</v>
      </c>
      <c r="E9339" s="1">
        <f t="shared" si="291"/>
        <v>0</v>
      </c>
    </row>
    <row r="9340" spans="3:5" x14ac:dyDescent="0.2">
      <c r="C9340" s="1">
        <v>0.95335845746581671</v>
      </c>
      <c r="D9340" s="1">
        <f t="shared" si="290"/>
        <v>179.56493657312103</v>
      </c>
      <c r="E9340" s="1">
        <f t="shared" si="291"/>
        <v>19.564936573121031</v>
      </c>
    </row>
    <row r="9341" spans="3:5" x14ac:dyDescent="0.2">
      <c r="C9341" s="1">
        <v>1.0275501964107538</v>
      </c>
      <c r="D9341" s="1">
        <f t="shared" si="290"/>
        <v>181.53873717244196</v>
      </c>
      <c r="E9341" s="1">
        <f t="shared" si="291"/>
        <v>21.538737172441955</v>
      </c>
    </row>
    <row r="9342" spans="3:5" x14ac:dyDescent="0.2">
      <c r="C9342" s="1">
        <v>-1.2331515406467279</v>
      </c>
      <c r="D9342" s="1">
        <f t="shared" si="290"/>
        <v>130.10667071101264</v>
      </c>
      <c r="E9342" s="1">
        <f t="shared" si="291"/>
        <v>0</v>
      </c>
    </row>
    <row r="9343" spans="3:5" x14ac:dyDescent="0.2">
      <c r="C9343" s="1">
        <v>0.82872361754975954</v>
      </c>
      <c r="D9343" s="1">
        <f t="shared" si="290"/>
        <v>176.29733314430652</v>
      </c>
      <c r="E9343" s="1">
        <f t="shared" si="291"/>
        <v>16.297333144306521</v>
      </c>
    </row>
    <row r="9344" spans="3:5" x14ac:dyDescent="0.2">
      <c r="C9344" s="1">
        <v>-7.4424556269950273E-2</v>
      </c>
      <c r="D9344" s="1">
        <f t="shared" si="290"/>
        <v>154.3299864435759</v>
      </c>
      <c r="E9344" s="1">
        <f t="shared" si="291"/>
        <v>0</v>
      </c>
    </row>
    <row r="9345" spans="3:5" x14ac:dyDescent="0.2">
      <c r="C9345" s="1">
        <v>-9.2331772437020912E-2</v>
      </c>
      <c r="D9345" s="1">
        <f t="shared" si="290"/>
        <v>153.92330375165136</v>
      </c>
      <c r="E9345" s="1">
        <f t="shared" si="291"/>
        <v>0</v>
      </c>
    </row>
    <row r="9346" spans="3:5" x14ac:dyDescent="0.2">
      <c r="C9346" s="1">
        <v>1.1095338000806072</v>
      </c>
      <c r="D9346" s="1">
        <f t="shared" si="290"/>
        <v>183.74507644567583</v>
      </c>
      <c r="E9346" s="1">
        <f t="shared" si="291"/>
        <v>23.745076445675835</v>
      </c>
    </row>
    <row r="9347" spans="3:5" x14ac:dyDescent="0.2">
      <c r="C9347" s="1">
        <v>-1.0037529478958773</v>
      </c>
      <c r="D9347" s="1">
        <f t="shared" ref="D9347:D9410" si="292" xml:space="preserve"> $A$1 * EXP( ($A$3 - $A$6 - 0.5 * $A$5^2) * $A$4 + $A$5 * SQRT($A$4) * C9347 )</f>
        <v>134.57969353557849</v>
      </c>
      <c r="E9347" s="1">
        <f t="shared" ref="E9347:E9410" si="293">MAX(D9347 - $A$2, 0)</f>
        <v>0</v>
      </c>
    </row>
    <row r="9348" spans="3:5" x14ac:dyDescent="0.2">
      <c r="C9348" s="1">
        <v>0.75752086844478217</v>
      </c>
      <c r="D9348" s="1">
        <f t="shared" si="292"/>
        <v>174.45733922595943</v>
      </c>
      <c r="E9348" s="1">
        <f t="shared" si="293"/>
        <v>14.45733922595943</v>
      </c>
    </row>
    <row r="9349" spans="3:5" x14ac:dyDescent="0.2">
      <c r="C9349" s="1">
        <v>1.5713774114176051</v>
      </c>
      <c r="D9349" s="1">
        <f t="shared" si="292"/>
        <v>196.68471181441981</v>
      </c>
      <c r="E9349" s="1">
        <f t="shared" si="293"/>
        <v>36.684711814419813</v>
      </c>
    </row>
    <row r="9350" spans="3:5" x14ac:dyDescent="0.2">
      <c r="C9350" s="1">
        <v>-0.27479439613793283</v>
      </c>
      <c r="D9350" s="1">
        <f t="shared" si="292"/>
        <v>149.84007867079421</v>
      </c>
      <c r="E9350" s="1">
        <f t="shared" si="293"/>
        <v>0</v>
      </c>
    </row>
    <row r="9351" spans="3:5" x14ac:dyDescent="0.2">
      <c r="C9351" s="1">
        <v>-1.9162301740544954</v>
      </c>
      <c r="D9351" s="1">
        <f t="shared" si="292"/>
        <v>117.64869481205943</v>
      </c>
      <c r="E9351" s="1">
        <f t="shared" si="293"/>
        <v>0</v>
      </c>
    </row>
    <row r="9352" spans="3:5" x14ac:dyDescent="0.2">
      <c r="C9352" s="1">
        <v>-1.772898202613133</v>
      </c>
      <c r="D9352" s="1">
        <f t="shared" si="292"/>
        <v>120.15985572009892</v>
      </c>
      <c r="E9352" s="1">
        <f t="shared" si="293"/>
        <v>0</v>
      </c>
    </row>
    <row r="9353" spans="3:5" x14ac:dyDescent="0.2">
      <c r="C9353" s="1">
        <v>1.0885389350909549</v>
      </c>
      <c r="D9353" s="1">
        <f t="shared" si="292"/>
        <v>183.17752224154151</v>
      </c>
      <c r="E9353" s="1">
        <f t="shared" si="293"/>
        <v>23.17752224154151</v>
      </c>
    </row>
    <row r="9354" spans="3:5" x14ac:dyDescent="0.2">
      <c r="C9354" s="1">
        <v>0.10486031322539402</v>
      </c>
      <c r="D9354" s="1">
        <f t="shared" si="292"/>
        <v>158.46134835063643</v>
      </c>
      <c r="E9354" s="1">
        <f t="shared" si="293"/>
        <v>0</v>
      </c>
    </row>
    <row r="9355" spans="3:5" x14ac:dyDescent="0.2">
      <c r="C9355" s="1">
        <v>0.3000884921720442</v>
      </c>
      <c r="D9355" s="1">
        <f t="shared" si="292"/>
        <v>163.08598495160982</v>
      </c>
      <c r="E9355" s="1">
        <f t="shared" si="293"/>
        <v>3.0859849516098166</v>
      </c>
    </row>
    <row r="9356" spans="3:5" x14ac:dyDescent="0.2">
      <c r="C9356" s="1">
        <v>-1.2787746317788635</v>
      </c>
      <c r="D9356" s="1">
        <f t="shared" si="292"/>
        <v>129.23495385676438</v>
      </c>
      <c r="E9356" s="1">
        <f t="shared" si="293"/>
        <v>0</v>
      </c>
    </row>
    <row r="9357" spans="3:5" x14ac:dyDescent="0.2">
      <c r="C9357" s="1">
        <v>0.68551667251301107</v>
      </c>
      <c r="D9357" s="1">
        <f t="shared" si="292"/>
        <v>172.61616310430082</v>
      </c>
      <c r="E9357" s="1">
        <f t="shared" si="293"/>
        <v>12.616163104300824</v>
      </c>
    </row>
    <row r="9358" spans="3:5" x14ac:dyDescent="0.2">
      <c r="C9358" s="1">
        <v>1.2511578329201041</v>
      </c>
      <c r="D9358" s="1">
        <f t="shared" si="292"/>
        <v>187.61981302205143</v>
      </c>
      <c r="E9358" s="1">
        <f t="shared" si="293"/>
        <v>27.619813022051432</v>
      </c>
    </row>
    <row r="9359" spans="3:5" x14ac:dyDescent="0.2">
      <c r="C9359" s="1">
        <v>0.13860626366166201</v>
      </c>
      <c r="D9359" s="1">
        <f t="shared" si="292"/>
        <v>159.25125424788865</v>
      </c>
      <c r="E9359" s="1">
        <f t="shared" si="293"/>
        <v>0</v>
      </c>
    </row>
    <row r="9360" spans="3:5" x14ac:dyDescent="0.2">
      <c r="C9360" s="1">
        <v>-0.68146960522353395</v>
      </c>
      <c r="D9360" s="1">
        <f t="shared" si="292"/>
        <v>141.12485444926824</v>
      </c>
      <c r="E9360" s="1">
        <f t="shared" si="293"/>
        <v>0</v>
      </c>
    </row>
    <row r="9361" spans="3:5" x14ac:dyDescent="0.2">
      <c r="C9361" s="1">
        <v>0.3413586165242774</v>
      </c>
      <c r="D9361" s="1">
        <f t="shared" si="292"/>
        <v>164.08075736538561</v>
      </c>
      <c r="E9361" s="1">
        <f t="shared" si="293"/>
        <v>4.0807573653856082</v>
      </c>
    </row>
    <row r="9362" spans="3:5" x14ac:dyDescent="0.2">
      <c r="C9362" s="1">
        <v>0.38687830534491741</v>
      </c>
      <c r="D9362" s="1">
        <f t="shared" si="292"/>
        <v>165.1849996363072</v>
      </c>
      <c r="E9362" s="1">
        <f t="shared" si="293"/>
        <v>5.1849996363071966</v>
      </c>
    </row>
    <row r="9363" spans="3:5" x14ac:dyDescent="0.2">
      <c r="C9363" s="1">
        <v>-1.0986000695362421</v>
      </c>
      <c r="D9363" s="1">
        <f t="shared" si="292"/>
        <v>132.71192706183342</v>
      </c>
      <c r="E9363" s="1">
        <f t="shared" si="293"/>
        <v>0</v>
      </c>
    </row>
    <row r="9364" spans="3:5" x14ac:dyDescent="0.2">
      <c r="C9364" s="1">
        <v>1.8566035497139433</v>
      </c>
      <c r="D9364" s="1">
        <f t="shared" si="292"/>
        <v>205.12715814762333</v>
      </c>
      <c r="E9364" s="1">
        <f t="shared" si="293"/>
        <v>45.127158147623334</v>
      </c>
    </row>
    <row r="9365" spans="3:5" x14ac:dyDescent="0.2">
      <c r="C9365" s="1">
        <v>-0.56702028346289735</v>
      </c>
      <c r="D9365" s="1">
        <f t="shared" si="292"/>
        <v>143.52498028205702</v>
      </c>
      <c r="E9365" s="1">
        <f t="shared" si="293"/>
        <v>0</v>
      </c>
    </row>
    <row r="9366" spans="3:5" x14ac:dyDescent="0.2">
      <c r="C9366" s="1">
        <v>0.42827241969042301</v>
      </c>
      <c r="D9366" s="1">
        <f t="shared" si="292"/>
        <v>166.19561172288201</v>
      </c>
      <c r="E9366" s="1">
        <f t="shared" si="293"/>
        <v>6.1956117228820062</v>
      </c>
    </row>
    <row r="9367" spans="3:5" x14ac:dyDescent="0.2">
      <c r="C9367" s="1">
        <v>-0.90291769558883084</v>
      </c>
      <c r="D9367" s="1">
        <f t="shared" si="292"/>
        <v>136.59421755164666</v>
      </c>
      <c r="E9367" s="1">
        <f t="shared" si="293"/>
        <v>0</v>
      </c>
    </row>
    <row r="9368" spans="3:5" x14ac:dyDescent="0.2">
      <c r="C9368" s="1">
        <v>-0.64934898520123741</v>
      </c>
      <c r="D9368" s="1">
        <f t="shared" si="292"/>
        <v>141.79437779409406</v>
      </c>
      <c r="E9368" s="1">
        <f t="shared" si="293"/>
        <v>0</v>
      </c>
    </row>
    <row r="9369" spans="3:5" x14ac:dyDescent="0.2">
      <c r="C9369" s="1">
        <v>0.49130551289829788</v>
      </c>
      <c r="D9369" s="1">
        <f t="shared" si="292"/>
        <v>167.74641503836054</v>
      </c>
      <c r="E9369" s="1">
        <f t="shared" si="293"/>
        <v>7.7464150383605386</v>
      </c>
    </row>
    <row r="9370" spans="3:5" x14ac:dyDescent="0.2">
      <c r="C9370" s="1">
        <v>-0.21774445023921327</v>
      </c>
      <c r="D9370" s="1">
        <f t="shared" si="292"/>
        <v>151.10498992072655</v>
      </c>
      <c r="E9370" s="1">
        <f t="shared" si="293"/>
        <v>0</v>
      </c>
    </row>
    <row r="9371" spans="3:5" x14ac:dyDescent="0.2">
      <c r="C9371" s="1">
        <v>-0.64631336459350253</v>
      </c>
      <c r="D9371" s="1">
        <f t="shared" si="292"/>
        <v>141.85781642140938</v>
      </c>
      <c r="E9371" s="1">
        <f t="shared" si="293"/>
        <v>0</v>
      </c>
    </row>
    <row r="9372" spans="3:5" x14ac:dyDescent="0.2">
      <c r="C9372" s="1">
        <v>1.5718042308804785</v>
      </c>
      <c r="D9372" s="1">
        <f t="shared" si="292"/>
        <v>196.69708206838052</v>
      </c>
      <c r="E9372" s="1">
        <f t="shared" si="293"/>
        <v>36.697082068380524</v>
      </c>
    </row>
    <row r="9373" spans="3:5" x14ac:dyDescent="0.2">
      <c r="C9373" s="1">
        <v>-0.30713990701286703</v>
      </c>
      <c r="D9373" s="1">
        <f t="shared" si="292"/>
        <v>149.12762338864633</v>
      </c>
      <c r="E9373" s="1">
        <f t="shared" si="293"/>
        <v>0</v>
      </c>
    </row>
    <row r="9374" spans="3:5" x14ac:dyDescent="0.2">
      <c r="C9374" s="1">
        <v>-0.83273429742585314</v>
      </c>
      <c r="D9374" s="1">
        <f t="shared" si="292"/>
        <v>138.01413931498729</v>
      </c>
      <c r="E9374" s="1">
        <f t="shared" si="293"/>
        <v>0</v>
      </c>
    </row>
    <row r="9375" spans="3:5" x14ac:dyDescent="0.2">
      <c r="C9375" s="1">
        <v>-0.8364162863115292</v>
      </c>
      <c r="D9375" s="1">
        <f t="shared" si="292"/>
        <v>137.93928128584386</v>
      </c>
      <c r="E9375" s="1">
        <f t="shared" si="293"/>
        <v>0</v>
      </c>
    </row>
    <row r="9376" spans="3:5" x14ac:dyDescent="0.2">
      <c r="C9376" s="1">
        <v>0.1286826401510382</v>
      </c>
      <c r="D9376" s="1">
        <f t="shared" si="292"/>
        <v>159.01855992005429</v>
      </c>
      <c r="E9376" s="1">
        <f t="shared" si="293"/>
        <v>0</v>
      </c>
    </row>
    <row r="9377" spans="3:5" x14ac:dyDescent="0.2">
      <c r="C9377" s="1">
        <v>0.5251873901607238</v>
      </c>
      <c r="D9377" s="1">
        <f t="shared" si="292"/>
        <v>168.5859821353159</v>
      </c>
      <c r="E9377" s="1">
        <f t="shared" si="293"/>
        <v>8.585982135315902</v>
      </c>
    </row>
    <row r="9378" spans="3:5" x14ac:dyDescent="0.2">
      <c r="C9378" s="1">
        <v>1.1674822687235671</v>
      </c>
      <c r="D9378" s="1">
        <f t="shared" si="292"/>
        <v>185.32073927753251</v>
      </c>
      <c r="E9378" s="1">
        <f t="shared" si="293"/>
        <v>25.32073927753251</v>
      </c>
    </row>
    <row r="9379" spans="3:5" x14ac:dyDescent="0.2">
      <c r="C9379" s="1">
        <v>-0.26458498686802562</v>
      </c>
      <c r="D9379" s="1">
        <f t="shared" si="292"/>
        <v>150.06566119621976</v>
      </c>
      <c r="E9379" s="1">
        <f t="shared" si="293"/>
        <v>0</v>
      </c>
    </row>
    <row r="9380" spans="3:5" x14ac:dyDescent="0.2">
      <c r="C9380" s="1">
        <v>-0.7606988121673578</v>
      </c>
      <c r="D9380" s="1">
        <f t="shared" si="292"/>
        <v>139.48688290223959</v>
      </c>
      <c r="E9380" s="1">
        <f t="shared" si="293"/>
        <v>0</v>
      </c>
    </row>
    <row r="9381" spans="3:5" x14ac:dyDescent="0.2">
      <c r="C9381" s="1">
        <v>-8.5992807634500942E-2</v>
      </c>
      <c r="D9381" s="1">
        <f t="shared" si="292"/>
        <v>154.06714243474315</v>
      </c>
      <c r="E9381" s="1">
        <f t="shared" si="293"/>
        <v>0</v>
      </c>
    </row>
    <row r="9382" spans="3:5" x14ac:dyDescent="0.2">
      <c r="C9382" s="1">
        <v>1.4202989352834559</v>
      </c>
      <c r="D9382" s="1">
        <f t="shared" si="292"/>
        <v>192.35460805995098</v>
      </c>
      <c r="E9382" s="1">
        <f t="shared" si="293"/>
        <v>32.354608059950976</v>
      </c>
    </row>
    <row r="9383" spans="3:5" x14ac:dyDescent="0.2">
      <c r="C9383" s="1">
        <v>2.9111952503915526</v>
      </c>
      <c r="D9383" s="1">
        <f t="shared" si="292"/>
        <v>239.612768945901</v>
      </c>
      <c r="E9383" s="1">
        <f t="shared" si="293"/>
        <v>79.612768945900996</v>
      </c>
    </row>
    <row r="9384" spans="3:5" x14ac:dyDescent="0.2">
      <c r="C9384" s="1">
        <v>0.71989601667311087</v>
      </c>
      <c r="D9384" s="1">
        <f t="shared" si="292"/>
        <v>173.49282004339028</v>
      </c>
      <c r="E9384" s="1">
        <f t="shared" si="293"/>
        <v>13.492820043390282</v>
      </c>
    </row>
    <row r="9385" spans="3:5" x14ac:dyDescent="0.2">
      <c r="C9385" s="1">
        <v>-1.2721780170320853</v>
      </c>
      <c r="D9385" s="1">
        <f t="shared" si="292"/>
        <v>129.36063274788822</v>
      </c>
      <c r="E9385" s="1">
        <f t="shared" si="293"/>
        <v>0</v>
      </c>
    </row>
    <row r="9386" spans="3:5" x14ac:dyDescent="0.2">
      <c r="C9386" s="1">
        <v>-0.26578233812858482</v>
      </c>
      <c r="D9386" s="1">
        <f t="shared" si="292"/>
        <v>150.03918749084031</v>
      </c>
      <c r="E9386" s="1">
        <f t="shared" si="293"/>
        <v>0</v>
      </c>
    </row>
    <row r="9387" spans="3:5" x14ac:dyDescent="0.2">
      <c r="C9387" s="1">
        <v>-1.5357488766247709</v>
      </c>
      <c r="D9387" s="1">
        <f t="shared" si="292"/>
        <v>124.43294052473871</v>
      </c>
      <c r="E9387" s="1">
        <f t="shared" si="293"/>
        <v>0</v>
      </c>
    </row>
    <row r="9388" spans="3:5" x14ac:dyDescent="0.2">
      <c r="C9388" s="1">
        <v>-0.21089531446214788</v>
      </c>
      <c r="D9388" s="1">
        <f t="shared" si="292"/>
        <v>151.25756510036334</v>
      </c>
      <c r="E9388" s="1">
        <f t="shared" si="293"/>
        <v>0</v>
      </c>
    </row>
    <row r="9389" spans="3:5" x14ac:dyDescent="0.2">
      <c r="C9389" s="1">
        <v>-0.99535281706545164</v>
      </c>
      <c r="D9389" s="1">
        <f t="shared" si="292"/>
        <v>134.74637393368855</v>
      </c>
      <c r="E9389" s="1">
        <f t="shared" si="293"/>
        <v>0</v>
      </c>
    </row>
    <row r="9390" spans="3:5" x14ac:dyDescent="0.2">
      <c r="C9390" s="1">
        <v>0.77296659411813007</v>
      </c>
      <c r="D9390" s="1">
        <f t="shared" si="292"/>
        <v>174.85484368704664</v>
      </c>
      <c r="E9390" s="1">
        <f t="shared" si="293"/>
        <v>14.854843687046639</v>
      </c>
    </row>
    <row r="9391" spans="3:5" x14ac:dyDescent="0.2">
      <c r="C9391" s="1">
        <v>1.3426985908359168</v>
      </c>
      <c r="D9391" s="1">
        <f t="shared" si="292"/>
        <v>190.16767344290309</v>
      </c>
      <c r="E9391" s="1">
        <f t="shared" si="293"/>
        <v>30.167673442903094</v>
      </c>
    </row>
    <row r="9392" spans="3:5" x14ac:dyDescent="0.2">
      <c r="C9392" s="1">
        <v>-1.3026099373286009</v>
      </c>
      <c r="D9392" s="1">
        <f t="shared" si="292"/>
        <v>128.7818597335482</v>
      </c>
      <c r="E9392" s="1">
        <f t="shared" si="293"/>
        <v>0</v>
      </c>
    </row>
    <row r="9393" spans="3:5" x14ac:dyDescent="0.2">
      <c r="C9393" s="1">
        <v>7.0828867789306102E-3</v>
      </c>
      <c r="D9393" s="1">
        <f t="shared" si="292"/>
        <v>156.19468357354222</v>
      </c>
      <c r="E9393" s="1">
        <f t="shared" si="293"/>
        <v>0</v>
      </c>
    </row>
    <row r="9394" spans="3:5" x14ac:dyDescent="0.2">
      <c r="C9394" s="1">
        <v>-1.8820810459464119</v>
      </c>
      <c r="D9394" s="1">
        <f t="shared" si="292"/>
        <v>118.24218014323257</v>
      </c>
      <c r="E9394" s="1">
        <f t="shared" si="293"/>
        <v>0</v>
      </c>
    </row>
    <row r="9395" spans="3:5" x14ac:dyDescent="0.2">
      <c r="C9395" s="1">
        <v>-2.3876445127306467</v>
      </c>
      <c r="D9395" s="1">
        <f t="shared" si="292"/>
        <v>109.75384861941747</v>
      </c>
      <c r="E9395" s="1">
        <f t="shared" si="293"/>
        <v>0</v>
      </c>
    </row>
    <row r="9396" spans="3:5" x14ac:dyDescent="0.2">
      <c r="C9396" s="1">
        <v>1.0780058753250663</v>
      </c>
      <c r="D9396" s="1">
        <f t="shared" si="292"/>
        <v>182.89344274485242</v>
      </c>
      <c r="E9396" s="1">
        <f t="shared" si="293"/>
        <v>22.893442744852422</v>
      </c>
    </row>
    <row r="9397" spans="3:5" x14ac:dyDescent="0.2">
      <c r="C9397" s="1">
        <v>0.42884006449347672</v>
      </c>
      <c r="D9397" s="1">
        <f t="shared" si="292"/>
        <v>166.20951331434878</v>
      </c>
      <c r="E9397" s="1">
        <f t="shared" si="293"/>
        <v>6.2095133143487828</v>
      </c>
    </row>
    <row r="9398" spans="3:5" x14ac:dyDescent="0.2">
      <c r="C9398" s="1">
        <v>-0.48234568898859798</v>
      </c>
      <c r="D9398" s="1">
        <f t="shared" si="292"/>
        <v>145.32693088488148</v>
      </c>
      <c r="E9398" s="1">
        <f t="shared" si="293"/>
        <v>0</v>
      </c>
    </row>
    <row r="9399" spans="3:5" x14ac:dyDescent="0.2">
      <c r="C9399" s="1">
        <v>-0.20356016402421837</v>
      </c>
      <c r="D9399" s="1">
        <f t="shared" si="292"/>
        <v>151.42113786417235</v>
      </c>
      <c r="E9399" s="1">
        <f t="shared" si="293"/>
        <v>0</v>
      </c>
    </row>
    <row r="9400" spans="3:5" x14ac:dyDescent="0.2">
      <c r="C9400" s="1">
        <v>-1.2403472568715226</v>
      </c>
      <c r="D9400" s="1">
        <f t="shared" si="292"/>
        <v>129.96879317502953</v>
      </c>
      <c r="E9400" s="1">
        <f t="shared" si="293"/>
        <v>0</v>
      </c>
    </row>
    <row r="9401" spans="3:5" x14ac:dyDescent="0.2">
      <c r="C9401" s="1">
        <v>-1.23780279781848</v>
      </c>
      <c r="D9401" s="1">
        <f t="shared" si="292"/>
        <v>130.01753099613697</v>
      </c>
      <c r="E9401" s="1">
        <f t="shared" si="293"/>
        <v>0</v>
      </c>
    </row>
    <row r="9402" spans="3:5" x14ac:dyDescent="0.2">
      <c r="C9402" s="1">
        <v>-0.9674863672305134</v>
      </c>
      <c r="D9402" s="1">
        <f t="shared" si="292"/>
        <v>135.30079638497057</v>
      </c>
      <c r="E9402" s="1">
        <f t="shared" si="293"/>
        <v>0</v>
      </c>
    </row>
    <row r="9403" spans="3:5" x14ac:dyDescent="0.2">
      <c r="C9403" s="1">
        <v>-2.1182511912255495</v>
      </c>
      <c r="D9403" s="1">
        <f t="shared" si="292"/>
        <v>114.19816449980554</v>
      </c>
      <c r="E9403" s="1">
        <f t="shared" si="293"/>
        <v>0</v>
      </c>
    </row>
    <row r="9404" spans="3:5" x14ac:dyDescent="0.2">
      <c r="C9404" s="1">
        <v>5.6926562636690235E-2</v>
      </c>
      <c r="D9404" s="1">
        <f t="shared" si="292"/>
        <v>157.34607305446551</v>
      </c>
      <c r="E9404" s="1">
        <f t="shared" si="293"/>
        <v>0</v>
      </c>
    </row>
    <row r="9405" spans="3:5" x14ac:dyDescent="0.2">
      <c r="C9405" s="1">
        <v>-7.8921403072814145E-2</v>
      </c>
      <c r="D9405" s="1">
        <f t="shared" si="292"/>
        <v>154.22775966517071</v>
      </c>
      <c r="E9405" s="1">
        <f t="shared" si="293"/>
        <v>0</v>
      </c>
    </row>
    <row r="9406" spans="3:5" x14ac:dyDescent="0.2">
      <c r="C9406" s="1">
        <v>-0.85000813455976176</v>
      </c>
      <c r="D9406" s="1">
        <f t="shared" si="292"/>
        <v>137.66329862655471</v>
      </c>
      <c r="E9406" s="1">
        <f t="shared" si="293"/>
        <v>0</v>
      </c>
    </row>
    <row r="9407" spans="3:5" x14ac:dyDescent="0.2">
      <c r="C9407" s="1">
        <v>-1.5089491394898114</v>
      </c>
      <c r="D9407" s="1">
        <f t="shared" si="292"/>
        <v>124.925290389065</v>
      </c>
      <c r="E9407" s="1">
        <f t="shared" si="293"/>
        <v>0</v>
      </c>
    </row>
    <row r="9408" spans="3:5" x14ac:dyDescent="0.2">
      <c r="C9408" s="1">
        <v>0.58918720837081462</v>
      </c>
      <c r="D9408" s="1">
        <f t="shared" si="292"/>
        <v>170.18333082459574</v>
      </c>
      <c r="E9408" s="1">
        <f t="shared" si="293"/>
        <v>10.183330824595743</v>
      </c>
    </row>
    <row r="9409" spans="3:5" x14ac:dyDescent="0.2">
      <c r="C9409" s="1">
        <v>0.143196055290913</v>
      </c>
      <c r="D9409" s="1">
        <f t="shared" si="292"/>
        <v>159.35899322238748</v>
      </c>
      <c r="E9409" s="1">
        <f t="shared" si="293"/>
        <v>0</v>
      </c>
    </row>
    <row r="9410" spans="3:5" x14ac:dyDescent="0.2">
      <c r="C9410" s="1">
        <v>-0.89556713619460848</v>
      </c>
      <c r="D9410" s="1">
        <f t="shared" si="292"/>
        <v>136.74224357102531</v>
      </c>
      <c r="E9410" s="1">
        <f t="shared" si="293"/>
        <v>0</v>
      </c>
    </row>
    <row r="9411" spans="3:5" x14ac:dyDescent="0.2">
      <c r="C9411" s="1">
        <v>-0.58877137752191844</v>
      </c>
      <c r="D9411" s="1">
        <f t="shared" ref="D9411:D9474" si="294" xml:space="preserve"> $A$1 * EXP( ($A$3 - $A$6 - 0.5 * $A$5^2) * $A$4 + $A$5 * SQRT($A$4) * C9411 )</f>
        <v>143.0657156874282</v>
      </c>
      <c r="E9411" s="1">
        <f t="shared" ref="E9411:E9474" si="295">MAX(D9411 - $A$2, 0)</f>
        <v>0</v>
      </c>
    </row>
    <row r="9412" spans="3:5" x14ac:dyDescent="0.2">
      <c r="C9412" s="1">
        <v>1.0152737289030638</v>
      </c>
      <c r="D9412" s="1">
        <f t="shared" si="294"/>
        <v>181.21064178687004</v>
      </c>
      <c r="E9412" s="1">
        <f t="shared" si="295"/>
        <v>21.210641786870042</v>
      </c>
    </row>
    <row r="9413" spans="3:5" x14ac:dyDescent="0.2">
      <c r="C9413" s="1">
        <v>-1.4108825921284183</v>
      </c>
      <c r="D9413" s="1">
        <f t="shared" si="294"/>
        <v>126.74357964354303</v>
      </c>
      <c r="E9413" s="1">
        <f t="shared" si="295"/>
        <v>0</v>
      </c>
    </row>
    <row r="9414" spans="3:5" x14ac:dyDescent="0.2">
      <c r="C9414" s="1">
        <v>-0.57299582008384176</v>
      </c>
      <c r="D9414" s="1">
        <f t="shared" si="294"/>
        <v>143.39866282758291</v>
      </c>
      <c r="E9414" s="1">
        <f t="shared" si="295"/>
        <v>0</v>
      </c>
    </row>
    <row r="9415" spans="3:5" x14ac:dyDescent="0.2">
      <c r="C9415" s="1">
        <v>0.71117975963492286</v>
      </c>
      <c r="D9415" s="1">
        <f t="shared" si="294"/>
        <v>173.27013922216577</v>
      </c>
      <c r="E9415" s="1">
        <f t="shared" si="295"/>
        <v>13.270139222165767</v>
      </c>
    </row>
    <row r="9416" spans="3:5" x14ac:dyDescent="0.2">
      <c r="C9416" s="1">
        <v>-1.2359713149591296</v>
      </c>
      <c r="D9416" s="1">
        <f t="shared" si="294"/>
        <v>130.05262343208895</v>
      </c>
      <c r="E9416" s="1">
        <f t="shared" si="295"/>
        <v>0</v>
      </c>
    </row>
    <row r="9417" spans="3:5" x14ac:dyDescent="0.2">
      <c r="C9417" s="1">
        <v>-2.3552199435671977</v>
      </c>
      <c r="D9417" s="1">
        <f t="shared" si="294"/>
        <v>110.27948086897261</v>
      </c>
      <c r="E9417" s="1">
        <f t="shared" si="295"/>
        <v>0</v>
      </c>
    </row>
    <row r="9418" spans="3:5" x14ac:dyDescent="0.2">
      <c r="C9418" s="1">
        <v>-0.51588682337440461</v>
      </c>
      <c r="D9418" s="1">
        <f t="shared" si="294"/>
        <v>144.61045557828231</v>
      </c>
      <c r="E9418" s="1">
        <f t="shared" si="295"/>
        <v>0</v>
      </c>
    </row>
    <row r="9419" spans="3:5" x14ac:dyDescent="0.2">
      <c r="C9419" s="1">
        <v>-1.6573193092961043</v>
      </c>
      <c r="D9419" s="1">
        <f t="shared" si="294"/>
        <v>122.22376904756042</v>
      </c>
      <c r="E9419" s="1">
        <f t="shared" si="295"/>
        <v>0</v>
      </c>
    </row>
    <row r="9420" spans="3:5" x14ac:dyDescent="0.2">
      <c r="C9420" s="1">
        <v>-5.0565082203931834E-2</v>
      </c>
      <c r="D9420" s="1">
        <f t="shared" si="294"/>
        <v>154.87351826012656</v>
      </c>
      <c r="E9420" s="1">
        <f t="shared" si="295"/>
        <v>0</v>
      </c>
    </row>
    <row r="9421" spans="3:5" x14ac:dyDescent="0.2">
      <c r="C9421" s="1">
        <v>0.73471818736606564</v>
      </c>
      <c r="D9421" s="1">
        <f t="shared" si="294"/>
        <v>173.8721505778264</v>
      </c>
      <c r="E9421" s="1">
        <f t="shared" si="295"/>
        <v>13.872150577826403</v>
      </c>
    </row>
    <row r="9422" spans="3:5" x14ac:dyDescent="0.2">
      <c r="C9422" s="1">
        <v>-0.31634892901103012</v>
      </c>
      <c r="D9422" s="1">
        <f t="shared" si="294"/>
        <v>148.92540198397919</v>
      </c>
      <c r="E9422" s="1">
        <f t="shared" si="295"/>
        <v>0</v>
      </c>
    </row>
    <row r="9423" spans="3:5" x14ac:dyDescent="0.2">
      <c r="C9423" s="1">
        <v>-0.31759685347290018</v>
      </c>
      <c r="D9423" s="1">
        <f t="shared" si="294"/>
        <v>148.8980198500513</v>
      </c>
      <c r="E9423" s="1">
        <f t="shared" si="295"/>
        <v>0</v>
      </c>
    </row>
    <row r="9424" spans="3:5" x14ac:dyDescent="0.2">
      <c r="C9424" s="1">
        <v>0.36461332245012018</v>
      </c>
      <c r="D9424" s="1">
        <f t="shared" si="294"/>
        <v>164.64395773236254</v>
      </c>
      <c r="E9424" s="1">
        <f t="shared" si="295"/>
        <v>4.6439577323625372</v>
      </c>
    </row>
    <row r="9425" spans="3:5" x14ac:dyDescent="0.2">
      <c r="C9425" s="1">
        <v>1.5883452208500395</v>
      </c>
      <c r="D9425" s="1">
        <f t="shared" si="294"/>
        <v>197.17707950661622</v>
      </c>
      <c r="E9425" s="1">
        <f t="shared" si="295"/>
        <v>37.177079506616224</v>
      </c>
    </row>
    <row r="9426" spans="3:5" x14ac:dyDescent="0.2">
      <c r="C9426" s="1">
        <v>2.4982320403552789</v>
      </c>
      <c r="D9426" s="1">
        <f t="shared" si="294"/>
        <v>225.46705001187885</v>
      </c>
      <c r="E9426" s="1">
        <f t="shared" si="295"/>
        <v>65.467050011878854</v>
      </c>
    </row>
    <row r="9427" spans="3:5" x14ac:dyDescent="0.2">
      <c r="C9427" s="1">
        <v>-0.13973584177280196</v>
      </c>
      <c r="D9427" s="1">
        <f t="shared" si="294"/>
        <v>152.85189731078503</v>
      </c>
      <c r="E9427" s="1">
        <f t="shared" si="295"/>
        <v>0</v>
      </c>
    </row>
    <row r="9428" spans="3:5" x14ac:dyDescent="0.2">
      <c r="C9428" s="1">
        <v>-0.41114088701344903</v>
      </c>
      <c r="D9428" s="1">
        <f t="shared" si="294"/>
        <v>146.85973208556115</v>
      </c>
      <c r="E9428" s="1">
        <f t="shared" si="295"/>
        <v>0</v>
      </c>
    </row>
    <row r="9429" spans="3:5" x14ac:dyDescent="0.2">
      <c r="C9429" s="1">
        <v>-0.54329568274348283</v>
      </c>
      <c r="D9429" s="1">
        <f t="shared" si="294"/>
        <v>144.02759578134589</v>
      </c>
      <c r="E9429" s="1">
        <f t="shared" si="295"/>
        <v>0</v>
      </c>
    </row>
    <row r="9430" spans="3:5" x14ac:dyDescent="0.2">
      <c r="C9430" s="1">
        <v>3.1349695800386606</v>
      </c>
      <c r="D9430" s="1">
        <f t="shared" si="294"/>
        <v>247.64525656304005</v>
      </c>
      <c r="E9430" s="1">
        <f t="shared" si="295"/>
        <v>87.64525656304005</v>
      </c>
    </row>
    <row r="9431" spans="3:5" x14ac:dyDescent="0.2">
      <c r="C9431" s="1">
        <v>-1.1772152378288012</v>
      </c>
      <c r="D9431" s="1">
        <f t="shared" si="294"/>
        <v>131.18346926874733</v>
      </c>
      <c r="E9431" s="1">
        <f t="shared" si="295"/>
        <v>0</v>
      </c>
    </row>
    <row r="9432" spans="3:5" x14ac:dyDescent="0.2">
      <c r="C9432" s="1">
        <v>-0.48835485002716511</v>
      </c>
      <c r="D9432" s="1">
        <f t="shared" si="294"/>
        <v>145.19830812441668</v>
      </c>
      <c r="E9432" s="1">
        <f t="shared" si="295"/>
        <v>0</v>
      </c>
    </row>
    <row r="9433" spans="3:5" x14ac:dyDescent="0.2">
      <c r="C9433" s="1">
        <v>-0.7496083181263955</v>
      </c>
      <c r="D9433" s="1">
        <f t="shared" si="294"/>
        <v>139.71501653133376</v>
      </c>
      <c r="E9433" s="1">
        <f t="shared" si="295"/>
        <v>0</v>
      </c>
    </row>
    <row r="9434" spans="3:5" x14ac:dyDescent="0.2">
      <c r="C9434" s="1">
        <v>-0.37380012715079075</v>
      </c>
      <c r="D9434" s="1">
        <f t="shared" si="294"/>
        <v>147.67000505286342</v>
      </c>
      <c r="E9434" s="1">
        <f t="shared" si="295"/>
        <v>0</v>
      </c>
    </row>
    <row r="9435" spans="3:5" x14ac:dyDescent="0.2">
      <c r="C9435" s="1">
        <v>-7.9550678518702886E-2</v>
      </c>
      <c r="D9435" s="1">
        <f t="shared" si="294"/>
        <v>154.21345975393371</v>
      </c>
      <c r="E9435" s="1">
        <f t="shared" si="295"/>
        <v>0</v>
      </c>
    </row>
    <row r="9436" spans="3:5" x14ac:dyDescent="0.2">
      <c r="C9436" s="1">
        <v>-0.65172809419287503</v>
      </c>
      <c r="D9436" s="1">
        <f t="shared" si="294"/>
        <v>141.74467882634437</v>
      </c>
      <c r="E9436" s="1">
        <f t="shared" si="295"/>
        <v>0</v>
      </c>
    </row>
    <row r="9437" spans="3:5" x14ac:dyDescent="0.2">
      <c r="C9437" s="1">
        <v>-0.15493794815653555</v>
      </c>
      <c r="D9437" s="1">
        <f t="shared" si="294"/>
        <v>152.50988761689524</v>
      </c>
      <c r="E9437" s="1">
        <f t="shared" si="295"/>
        <v>0</v>
      </c>
    </row>
    <row r="9438" spans="3:5" x14ac:dyDescent="0.2">
      <c r="C9438" s="1">
        <v>-0.84786359204909523</v>
      </c>
      <c r="D9438" s="1">
        <f t="shared" si="294"/>
        <v>137.70680687415958</v>
      </c>
      <c r="E9438" s="1">
        <f t="shared" si="295"/>
        <v>0</v>
      </c>
    </row>
    <row r="9439" spans="3:5" x14ac:dyDescent="0.2">
      <c r="C9439" s="1">
        <v>-0.19367099238590957</v>
      </c>
      <c r="D9439" s="1">
        <f t="shared" si="294"/>
        <v>151.64194495657802</v>
      </c>
      <c r="E9439" s="1">
        <f t="shared" si="295"/>
        <v>0</v>
      </c>
    </row>
    <row r="9440" spans="3:5" x14ac:dyDescent="0.2">
      <c r="C9440" s="1">
        <v>-0.30700225931720382</v>
      </c>
      <c r="D9440" s="1">
        <f t="shared" si="294"/>
        <v>149.13064808363276</v>
      </c>
      <c r="E9440" s="1">
        <f t="shared" si="295"/>
        <v>0</v>
      </c>
    </row>
    <row r="9441" spans="3:5" x14ac:dyDescent="0.2">
      <c r="C9441" s="1">
        <v>0.39035898219389759</v>
      </c>
      <c r="D9441" s="1">
        <f t="shared" si="294"/>
        <v>165.26974107370205</v>
      </c>
      <c r="E9441" s="1">
        <f t="shared" si="295"/>
        <v>5.2697410737020505</v>
      </c>
    </row>
    <row r="9442" spans="3:5" x14ac:dyDescent="0.2">
      <c r="C9442" s="1">
        <v>-0.65627786784618358</v>
      </c>
      <c r="D9442" s="1">
        <f t="shared" si="294"/>
        <v>141.64968374334936</v>
      </c>
      <c r="E9442" s="1">
        <f t="shared" si="295"/>
        <v>0</v>
      </c>
    </row>
    <row r="9443" spans="3:5" x14ac:dyDescent="0.2">
      <c r="C9443" s="1">
        <v>-1.2099385499106032</v>
      </c>
      <c r="D9443" s="1">
        <f t="shared" si="294"/>
        <v>130.55245396673328</v>
      </c>
      <c r="E9443" s="1">
        <f t="shared" si="295"/>
        <v>0</v>
      </c>
    </row>
    <row r="9444" spans="3:5" x14ac:dyDescent="0.2">
      <c r="C9444" s="1">
        <v>-0.48150371104747192</v>
      </c>
      <c r="D9444" s="1">
        <f t="shared" si="294"/>
        <v>145.34496205440377</v>
      </c>
      <c r="E9444" s="1">
        <f t="shared" si="295"/>
        <v>0</v>
      </c>
    </row>
    <row r="9445" spans="3:5" x14ac:dyDescent="0.2">
      <c r="C9445" s="1">
        <v>-0.63399687618296496</v>
      </c>
      <c r="D9445" s="1">
        <f t="shared" si="294"/>
        <v>142.11549864486918</v>
      </c>
      <c r="E9445" s="1">
        <f t="shared" si="295"/>
        <v>0</v>
      </c>
    </row>
    <row r="9446" spans="3:5" x14ac:dyDescent="0.2">
      <c r="C9446" s="1">
        <v>-0.41868591024147928</v>
      </c>
      <c r="D9446" s="1">
        <f t="shared" si="294"/>
        <v>146.69655015763252</v>
      </c>
      <c r="E9446" s="1">
        <f t="shared" si="295"/>
        <v>0</v>
      </c>
    </row>
    <row r="9447" spans="3:5" x14ac:dyDescent="0.2">
      <c r="C9447" s="1">
        <v>-0.35151829531950018</v>
      </c>
      <c r="D9447" s="1">
        <f t="shared" si="294"/>
        <v>148.15563611894567</v>
      </c>
      <c r="E9447" s="1">
        <f t="shared" si="295"/>
        <v>0</v>
      </c>
    </row>
    <row r="9448" spans="3:5" x14ac:dyDescent="0.2">
      <c r="C9448" s="1">
        <v>0.53225033834046509</v>
      </c>
      <c r="D9448" s="1">
        <f t="shared" si="294"/>
        <v>168.76152518162675</v>
      </c>
      <c r="E9448" s="1">
        <f t="shared" si="295"/>
        <v>8.7615251816267516</v>
      </c>
    </row>
    <row r="9449" spans="3:5" x14ac:dyDescent="0.2">
      <c r="C9449" s="1">
        <v>-1.8227521475682291</v>
      </c>
      <c r="D9449" s="1">
        <f t="shared" si="294"/>
        <v>119.28039816183164</v>
      </c>
      <c r="E9449" s="1">
        <f t="shared" si="295"/>
        <v>0</v>
      </c>
    </row>
    <row r="9450" spans="3:5" x14ac:dyDescent="0.2">
      <c r="C9450" s="1">
        <v>-0.43712088490182105</v>
      </c>
      <c r="D9450" s="1">
        <f t="shared" si="294"/>
        <v>146.29860533200332</v>
      </c>
      <c r="E9450" s="1">
        <f t="shared" si="295"/>
        <v>0</v>
      </c>
    </row>
    <row r="9451" spans="3:5" x14ac:dyDescent="0.2">
      <c r="C9451" s="1">
        <v>-0.36453288955505458</v>
      </c>
      <c r="D9451" s="1">
        <f t="shared" si="294"/>
        <v>147.87179023999366</v>
      </c>
      <c r="E9451" s="1">
        <f t="shared" si="295"/>
        <v>0</v>
      </c>
    </row>
    <row r="9452" spans="3:5" x14ac:dyDescent="0.2">
      <c r="C9452" s="1">
        <v>-0.48320338101382726</v>
      </c>
      <c r="D9452" s="1">
        <f t="shared" si="294"/>
        <v>145.30856549420938</v>
      </c>
      <c r="E9452" s="1">
        <f t="shared" si="295"/>
        <v>0</v>
      </c>
    </row>
    <row r="9453" spans="3:5" x14ac:dyDescent="0.2">
      <c r="C9453" s="1">
        <v>-0.1492000417277696</v>
      </c>
      <c r="D9453" s="1">
        <f t="shared" si="294"/>
        <v>152.63888628004861</v>
      </c>
      <c r="E9453" s="1">
        <f t="shared" si="295"/>
        <v>0</v>
      </c>
    </row>
    <row r="9454" spans="3:5" x14ac:dyDescent="0.2">
      <c r="C9454" s="1">
        <v>-2.5372041619582739</v>
      </c>
      <c r="D9454" s="1">
        <f t="shared" si="294"/>
        <v>107.36159226267362</v>
      </c>
      <c r="E9454" s="1">
        <f t="shared" si="295"/>
        <v>0</v>
      </c>
    </row>
    <row r="9455" spans="3:5" x14ac:dyDescent="0.2">
      <c r="C9455" s="1">
        <v>0.38549195896982663</v>
      </c>
      <c r="D9455" s="1">
        <f t="shared" si="294"/>
        <v>165.15125939840871</v>
      </c>
      <c r="E9455" s="1">
        <f t="shared" si="295"/>
        <v>5.1512593984087118</v>
      </c>
    </row>
    <row r="9456" spans="3:5" x14ac:dyDescent="0.2">
      <c r="C9456" s="1">
        <v>0.41860077728932976</v>
      </c>
      <c r="D9456" s="1">
        <f t="shared" si="294"/>
        <v>165.95893230102433</v>
      </c>
      <c r="E9456" s="1">
        <f t="shared" si="295"/>
        <v>5.9589323010243334</v>
      </c>
    </row>
    <row r="9457" spans="3:5" x14ac:dyDescent="0.2">
      <c r="C9457" s="1">
        <v>0.24520378310392618</v>
      </c>
      <c r="D9457" s="1">
        <f t="shared" si="294"/>
        <v>161.77238475607879</v>
      </c>
      <c r="E9457" s="1">
        <f t="shared" si="295"/>
        <v>1.7723847560787931</v>
      </c>
    </row>
    <row r="9458" spans="3:5" x14ac:dyDescent="0.2">
      <c r="C9458" s="1">
        <v>-0.42826888860011603</v>
      </c>
      <c r="D9458" s="1">
        <f t="shared" si="294"/>
        <v>146.4895532005722</v>
      </c>
      <c r="E9458" s="1">
        <f t="shared" si="295"/>
        <v>0</v>
      </c>
    </row>
    <row r="9459" spans="3:5" x14ac:dyDescent="0.2">
      <c r="C9459" s="1">
        <v>-0.65333045227269726</v>
      </c>
      <c r="D9459" s="1">
        <f t="shared" si="294"/>
        <v>141.71121580041469</v>
      </c>
      <c r="E9459" s="1">
        <f t="shared" si="295"/>
        <v>0</v>
      </c>
    </row>
    <row r="9460" spans="3:5" x14ac:dyDescent="0.2">
      <c r="C9460" s="1">
        <v>-1.3834407425408617</v>
      </c>
      <c r="D9460" s="1">
        <f t="shared" si="294"/>
        <v>127.25711202239982</v>
      </c>
      <c r="E9460" s="1">
        <f t="shared" si="295"/>
        <v>0</v>
      </c>
    </row>
    <row r="9461" spans="3:5" x14ac:dyDescent="0.2">
      <c r="C9461" s="1">
        <v>0.44250003777547386</v>
      </c>
      <c r="D9461" s="1">
        <f t="shared" si="294"/>
        <v>166.54439624723875</v>
      </c>
      <c r="E9461" s="1">
        <f t="shared" si="295"/>
        <v>6.5443962472387511</v>
      </c>
    </row>
    <row r="9462" spans="3:5" x14ac:dyDescent="0.2">
      <c r="C9462" s="1">
        <v>-0.94133886153056778</v>
      </c>
      <c r="D9462" s="1">
        <f t="shared" si="294"/>
        <v>135.82309354033467</v>
      </c>
      <c r="E9462" s="1">
        <f t="shared" si="295"/>
        <v>0</v>
      </c>
    </row>
    <row r="9463" spans="3:5" x14ac:dyDescent="0.2">
      <c r="C9463" s="1">
        <v>1.1252573846348468</v>
      </c>
      <c r="D9463" s="1">
        <f t="shared" si="294"/>
        <v>184.17128347729127</v>
      </c>
      <c r="E9463" s="1">
        <f t="shared" si="295"/>
        <v>24.171283477291269</v>
      </c>
    </row>
    <row r="9464" spans="3:5" x14ac:dyDescent="0.2">
      <c r="C9464" s="1">
        <v>1.2476517801963347</v>
      </c>
      <c r="D9464" s="1">
        <f t="shared" si="294"/>
        <v>187.52291049460962</v>
      </c>
      <c r="E9464" s="1">
        <f t="shared" si="295"/>
        <v>27.522910494609619</v>
      </c>
    </row>
    <row r="9465" spans="3:5" x14ac:dyDescent="0.2">
      <c r="C9465" s="1">
        <v>0.29471946623874268</v>
      </c>
      <c r="D9465" s="1">
        <f t="shared" si="294"/>
        <v>162.9570144160609</v>
      </c>
      <c r="E9465" s="1">
        <f t="shared" si="295"/>
        <v>2.9570144160609004</v>
      </c>
    </row>
    <row r="9466" spans="3:5" x14ac:dyDescent="0.2">
      <c r="C9466" s="1">
        <v>1.0689926875129858</v>
      </c>
      <c r="D9466" s="1">
        <f t="shared" si="294"/>
        <v>182.65070442804483</v>
      </c>
      <c r="E9466" s="1">
        <f t="shared" si="295"/>
        <v>22.650704428044833</v>
      </c>
    </row>
    <row r="9467" spans="3:5" x14ac:dyDescent="0.2">
      <c r="C9467" s="1">
        <v>1.2701075148228371</v>
      </c>
      <c r="D9467" s="1">
        <f t="shared" si="294"/>
        <v>188.14442382620101</v>
      </c>
      <c r="E9467" s="1">
        <f t="shared" si="295"/>
        <v>28.144423826201006</v>
      </c>
    </row>
    <row r="9468" spans="3:5" x14ac:dyDescent="0.2">
      <c r="C9468" s="1">
        <v>-1.0296343371382728</v>
      </c>
      <c r="D9468" s="1">
        <f t="shared" si="294"/>
        <v>134.06743476238674</v>
      </c>
      <c r="E9468" s="1">
        <f t="shared" si="295"/>
        <v>0</v>
      </c>
    </row>
    <row r="9469" spans="3:5" x14ac:dyDescent="0.2">
      <c r="C9469" s="1">
        <v>0.5098464569497142</v>
      </c>
      <c r="D9469" s="1">
        <f t="shared" si="294"/>
        <v>168.20532619305337</v>
      </c>
      <c r="E9469" s="1">
        <f t="shared" si="295"/>
        <v>8.2053261930533665</v>
      </c>
    </row>
    <row r="9470" spans="3:5" x14ac:dyDescent="0.2">
      <c r="C9470" s="1">
        <v>1.2441837199269825</v>
      </c>
      <c r="D9470" s="1">
        <f t="shared" si="294"/>
        <v>187.42710726499453</v>
      </c>
      <c r="E9470" s="1">
        <f t="shared" si="295"/>
        <v>27.427107264994532</v>
      </c>
    </row>
    <row r="9471" spans="3:5" x14ac:dyDescent="0.2">
      <c r="C9471" s="1">
        <v>-1.173746209355635</v>
      </c>
      <c r="D9471" s="1">
        <f t="shared" si="294"/>
        <v>131.25054232852617</v>
      </c>
      <c r="E9471" s="1">
        <f t="shared" si="295"/>
        <v>0</v>
      </c>
    </row>
    <row r="9472" spans="3:5" x14ac:dyDescent="0.2">
      <c r="C9472" s="1">
        <v>-0.80210432887218941</v>
      </c>
      <c r="D9472" s="1">
        <f t="shared" si="294"/>
        <v>138.63844989866453</v>
      </c>
      <c r="E9472" s="1">
        <f t="shared" si="295"/>
        <v>0</v>
      </c>
    </row>
    <row r="9473" spans="3:5" x14ac:dyDescent="0.2">
      <c r="C9473" s="1">
        <v>1.1003009928509662</v>
      </c>
      <c r="D9473" s="1">
        <f t="shared" si="294"/>
        <v>183.49526965861787</v>
      </c>
      <c r="E9473" s="1">
        <f t="shared" si="295"/>
        <v>23.495269658617872</v>
      </c>
    </row>
    <row r="9474" spans="3:5" x14ac:dyDescent="0.2">
      <c r="C9474" s="1">
        <v>0.96092700327643665</v>
      </c>
      <c r="D9474" s="1">
        <f t="shared" si="294"/>
        <v>179.76530362637712</v>
      </c>
      <c r="E9474" s="1">
        <f t="shared" si="295"/>
        <v>19.765303626377118</v>
      </c>
    </row>
    <row r="9475" spans="3:5" x14ac:dyDescent="0.2">
      <c r="C9475" s="1">
        <v>-0.8357501304360303</v>
      </c>
      <c r="D9475" s="1">
        <f t="shared" ref="D9475:D9538" si="296" xml:space="preserve"> $A$1 * EXP( ($A$3 - $A$6 - 0.5 * $A$5^2) * $A$4 + $A$5 * SQRT($A$4) * C9475 )</f>
        <v>137.952821803776</v>
      </c>
      <c r="E9475" s="1">
        <f t="shared" ref="E9475:E9538" si="297">MAX(D9475 - $A$2, 0)</f>
        <v>0</v>
      </c>
    </row>
    <row r="9476" spans="3:5" x14ac:dyDescent="0.2">
      <c r="C9476" s="1">
        <v>1.3075755512780436</v>
      </c>
      <c r="D9476" s="1">
        <f t="shared" si="296"/>
        <v>189.18602588275587</v>
      </c>
      <c r="E9476" s="1">
        <f t="shared" si="297"/>
        <v>29.186025882755871</v>
      </c>
    </row>
    <row r="9477" spans="3:5" x14ac:dyDescent="0.2">
      <c r="C9477" s="1">
        <v>0.51365071763847059</v>
      </c>
      <c r="D9477" s="1">
        <f t="shared" si="296"/>
        <v>168.29964143485614</v>
      </c>
      <c r="E9477" s="1">
        <f t="shared" si="297"/>
        <v>8.2996414348561416</v>
      </c>
    </row>
    <row r="9478" spans="3:5" x14ac:dyDescent="0.2">
      <c r="C9478" s="1">
        <v>0.93232789140077299</v>
      </c>
      <c r="D9478" s="1">
        <f t="shared" si="296"/>
        <v>179.00935234915292</v>
      </c>
      <c r="E9478" s="1">
        <f t="shared" si="297"/>
        <v>19.00935234915292</v>
      </c>
    </row>
    <row r="9479" spans="3:5" x14ac:dyDescent="0.2">
      <c r="C9479" s="1">
        <v>0.89403595974804828</v>
      </c>
      <c r="D9479" s="1">
        <f t="shared" si="296"/>
        <v>178.00216908835813</v>
      </c>
      <c r="E9479" s="1">
        <f t="shared" si="297"/>
        <v>18.00216908835813</v>
      </c>
    </row>
    <row r="9480" spans="3:5" x14ac:dyDescent="0.2">
      <c r="C9480" s="1">
        <v>6.9419726745856419E-2</v>
      </c>
      <c r="D9480" s="1">
        <f t="shared" si="296"/>
        <v>157.63599313341319</v>
      </c>
      <c r="E9480" s="1">
        <f t="shared" si="297"/>
        <v>0</v>
      </c>
    </row>
    <row r="9481" spans="3:5" x14ac:dyDescent="0.2">
      <c r="C9481" s="1">
        <v>-1.5942799763252506</v>
      </c>
      <c r="D9481" s="1">
        <f t="shared" si="296"/>
        <v>123.3643760407204</v>
      </c>
      <c r="E9481" s="1">
        <f t="shared" si="297"/>
        <v>0</v>
      </c>
    </row>
    <row r="9482" spans="3:5" x14ac:dyDescent="0.2">
      <c r="C9482" s="1">
        <v>-1.6627020242178929</v>
      </c>
      <c r="D9482" s="1">
        <f t="shared" si="296"/>
        <v>122.12686654921359</v>
      </c>
      <c r="E9482" s="1">
        <f t="shared" si="297"/>
        <v>0</v>
      </c>
    </row>
    <row r="9483" spans="3:5" x14ac:dyDescent="0.2">
      <c r="C9483" s="1">
        <v>-0.22254194006121242</v>
      </c>
      <c r="D9483" s="1">
        <f t="shared" si="296"/>
        <v>150.9982100197158</v>
      </c>
      <c r="E9483" s="1">
        <f t="shared" si="297"/>
        <v>0</v>
      </c>
    </row>
    <row r="9484" spans="3:5" x14ac:dyDescent="0.2">
      <c r="C9484" s="1">
        <v>-0.30320857887651992</v>
      </c>
      <c r="D9484" s="1">
        <f t="shared" si="296"/>
        <v>149.21403524337398</v>
      </c>
      <c r="E9484" s="1">
        <f t="shared" si="297"/>
        <v>0</v>
      </c>
    </row>
    <row r="9485" spans="3:5" x14ac:dyDescent="0.2">
      <c r="C9485" s="1">
        <v>1.5806980911863906</v>
      </c>
      <c r="D9485" s="1">
        <f t="shared" si="296"/>
        <v>196.95502460483402</v>
      </c>
      <c r="E9485" s="1">
        <f t="shared" si="297"/>
        <v>36.955024604834023</v>
      </c>
    </row>
    <row r="9486" spans="3:5" x14ac:dyDescent="0.2">
      <c r="C9486" s="1">
        <v>-0.426770679267852</v>
      </c>
      <c r="D9486" s="1">
        <f t="shared" si="296"/>
        <v>146.52189597196553</v>
      </c>
      <c r="E9486" s="1">
        <f t="shared" si="297"/>
        <v>0</v>
      </c>
    </row>
    <row r="9487" spans="3:5" x14ac:dyDescent="0.2">
      <c r="C9487" s="1">
        <v>-0.50589442060095702</v>
      </c>
      <c r="D9487" s="1">
        <f t="shared" si="296"/>
        <v>144.8235340279976</v>
      </c>
      <c r="E9487" s="1">
        <f t="shared" si="297"/>
        <v>0</v>
      </c>
    </row>
    <row r="9488" spans="3:5" x14ac:dyDescent="0.2">
      <c r="C9488" s="1">
        <v>-0.53381242572009158</v>
      </c>
      <c r="D9488" s="1">
        <f t="shared" si="296"/>
        <v>144.22899456367566</v>
      </c>
      <c r="E9488" s="1">
        <f t="shared" si="297"/>
        <v>0</v>
      </c>
    </row>
    <row r="9489" spans="3:5" x14ac:dyDescent="0.2">
      <c r="C9489" s="1">
        <v>1.3939288947395887</v>
      </c>
      <c r="D9489" s="1">
        <f t="shared" si="296"/>
        <v>191.60864030901007</v>
      </c>
      <c r="E9489" s="1">
        <f t="shared" si="297"/>
        <v>31.60864030901007</v>
      </c>
    </row>
    <row r="9490" spans="3:5" x14ac:dyDescent="0.2">
      <c r="C9490" s="1">
        <v>-0.56356861964971749</v>
      </c>
      <c r="D9490" s="1">
        <f t="shared" si="296"/>
        <v>143.59799603564653</v>
      </c>
      <c r="E9490" s="1">
        <f t="shared" si="297"/>
        <v>0</v>
      </c>
    </row>
    <row r="9491" spans="3:5" x14ac:dyDescent="0.2">
      <c r="C9491" s="1">
        <v>-1.7720052795767791</v>
      </c>
      <c r="D9491" s="1">
        <f t="shared" si="296"/>
        <v>120.17566645790205</v>
      </c>
      <c r="E9491" s="1">
        <f t="shared" si="297"/>
        <v>0</v>
      </c>
    </row>
    <row r="9492" spans="3:5" x14ac:dyDescent="0.2">
      <c r="C9492" s="1">
        <v>1.0495142957629202</v>
      </c>
      <c r="D9492" s="1">
        <f t="shared" si="296"/>
        <v>182.12722274062617</v>
      </c>
      <c r="E9492" s="1">
        <f t="shared" si="297"/>
        <v>22.127222740626166</v>
      </c>
    </row>
    <row r="9493" spans="3:5" x14ac:dyDescent="0.2">
      <c r="C9493" s="1">
        <v>0.98984886638885539</v>
      </c>
      <c r="D9493" s="1">
        <f t="shared" si="296"/>
        <v>180.53303274035852</v>
      </c>
      <c r="E9493" s="1">
        <f t="shared" si="297"/>
        <v>20.533032740358522</v>
      </c>
    </row>
    <row r="9494" spans="3:5" x14ac:dyDescent="0.2">
      <c r="C9494" s="1">
        <v>0.54261811511664304</v>
      </c>
      <c r="D9494" s="1">
        <f t="shared" si="296"/>
        <v>169.01953782976062</v>
      </c>
      <c r="E9494" s="1">
        <f t="shared" si="297"/>
        <v>9.0195378297606226</v>
      </c>
    </row>
    <row r="9495" spans="3:5" x14ac:dyDescent="0.2">
      <c r="C9495" s="1">
        <v>-2.04627273780154</v>
      </c>
      <c r="D9495" s="1">
        <f t="shared" si="296"/>
        <v>115.41579881624747</v>
      </c>
      <c r="E9495" s="1">
        <f t="shared" si="297"/>
        <v>0</v>
      </c>
    </row>
    <row r="9496" spans="3:5" x14ac:dyDescent="0.2">
      <c r="C9496" s="1">
        <v>-0.46633195639777619</v>
      </c>
      <c r="D9496" s="1">
        <f t="shared" si="296"/>
        <v>145.67025262150401</v>
      </c>
      <c r="E9496" s="1">
        <f t="shared" si="297"/>
        <v>0</v>
      </c>
    </row>
    <row r="9497" spans="3:5" x14ac:dyDescent="0.2">
      <c r="C9497" s="1">
        <v>-0.25841719123051704</v>
      </c>
      <c r="D9497" s="1">
        <f t="shared" si="296"/>
        <v>150.20210656688303</v>
      </c>
      <c r="E9497" s="1">
        <f t="shared" si="297"/>
        <v>0</v>
      </c>
    </row>
    <row r="9498" spans="3:5" x14ac:dyDescent="0.2">
      <c r="C9498" s="1">
        <v>0.83022426980260822</v>
      </c>
      <c r="D9498" s="1">
        <f t="shared" si="296"/>
        <v>176.33632051651239</v>
      </c>
      <c r="E9498" s="1">
        <f t="shared" si="297"/>
        <v>16.336320516512387</v>
      </c>
    </row>
    <row r="9499" spans="3:5" x14ac:dyDescent="0.2">
      <c r="C9499" s="1">
        <v>-1.7099063452623884</v>
      </c>
      <c r="D9499" s="1">
        <f t="shared" si="296"/>
        <v>121.28035360086214</v>
      </c>
      <c r="E9499" s="1">
        <f t="shared" si="297"/>
        <v>0</v>
      </c>
    </row>
    <row r="9500" spans="3:5" x14ac:dyDescent="0.2">
      <c r="C9500" s="1">
        <v>-0.61639786808746377</v>
      </c>
      <c r="D9500" s="1">
        <f t="shared" si="296"/>
        <v>142.48451278273276</v>
      </c>
      <c r="E9500" s="1">
        <f t="shared" si="297"/>
        <v>0</v>
      </c>
    </row>
    <row r="9501" spans="3:5" x14ac:dyDescent="0.2">
      <c r="C9501" s="1">
        <v>-0.93925652359696288</v>
      </c>
      <c r="D9501" s="1">
        <f t="shared" si="296"/>
        <v>135.86477487320528</v>
      </c>
      <c r="E9501" s="1">
        <f t="shared" si="297"/>
        <v>0</v>
      </c>
    </row>
    <row r="9502" spans="3:5" x14ac:dyDescent="0.2">
      <c r="C9502" s="1">
        <v>-0.78706748798526183</v>
      </c>
      <c r="D9502" s="1">
        <f t="shared" si="296"/>
        <v>138.94596868760686</v>
      </c>
      <c r="E9502" s="1">
        <f t="shared" si="297"/>
        <v>0</v>
      </c>
    </row>
    <row r="9503" spans="3:5" x14ac:dyDescent="0.2">
      <c r="C9503" s="1">
        <v>0.5366150773981806</v>
      </c>
      <c r="D9503" s="1">
        <f t="shared" si="296"/>
        <v>168.87009810491861</v>
      </c>
      <c r="E9503" s="1">
        <f t="shared" si="297"/>
        <v>8.8700981049186112</v>
      </c>
    </row>
    <row r="9504" spans="3:5" x14ac:dyDescent="0.2">
      <c r="C9504" s="1">
        <v>-1.1295049755581432</v>
      </c>
      <c r="D9504" s="1">
        <f t="shared" si="296"/>
        <v>132.10895242467893</v>
      </c>
      <c r="E9504" s="1">
        <f t="shared" si="297"/>
        <v>0</v>
      </c>
    </row>
    <row r="9505" spans="3:5" x14ac:dyDescent="0.2">
      <c r="C9505" s="1">
        <v>-1.213791216009084</v>
      </c>
      <c r="D9505" s="1">
        <f t="shared" si="296"/>
        <v>130.47836163124006</v>
      </c>
      <c r="E9505" s="1">
        <f t="shared" si="297"/>
        <v>0</v>
      </c>
    </row>
    <row r="9506" spans="3:5" x14ac:dyDescent="0.2">
      <c r="C9506" s="1">
        <v>0.95757249859363225</v>
      </c>
      <c r="D9506" s="1">
        <f t="shared" si="296"/>
        <v>179.67647006228299</v>
      </c>
      <c r="E9506" s="1">
        <f t="shared" si="297"/>
        <v>19.676470062282988</v>
      </c>
    </row>
    <row r="9507" spans="3:5" x14ac:dyDescent="0.2">
      <c r="C9507" s="1">
        <v>9.0672316494286767E-2</v>
      </c>
      <c r="D9507" s="1">
        <f t="shared" si="296"/>
        <v>158.1304148923644</v>
      </c>
      <c r="E9507" s="1">
        <f t="shared" si="297"/>
        <v>0</v>
      </c>
    </row>
    <row r="9508" spans="3:5" x14ac:dyDescent="0.2">
      <c r="C9508" s="1">
        <v>0.4999779005417519</v>
      </c>
      <c r="D9508" s="1">
        <f t="shared" si="296"/>
        <v>167.9609112303927</v>
      </c>
      <c r="E9508" s="1">
        <f t="shared" si="297"/>
        <v>7.9609112303926963</v>
      </c>
    </row>
    <row r="9509" spans="3:5" x14ac:dyDescent="0.2">
      <c r="C9509" s="1">
        <v>-0.11914600990370998</v>
      </c>
      <c r="D9509" s="1">
        <f t="shared" si="296"/>
        <v>153.31634065817073</v>
      </c>
      <c r="E9509" s="1">
        <f t="shared" si="297"/>
        <v>0</v>
      </c>
    </row>
    <row r="9510" spans="3:5" x14ac:dyDescent="0.2">
      <c r="C9510" s="1">
        <v>-0.73543015747872209</v>
      </c>
      <c r="D9510" s="1">
        <f t="shared" si="296"/>
        <v>140.00720754299959</v>
      </c>
      <c r="E9510" s="1">
        <f t="shared" si="297"/>
        <v>0</v>
      </c>
    </row>
    <row r="9511" spans="3:5" x14ac:dyDescent="0.2">
      <c r="C9511" s="1">
        <v>0.53651019031672642</v>
      </c>
      <c r="D9511" s="1">
        <f t="shared" si="296"/>
        <v>168.8674882188995</v>
      </c>
      <c r="E9511" s="1">
        <f t="shared" si="297"/>
        <v>8.8674882188994957</v>
      </c>
    </row>
    <row r="9512" spans="3:5" x14ac:dyDescent="0.2">
      <c r="C9512" s="1">
        <v>0.66005999477944077</v>
      </c>
      <c r="D9512" s="1">
        <f t="shared" si="296"/>
        <v>171.96988558379817</v>
      </c>
      <c r="E9512" s="1">
        <f t="shared" si="297"/>
        <v>11.969885583798174</v>
      </c>
    </row>
    <row r="9513" spans="3:5" x14ac:dyDescent="0.2">
      <c r="C9513" s="1">
        <v>-1.0135416946975575</v>
      </c>
      <c r="D9513" s="1">
        <f t="shared" si="296"/>
        <v>134.38571950019426</v>
      </c>
      <c r="E9513" s="1">
        <f t="shared" si="297"/>
        <v>0</v>
      </c>
    </row>
    <row r="9514" spans="3:5" x14ac:dyDescent="0.2">
      <c r="C9514" s="1">
        <v>0.30899576733770884</v>
      </c>
      <c r="D9514" s="1">
        <f t="shared" si="296"/>
        <v>163.30017371526961</v>
      </c>
      <c r="E9514" s="1">
        <f t="shared" si="297"/>
        <v>3.300173715269608</v>
      </c>
    </row>
    <row r="9515" spans="3:5" x14ac:dyDescent="0.2">
      <c r="C9515" s="1">
        <v>-0.17427352395791867</v>
      </c>
      <c r="D9515" s="1">
        <f t="shared" si="296"/>
        <v>152.07599054018698</v>
      </c>
      <c r="E9515" s="1">
        <f t="shared" si="297"/>
        <v>0</v>
      </c>
    </row>
    <row r="9516" spans="3:5" x14ac:dyDescent="0.2">
      <c r="C9516" s="1">
        <v>-1.0963175333645139</v>
      </c>
      <c r="D9516" s="1">
        <f t="shared" si="296"/>
        <v>132.75656979748612</v>
      </c>
      <c r="E9516" s="1">
        <f t="shared" si="297"/>
        <v>0</v>
      </c>
    </row>
    <row r="9517" spans="3:5" x14ac:dyDescent="0.2">
      <c r="C9517" s="1">
        <v>-0.67354385450641785</v>
      </c>
      <c r="D9517" s="1">
        <f t="shared" si="296"/>
        <v>141.28976470987104</v>
      </c>
      <c r="E9517" s="1">
        <f t="shared" si="297"/>
        <v>0</v>
      </c>
    </row>
    <row r="9518" spans="3:5" x14ac:dyDescent="0.2">
      <c r="C9518" s="1">
        <v>-0.92406429104029031</v>
      </c>
      <c r="D9518" s="1">
        <f t="shared" si="296"/>
        <v>136.1692591034074</v>
      </c>
      <c r="E9518" s="1">
        <f t="shared" si="297"/>
        <v>0</v>
      </c>
    </row>
    <row r="9519" spans="3:5" x14ac:dyDescent="0.2">
      <c r="C9519" s="1">
        <v>-0.32995565976528396</v>
      </c>
      <c r="D9519" s="1">
        <f t="shared" si="296"/>
        <v>148.62711286225962</v>
      </c>
      <c r="E9519" s="1">
        <f t="shared" si="297"/>
        <v>0</v>
      </c>
    </row>
    <row r="9520" spans="3:5" x14ac:dyDescent="0.2">
      <c r="C9520" s="1">
        <v>0.21762157353979997</v>
      </c>
      <c r="D9520" s="1">
        <f t="shared" si="296"/>
        <v>161.11623746165424</v>
      </c>
      <c r="E9520" s="1">
        <f t="shared" si="297"/>
        <v>1.1162374616542365</v>
      </c>
    </row>
    <row r="9521" spans="3:5" x14ac:dyDescent="0.2">
      <c r="C9521" s="1">
        <v>0.77519541555094906</v>
      </c>
      <c r="D9521" s="1">
        <f t="shared" si="296"/>
        <v>174.91227839268731</v>
      </c>
      <c r="E9521" s="1">
        <f t="shared" si="297"/>
        <v>14.912278392687313</v>
      </c>
    </row>
    <row r="9522" spans="3:5" x14ac:dyDescent="0.2">
      <c r="C9522" s="1">
        <v>2.9308115220212789</v>
      </c>
      <c r="D9522" s="1">
        <f t="shared" si="296"/>
        <v>240.3063614177872</v>
      </c>
      <c r="E9522" s="1">
        <f t="shared" si="297"/>
        <v>80.306361417787201</v>
      </c>
    </row>
    <row r="9523" spans="3:5" x14ac:dyDescent="0.2">
      <c r="C9523" s="1">
        <v>1.8617894399211035</v>
      </c>
      <c r="D9523" s="1">
        <f t="shared" si="296"/>
        <v>205.28396410667764</v>
      </c>
      <c r="E9523" s="1">
        <f t="shared" si="297"/>
        <v>45.283964106677644</v>
      </c>
    </row>
    <row r="9524" spans="3:5" x14ac:dyDescent="0.2">
      <c r="C9524" s="1">
        <v>0.28598478759387852</v>
      </c>
      <c r="D9524" s="1">
        <f t="shared" si="296"/>
        <v>162.74741470454234</v>
      </c>
      <c r="E9524" s="1">
        <f t="shared" si="297"/>
        <v>2.7474147045423365</v>
      </c>
    </row>
    <row r="9525" spans="3:5" x14ac:dyDescent="0.2">
      <c r="C9525" s="1">
        <v>1.6578280821175477</v>
      </c>
      <c r="D9525" s="1">
        <f t="shared" si="296"/>
        <v>199.20620720618544</v>
      </c>
      <c r="E9525" s="1">
        <f t="shared" si="297"/>
        <v>39.206207206185439</v>
      </c>
    </row>
    <row r="9526" spans="3:5" x14ac:dyDescent="0.2">
      <c r="C9526" s="1">
        <v>0.25478020361650122</v>
      </c>
      <c r="D9526" s="1">
        <f t="shared" si="296"/>
        <v>162.00082056595602</v>
      </c>
      <c r="E9526" s="1">
        <f t="shared" si="297"/>
        <v>2.000820565956019</v>
      </c>
    </row>
    <row r="9527" spans="3:5" x14ac:dyDescent="0.2">
      <c r="C9527" s="1">
        <v>-0.41286300445858143</v>
      </c>
      <c r="D9527" s="1">
        <f t="shared" si="296"/>
        <v>146.82247056812147</v>
      </c>
      <c r="E9527" s="1">
        <f t="shared" si="297"/>
        <v>0</v>
      </c>
    </row>
    <row r="9528" spans="3:5" x14ac:dyDescent="0.2">
      <c r="C9528" s="1">
        <v>0.48813254692829805</v>
      </c>
      <c r="D9528" s="1">
        <f t="shared" si="296"/>
        <v>167.66800579162293</v>
      </c>
      <c r="E9528" s="1">
        <f t="shared" si="297"/>
        <v>7.6680057916229316</v>
      </c>
    </row>
    <row r="9529" spans="3:5" x14ac:dyDescent="0.2">
      <c r="C9529" s="1">
        <v>-1.3077862295823282</v>
      </c>
      <c r="D9529" s="1">
        <f t="shared" si="296"/>
        <v>128.68367182537105</v>
      </c>
      <c r="E9529" s="1">
        <f t="shared" si="297"/>
        <v>0</v>
      </c>
    </row>
    <row r="9530" spans="3:5" x14ac:dyDescent="0.2">
      <c r="C9530" s="1">
        <v>-0.72198042997000433</v>
      </c>
      <c r="D9530" s="1">
        <f t="shared" si="296"/>
        <v>140.28495138368606</v>
      </c>
      <c r="E9530" s="1">
        <f t="shared" si="297"/>
        <v>0</v>
      </c>
    </row>
    <row r="9531" spans="3:5" x14ac:dyDescent="0.2">
      <c r="C9531" s="1">
        <v>2.3517930490700957E-3</v>
      </c>
      <c r="D9531" s="1">
        <f t="shared" si="296"/>
        <v>156.08583404066579</v>
      </c>
      <c r="E9531" s="1">
        <f t="shared" si="297"/>
        <v>0</v>
      </c>
    </row>
    <row r="9532" spans="3:5" x14ac:dyDescent="0.2">
      <c r="C9532" s="1">
        <v>0.40557048451099004</v>
      </c>
      <c r="D9532" s="1">
        <f t="shared" si="296"/>
        <v>165.64059459134634</v>
      </c>
      <c r="E9532" s="1">
        <f t="shared" si="297"/>
        <v>5.6405945913463427</v>
      </c>
    </row>
    <row r="9533" spans="3:5" x14ac:dyDescent="0.2">
      <c r="C9533" s="1">
        <v>-0.42547043368418991</v>
      </c>
      <c r="D9533" s="1">
        <f t="shared" si="296"/>
        <v>146.54997096527484</v>
      </c>
      <c r="E9533" s="1">
        <f t="shared" si="297"/>
        <v>0</v>
      </c>
    </row>
    <row r="9534" spans="3:5" x14ac:dyDescent="0.2">
      <c r="C9534" s="1">
        <v>1.4257001566387437</v>
      </c>
      <c r="D9534" s="1">
        <f t="shared" si="296"/>
        <v>192.50775825119749</v>
      </c>
      <c r="E9534" s="1">
        <f t="shared" si="297"/>
        <v>32.507758251197487</v>
      </c>
    </row>
    <row r="9535" spans="3:5" x14ac:dyDescent="0.2">
      <c r="C9535" s="1">
        <v>-3.5559790766410933</v>
      </c>
      <c r="D9535" s="1">
        <f t="shared" si="296"/>
        <v>92.396215544249714</v>
      </c>
      <c r="E9535" s="1">
        <f t="shared" si="297"/>
        <v>0</v>
      </c>
    </row>
    <row r="9536" spans="3:5" x14ac:dyDescent="0.2">
      <c r="C9536" s="1">
        <v>-1.2094250971681915</v>
      </c>
      <c r="D9536" s="1">
        <f t="shared" si="296"/>
        <v>130.56233158154674</v>
      </c>
      <c r="E9536" s="1">
        <f t="shared" si="297"/>
        <v>0</v>
      </c>
    </row>
    <row r="9537" spans="3:5" x14ac:dyDescent="0.2">
      <c r="C9537" s="1">
        <v>-1.6916633304987254</v>
      </c>
      <c r="D9537" s="1">
        <f t="shared" si="296"/>
        <v>121.60680689126949</v>
      </c>
      <c r="E9537" s="1">
        <f t="shared" si="297"/>
        <v>0</v>
      </c>
    </row>
    <row r="9538" spans="3:5" x14ac:dyDescent="0.2">
      <c r="C9538" s="1">
        <v>0.12217204825151989</v>
      </c>
      <c r="D9538" s="1">
        <f t="shared" si="296"/>
        <v>158.86608088693887</v>
      </c>
      <c r="E9538" s="1">
        <f t="shared" si="297"/>
        <v>0</v>
      </c>
    </row>
    <row r="9539" spans="3:5" x14ac:dyDescent="0.2">
      <c r="C9539" s="1">
        <v>-1.3090077629335919</v>
      </c>
      <c r="D9539" s="1">
        <f t="shared" ref="D9539:D9602" si="298" xml:space="preserve"> $A$1 * EXP( ($A$3 - $A$6 - 0.5 * $A$5^2) * $A$4 + $A$5 * SQRT($A$4) * C9539 )</f>
        <v>128.66051175742504</v>
      </c>
      <c r="E9539" s="1">
        <f t="shared" ref="E9539:E9602" si="299">MAX(D9539 - $A$2, 0)</f>
        <v>0</v>
      </c>
    </row>
    <row r="9540" spans="3:5" x14ac:dyDescent="0.2">
      <c r="C9540" s="1">
        <v>-0.64208529664515224</v>
      </c>
      <c r="D9540" s="1">
        <f t="shared" si="298"/>
        <v>141.94622220134232</v>
      </c>
      <c r="E9540" s="1">
        <f t="shared" si="299"/>
        <v>0</v>
      </c>
    </row>
    <row r="9541" spans="3:5" x14ac:dyDescent="0.2">
      <c r="C9541" s="1">
        <v>0.7685205668087477</v>
      </c>
      <c r="D9541" s="1">
        <f t="shared" si="298"/>
        <v>174.74032992479735</v>
      </c>
      <c r="E9541" s="1">
        <f t="shared" si="299"/>
        <v>14.740329924797351</v>
      </c>
    </row>
    <row r="9542" spans="3:5" x14ac:dyDescent="0.2">
      <c r="C9542" s="1">
        <v>-0.82243583585794278</v>
      </c>
      <c r="D9542" s="1">
        <f t="shared" si="298"/>
        <v>138.22373176392958</v>
      </c>
      <c r="E9542" s="1">
        <f t="shared" si="299"/>
        <v>0</v>
      </c>
    </row>
    <row r="9543" spans="3:5" x14ac:dyDescent="0.2">
      <c r="C9543" s="1">
        <v>-2.1818988725666291</v>
      </c>
      <c r="D9543" s="1">
        <f t="shared" si="298"/>
        <v>113.13216517365356</v>
      </c>
      <c r="E9543" s="1">
        <f t="shared" si="299"/>
        <v>0</v>
      </c>
    </row>
    <row r="9544" spans="3:5" x14ac:dyDescent="0.2">
      <c r="C9544" s="1">
        <v>0.16291849305703143</v>
      </c>
      <c r="D9544" s="1">
        <f t="shared" si="298"/>
        <v>159.82278016408137</v>
      </c>
      <c r="E9544" s="1">
        <f t="shared" si="299"/>
        <v>0</v>
      </c>
    </row>
    <row r="9545" spans="3:5" x14ac:dyDescent="0.2">
      <c r="C9545" s="1">
        <v>-0.98068512590623524</v>
      </c>
      <c r="D9545" s="1">
        <f t="shared" si="298"/>
        <v>135.03791409221421</v>
      </c>
      <c r="E9545" s="1">
        <f t="shared" si="299"/>
        <v>0</v>
      </c>
    </row>
    <row r="9546" spans="3:5" x14ac:dyDescent="0.2">
      <c r="C9546" s="1">
        <v>0.16235660062929652</v>
      </c>
      <c r="D9546" s="1">
        <f t="shared" si="298"/>
        <v>159.80954820887112</v>
      </c>
      <c r="E9546" s="1">
        <f t="shared" si="299"/>
        <v>0</v>
      </c>
    </row>
    <row r="9547" spans="3:5" x14ac:dyDescent="0.2">
      <c r="C9547" s="1">
        <v>-0.31918451262004055</v>
      </c>
      <c r="D9547" s="1">
        <f t="shared" si="298"/>
        <v>148.86319048690078</v>
      </c>
      <c r="E9547" s="1">
        <f t="shared" si="299"/>
        <v>0</v>
      </c>
    </row>
    <row r="9548" spans="3:5" x14ac:dyDescent="0.2">
      <c r="C9548" s="1">
        <v>2.1122608741903339</v>
      </c>
      <c r="D9548" s="1">
        <f t="shared" si="298"/>
        <v>213.00191946691061</v>
      </c>
      <c r="E9548" s="1">
        <f t="shared" si="299"/>
        <v>53.001919466910607</v>
      </c>
    </row>
    <row r="9549" spans="3:5" x14ac:dyDescent="0.2">
      <c r="C9549" s="1">
        <v>4.6097104712701828E-2</v>
      </c>
      <c r="D9549" s="1">
        <f t="shared" si="298"/>
        <v>157.09519290096694</v>
      </c>
      <c r="E9549" s="1">
        <f t="shared" si="299"/>
        <v>0</v>
      </c>
    </row>
    <row r="9550" spans="3:5" x14ac:dyDescent="0.2">
      <c r="C9550" s="1">
        <v>-1.7539087963069533</v>
      </c>
      <c r="D9550" s="1">
        <f t="shared" si="298"/>
        <v>120.4965445158812</v>
      </c>
      <c r="E9550" s="1">
        <f t="shared" si="299"/>
        <v>0</v>
      </c>
    </row>
    <row r="9551" spans="3:5" x14ac:dyDescent="0.2">
      <c r="C9551" s="1">
        <v>-2.1442858976975705</v>
      </c>
      <c r="D9551" s="1">
        <f t="shared" si="298"/>
        <v>113.76091512984092</v>
      </c>
      <c r="E9551" s="1">
        <f t="shared" si="299"/>
        <v>0</v>
      </c>
    </row>
    <row r="9552" spans="3:5" x14ac:dyDescent="0.2">
      <c r="C9552" s="1">
        <v>-0.4823850008448341</v>
      </c>
      <c r="D9552" s="1">
        <f t="shared" si="298"/>
        <v>145.32608906624677</v>
      </c>
      <c r="E9552" s="1">
        <f t="shared" si="299"/>
        <v>0</v>
      </c>
    </row>
    <row r="9553" spans="3:5" x14ac:dyDescent="0.2">
      <c r="C9553" s="1">
        <v>-0.6101349506666206</v>
      </c>
      <c r="D9553" s="1">
        <f t="shared" si="298"/>
        <v>142.61606400726291</v>
      </c>
      <c r="E9553" s="1">
        <f t="shared" si="299"/>
        <v>0</v>
      </c>
    </row>
    <row r="9554" spans="3:5" x14ac:dyDescent="0.2">
      <c r="C9554" s="1">
        <v>-1.5377557326187272</v>
      </c>
      <c r="D9554" s="1">
        <f t="shared" si="298"/>
        <v>124.39614987114271</v>
      </c>
      <c r="E9554" s="1">
        <f t="shared" si="299"/>
        <v>0</v>
      </c>
    </row>
    <row r="9555" spans="3:5" x14ac:dyDescent="0.2">
      <c r="C9555" s="1">
        <v>0.73391828052069574</v>
      </c>
      <c r="D9555" s="1">
        <f t="shared" si="298"/>
        <v>173.851658123052</v>
      </c>
      <c r="E9555" s="1">
        <f t="shared" si="299"/>
        <v>13.851658123052005</v>
      </c>
    </row>
    <row r="9556" spans="3:5" x14ac:dyDescent="0.2">
      <c r="C9556" s="1">
        <v>-7.0599758436111174E-2</v>
      </c>
      <c r="D9556" s="1">
        <f t="shared" si="298"/>
        <v>154.41698886288967</v>
      </c>
      <c r="E9556" s="1">
        <f t="shared" si="299"/>
        <v>0</v>
      </c>
    </row>
    <row r="9557" spans="3:5" x14ac:dyDescent="0.2">
      <c r="C9557" s="1">
        <v>0.25444161477712929</v>
      </c>
      <c r="D9557" s="1">
        <f t="shared" si="298"/>
        <v>161.99273837402538</v>
      </c>
      <c r="E9557" s="1">
        <f t="shared" si="299"/>
        <v>1.9927383740253788</v>
      </c>
    </row>
    <row r="9558" spans="3:5" x14ac:dyDescent="0.2">
      <c r="C9558" s="1">
        <v>-1.0586940892884646</v>
      </c>
      <c r="D9558" s="1">
        <f t="shared" si="298"/>
        <v>133.49459142937442</v>
      </c>
      <c r="E9558" s="1">
        <f t="shared" si="299"/>
        <v>0</v>
      </c>
    </row>
    <row r="9559" spans="3:5" x14ac:dyDescent="0.2">
      <c r="C9559" s="1">
        <v>0.84452301043587252</v>
      </c>
      <c r="D9559" s="1">
        <f t="shared" si="298"/>
        <v>176.7082385999675</v>
      </c>
      <c r="E9559" s="1">
        <f t="shared" si="299"/>
        <v>16.708238599967501</v>
      </c>
    </row>
    <row r="9560" spans="3:5" x14ac:dyDescent="0.2">
      <c r="C9560" s="1">
        <v>-0.52166586649771929</v>
      </c>
      <c r="D9560" s="1">
        <f t="shared" si="298"/>
        <v>144.48736611646939</v>
      </c>
      <c r="E9560" s="1">
        <f t="shared" si="299"/>
        <v>0</v>
      </c>
    </row>
    <row r="9561" spans="3:5" x14ac:dyDescent="0.2">
      <c r="C9561" s="1">
        <v>-1.1114170143623709</v>
      </c>
      <c r="D9561" s="1">
        <f t="shared" si="298"/>
        <v>132.46152691700996</v>
      </c>
      <c r="E9561" s="1">
        <f t="shared" si="299"/>
        <v>0</v>
      </c>
    </row>
    <row r="9562" spans="3:5" x14ac:dyDescent="0.2">
      <c r="C9562" s="1">
        <v>-0.82624440481342065</v>
      </c>
      <c r="D9562" s="1">
        <f t="shared" si="298"/>
        <v>138.14618338542462</v>
      </c>
      <c r="E9562" s="1">
        <f t="shared" si="299"/>
        <v>0</v>
      </c>
    </row>
    <row r="9563" spans="3:5" x14ac:dyDescent="0.2">
      <c r="C9563" s="1">
        <v>0.27534994080584385</v>
      </c>
      <c r="D9563" s="1">
        <f t="shared" si="298"/>
        <v>162.49258195438691</v>
      </c>
      <c r="E9563" s="1">
        <f t="shared" si="299"/>
        <v>2.4925819543869068</v>
      </c>
    </row>
    <row r="9564" spans="3:5" x14ac:dyDescent="0.2">
      <c r="C9564" s="1">
        <v>-1.4333087908467552</v>
      </c>
      <c r="D9564" s="1">
        <f t="shared" si="298"/>
        <v>126.32544667706783</v>
      </c>
      <c r="E9564" s="1">
        <f t="shared" si="299"/>
        <v>0</v>
      </c>
    </row>
    <row r="9565" spans="3:5" x14ac:dyDescent="0.2">
      <c r="C9565" s="1">
        <v>6.3758352564017476E-2</v>
      </c>
      <c r="D9565" s="1">
        <f t="shared" si="298"/>
        <v>157.50454747230754</v>
      </c>
      <c r="E9565" s="1">
        <f t="shared" si="299"/>
        <v>0</v>
      </c>
    </row>
    <row r="9566" spans="3:5" x14ac:dyDescent="0.2">
      <c r="C9566" s="1">
        <v>-0.89040376763237694</v>
      </c>
      <c r="D9566" s="1">
        <f t="shared" si="298"/>
        <v>136.84631971387648</v>
      </c>
      <c r="E9566" s="1">
        <f t="shared" si="299"/>
        <v>0</v>
      </c>
    </row>
    <row r="9567" spans="3:5" x14ac:dyDescent="0.2">
      <c r="C9567" s="1">
        <v>1.6820630547177857</v>
      </c>
      <c r="D9567" s="1">
        <f t="shared" si="298"/>
        <v>199.91884886886893</v>
      </c>
      <c r="E9567" s="1">
        <f t="shared" si="299"/>
        <v>39.918848868868935</v>
      </c>
    </row>
    <row r="9568" spans="3:5" x14ac:dyDescent="0.2">
      <c r="C9568" s="1">
        <v>0.35486856863072241</v>
      </c>
      <c r="D9568" s="1">
        <f t="shared" si="298"/>
        <v>164.4077168547694</v>
      </c>
      <c r="E9568" s="1">
        <f t="shared" si="299"/>
        <v>4.4077168547694043</v>
      </c>
    </row>
    <row r="9569" spans="3:5" x14ac:dyDescent="0.2">
      <c r="C9569" s="1">
        <v>-0.37389312446425815</v>
      </c>
      <c r="D9569" s="1">
        <f t="shared" si="298"/>
        <v>147.66798152188682</v>
      </c>
      <c r="E9569" s="1">
        <f t="shared" si="299"/>
        <v>0</v>
      </c>
    </row>
    <row r="9570" spans="3:5" x14ac:dyDescent="0.2">
      <c r="C9570" s="1">
        <v>-1.5938700518269764</v>
      </c>
      <c r="D9570" s="1">
        <f t="shared" si="298"/>
        <v>123.37182776705025</v>
      </c>
      <c r="E9570" s="1">
        <f t="shared" si="299"/>
        <v>0</v>
      </c>
    </row>
    <row r="9571" spans="3:5" x14ac:dyDescent="0.2">
      <c r="C9571" s="1">
        <v>-0.55985915425980592</v>
      </c>
      <c r="D9571" s="1">
        <f t="shared" si="298"/>
        <v>143.67650667944037</v>
      </c>
      <c r="E9571" s="1">
        <f t="shared" si="299"/>
        <v>0</v>
      </c>
    </row>
    <row r="9572" spans="3:5" x14ac:dyDescent="0.2">
      <c r="C9572" s="1">
        <v>2.5634423423330177</v>
      </c>
      <c r="D9572" s="1">
        <f t="shared" si="298"/>
        <v>227.64394568336354</v>
      </c>
      <c r="E9572" s="1">
        <f t="shared" si="299"/>
        <v>67.64394568336354</v>
      </c>
    </row>
    <row r="9573" spans="3:5" x14ac:dyDescent="0.2">
      <c r="C9573" s="1">
        <v>-1.2953490225750495</v>
      </c>
      <c r="D9573" s="1">
        <f t="shared" si="298"/>
        <v>128.91971663607808</v>
      </c>
      <c r="E9573" s="1">
        <f t="shared" si="299"/>
        <v>0</v>
      </c>
    </row>
    <row r="9574" spans="3:5" x14ac:dyDescent="0.2">
      <c r="C9574" s="1">
        <v>-0.74817836396483484</v>
      </c>
      <c r="D9574" s="1">
        <f t="shared" si="298"/>
        <v>139.74445811026484</v>
      </c>
      <c r="E9574" s="1">
        <f t="shared" si="299"/>
        <v>0</v>
      </c>
    </row>
    <row r="9575" spans="3:5" x14ac:dyDescent="0.2">
      <c r="C9575" s="1">
        <v>0.74576209029620577</v>
      </c>
      <c r="D9575" s="1">
        <f t="shared" si="298"/>
        <v>174.15532639507191</v>
      </c>
      <c r="E9575" s="1">
        <f t="shared" si="299"/>
        <v>14.15532639507191</v>
      </c>
    </row>
    <row r="9576" spans="3:5" x14ac:dyDescent="0.2">
      <c r="C9576" s="1">
        <v>0.27510160527077365</v>
      </c>
      <c r="D9576" s="1">
        <f t="shared" si="298"/>
        <v>162.48663609543908</v>
      </c>
      <c r="E9576" s="1">
        <f t="shared" si="299"/>
        <v>2.4866360954390814</v>
      </c>
    </row>
    <row r="9577" spans="3:5" x14ac:dyDescent="0.2">
      <c r="C9577" s="1">
        <v>-5.988563991431279E-2</v>
      </c>
      <c r="D9577" s="1">
        <f t="shared" si="298"/>
        <v>154.66096341360162</v>
      </c>
      <c r="E9577" s="1">
        <f t="shared" si="299"/>
        <v>0</v>
      </c>
    </row>
    <row r="9578" spans="3:5" x14ac:dyDescent="0.2">
      <c r="C9578" s="1">
        <v>-1.3981956535620574</v>
      </c>
      <c r="D9578" s="1">
        <f t="shared" si="298"/>
        <v>126.980738282144</v>
      </c>
      <c r="E9578" s="1">
        <f t="shared" si="299"/>
        <v>0</v>
      </c>
    </row>
    <row r="9579" spans="3:5" x14ac:dyDescent="0.2">
      <c r="C9579" s="1">
        <v>0.17532944148200422</v>
      </c>
      <c r="D9579" s="1">
        <f t="shared" si="298"/>
        <v>160.11532400651848</v>
      </c>
      <c r="E9579" s="1">
        <f t="shared" si="299"/>
        <v>0.11532400651847752</v>
      </c>
    </row>
    <row r="9580" spans="3:5" x14ac:dyDescent="0.2">
      <c r="C9580" s="1">
        <v>1.6169014542145945</v>
      </c>
      <c r="D9580" s="1">
        <f t="shared" si="298"/>
        <v>198.0085015149842</v>
      </c>
      <c r="E9580" s="1">
        <f t="shared" si="299"/>
        <v>38.008501514984204</v>
      </c>
    </row>
    <row r="9581" spans="3:5" x14ac:dyDescent="0.2">
      <c r="C9581" s="1">
        <v>-0.56736774745731977</v>
      </c>
      <c r="D9581" s="1">
        <f t="shared" si="298"/>
        <v>143.51763216059578</v>
      </c>
      <c r="E9581" s="1">
        <f t="shared" si="299"/>
        <v>0</v>
      </c>
    </row>
    <row r="9582" spans="3:5" x14ac:dyDescent="0.2">
      <c r="C9582" s="1">
        <v>0.62442795194366341</v>
      </c>
      <c r="D9582" s="1">
        <f t="shared" si="298"/>
        <v>171.06934423748203</v>
      </c>
      <c r="E9582" s="1">
        <f t="shared" si="299"/>
        <v>11.069344237482028</v>
      </c>
    </row>
    <row r="9583" spans="3:5" x14ac:dyDescent="0.2">
      <c r="C9583" s="1">
        <v>0.61686787830034218</v>
      </c>
      <c r="D9583" s="1">
        <f t="shared" si="298"/>
        <v>170.87888305239858</v>
      </c>
      <c r="E9583" s="1">
        <f t="shared" si="299"/>
        <v>10.878883052398578</v>
      </c>
    </row>
    <row r="9584" spans="3:5" x14ac:dyDescent="0.2">
      <c r="C9584" s="1">
        <v>0.17495728527431828</v>
      </c>
      <c r="D9584" s="1">
        <f t="shared" si="298"/>
        <v>160.10654396845712</v>
      </c>
      <c r="E9584" s="1">
        <f t="shared" si="299"/>
        <v>0.10654396845711744</v>
      </c>
    </row>
    <row r="9585" spans="3:5" x14ac:dyDescent="0.2">
      <c r="C9585" s="1">
        <v>-0.81097400363016403</v>
      </c>
      <c r="D9585" s="1">
        <f t="shared" si="298"/>
        <v>138.45737520457499</v>
      </c>
      <c r="E9585" s="1">
        <f t="shared" si="299"/>
        <v>0</v>
      </c>
    </row>
    <row r="9586" spans="3:5" x14ac:dyDescent="0.2">
      <c r="C9586" s="1">
        <v>1.078479697347001</v>
      </c>
      <c r="D9586" s="1">
        <f t="shared" si="298"/>
        <v>182.90621238555329</v>
      </c>
      <c r="E9586" s="1">
        <f t="shared" si="299"/>
        <v>22.906212385553289</v>
      </c>
    </row>
    <row r="9587" spans="3:5" x14ac:dyDescent="0.2">
      <c r="C9587" s="1">
        <v>0.2721758340726434</v>
      </c>
      <c r="D9587" s="1">
        <f t="shared" si="298"/>
        <v>162.4166011915936</v>
      </c>
      <c r="E9587" s="1">
        <f t="shared" si="299"/>
        <v>2.4166011915935997</v>
      </c>
    </row>
    <row r="9588" spans="3:5" x14ac:dyDescent="0.2">
      <c r="C9588" s="1">
        <v>0.77209422139384321</v>
      </c>
      <c r="D9588" s="1">
        <f t="shared" si="298"/>
        <v>174.8323685694287</v>
      </c>
      <c r="E9588" s="1">
        <f t="shared" si="299"/>
        <v>14.832368569428695</v>
      </c>
    </row>
    <row r="9589" spans="3:5" x14ac:dyDescent="0.2">
      <c r="C9589" s="1">
        <v>-0.83845409896686074</v>
      </c>
      <c r="D9589" s="1">
        <f t="shared" si="298"/>
        <v>137.89786824197137</v>
      </c>
      <c r="E9589" s="1">
        <f t="shared" si="299"/>
        <v>0</v>
      </c>
    </row>
    <row r="9590" spans="3:5" x14ac:dyDescent="0.2">
      <c r="C9590" s="1">
        <v>0.47628434067045355</v>
      </c>
      <c r="D9590" s="1">
        <f t="shared" si="298"/>
        <v>167.37554079369474</v>
      </c>
      <c r="E9590" s="1">
        <f t="shared" si="299"/>
        <v>7.3755407936947392</v>
      </c>
    </row>
    <row r="9591" spans="3:5" x14ac:dyDescent="0.2">
      <c r="C9591" s="1">
        <v>0.72686926084723702</v>
      </c>
      <c r="D9591" s="1">
        <f t="shared" si="298"/>
        <v>173.67117683800495</v>
      </c>
      <c r="E9591" s="1">
        <f t="shared" si="299"/>
        <v>13.671176838004953</v>
      </c>
    </row>
    <row r="9592" spans="3:5" x14ac:dyDescent="0.2">
      <c r="C9592" s="1">
        <v>6.2307216961524879E-2</v>
      </c>
      <c r="D9592" s="1">
        <f t="shared" si="298"/>
        <v>157.47087268943892</v>
      </c>
      <c r="E9592" s="1">
        <f t="shared" si="299"/>
        <v>0</v>
      </c>
    </row>
    <row r="9593" spans="3:5" x14ac:dyDescent="0.2">
      <c r="C9593" s="1">
        <v>-1.27141155685442</v>
      </c>
      <c r="D9593" s="1">
        <f t="shared" si="298"/>
        <v>129.37524329204874</v>
      </c>
      <c r="E9593" s="1">
        <f t="shared" si="299"/>
        <v>0</v>
      </c>
    </row>
    <row r="9594" spans="3:5" x14ac:dyDescent="0.2">
      <c r="C9594" s="1">
        <v>-1.0711525327350626</v>
      </c>
      <c r="D9594" s="1">
        <f t="shared" si="298"/>
        <v>133.2497533137238</v>
      </c>
      <c r="E9594" s="1">
        <f t="shared" si="299"/>
        <v>0</v>
      </c>
    </row>
    <row r="9595" spans="3:5" x14ac:dyDescent="0.2">
      <c r="C9595" s="1">
        <v>6.6361311001114157E-2</v>
      </c>
      <c r="D9595" s="1">
        <f t="shared" si="298"/>
        <v>157.56496928630034</v>
      </c>
      <c r="E9595" s="1">
        <f t="shared" si="299"/>
        <v>0</v>
      </c>
    </row>
    <row r="9596" spans="3:5" x14ac:dyDescent="0.2">
      <c r="C9596" s="1">
        <v>1.6140059186137077</v>
      </c>
      <c r="D9596" s="1">
        <f t="shared" si="298"/>
        <v>197.92403778774408</v>
      </c>
      <c r="E9596" s="1">
        <f t="shared" si="299"/>
        <v>37.924037787744084</v>
      </c>
    </row>
    <row r="9597" spans="3:5" x14ac:dyDescent="0.2">
      <c r="C9597" s="1">
        <v>-0.57094858998592568</v>
      </c>
      <c r="D9597" s="1">
        <f t="shared" si="298"/>
        <v>143.44192690088715</v>
      </c>
      <c r="E9597" s="1">
        <f t="shared" si="299"/>
        <v>0</v>
      </c>
    </row>
    <row r="9598" spans="3:5" x14ac:dyDescent="0.2">
      <c r="C9598" s="1">
        <v>0.13485210019617289</v>
      </c>
      <c r="D9598" s="1">
        <f t="shared" si="298"/>
        <v>159.16318463943853</v>
      </c>
      <c r="E9598" s="1">
        <f t="shared" si="299"/>
        <v>0</v>
      </c>
    </row>
    <row r="9599" spans="3:5" x14ac:dyDescent="0.2">
      <c r="C9599" s="1">
        <v>8.3054134113980355E-2</v>
      </c>
      <c r="D9599" s="1">
        <f t="shared" si="298"/>
        <v>157.95300689942837</v>
      </c>
      <c r="E9599" s="1">
        <f t="shared" si="299"/>
        <v>0</v>
      </c>
    </row>
    <row r="9600" spans="3:5" x14ac:dyDescent="0.2">
      <c r="C9600" s="1">
        <v>-0.28273857392917817</v>
      </c>
      <c r="D9600" s="1">
        <f t="shared" si="298"/>
        <v>149.66478229976485</v>
      </c>
      <c r="E9600" s="1">
        <f t="shared" si="299"/>
        <v>0</v>
      </c>
    </row>
    <row r="9601" spans="3:5" x14ac:dyDescent="0.2">
      <c r="C9601" s="1">
        <v>0.55886223521189249</v>
      </c>
      <c r="D9601" s="1">
        <f t="shared" si="298"/>
        <v>169.42458266860325</v>
      </c>
      <c r="E9601" s="1">
        <f t="shared" si="299"/>
        <v>9.4245826686032501</v>
      </c>
    </row>
    <row r="9602" spans="3:5" x14ac:dyDescent="0.2">
      <c r="C9602" s="1">
        <v>0.38743289402790609</v>
      </c>
      <c r="D9602" s="1">
        <f t="shared" si="298"/>
        <v>165.19849888179115</v>
      </c>
      <c r="E9602" s="1">
        <f t="shared" si="299"/>
        <v>5.1984988817911528</v>
      </c>
    </row>
    <row r="9603" spans="3:5" x14ac:dyDescent="0.2">
      <c r="C9603" s="1">
        <v>1.5493646714380083</v>
      </c>
      <c r="D9603" s="1">
        <f t="shared" ref="D9603:D9666" si="300" xml:space="preserve"> $A$1 * EXP( ($A$3 - $A$6 - 0.5 * $A$5^2) * $A$4 + $A$5 * SQRT($A$4) * C9603 )</f>
        <v>196.04778328237037</v>
      </c>
      <c r="E9603" s="1">
        <f t="shared" ref="E9603:E9666" si="301">MAX(D9603 - $A$2, 0)</f>
        <v>36.047783282370375</v>
      </c>
    </row>
    <row r="9604" spans="3:5" x14ac:dyDescent="0.2">
      <c r="C9604" s="1">
        <v>-0.15397835831560169</v>
      </c>
      <c r="D9604" s="1">
        <f t="shared" si="300"/>
        <v>152.53145336294176</v>
      </c>
      <c r="E9604" s="1">
        <f t="shared" si="301"/>
        <v>0</v>
      </c>
    </row>
    <row r="9605" spans="3:5" x14ac:dyDescent="0.2">
      <c r="C9605" s="1">
        <v>1.9007790002156815</v>
      </c>
      <c r="D9605" s="1">
        <f t="shared" si="300"/>
        <v>206.46673774270567</v>
      </c>
      <c r="E9605" s="1">
        <f t="shared" si="301"/>
        <v>46.466737742705675</v>
      </c>
    </row>
    <row r="9606" spans="3:5" x14ac:dyDescent="0.2">
      <c r="C9606" s="1">
        <v>-4.5407077284093093E-2</v>
      </c>
      <c r="D9606" s="1">
        <f t="shared" si="300"/>
        <v>154.99127183639527</v>
      </c>
      <c r="E9606" s="1">
        <f t="shared" si="301"/>
        <v>0</v>
      </c>
    </row>
    <row r="9607" spans="3:5" x14ac:dyDescent="0.2">
      <c r="C9607" s="1">
        <v>1.5379781857802344</v>
      </c>
      <c r="D9607" s="1">
        <f t="shared" si="300"/>
        <v>195.71913035777052</v>
      </c>
      <c r="E9607" s="1">
        <f t="shared" si="301"/>
        <v>35.719130357770524</v>
      </c>
    </row>
    <row r="9608" spans="3:5" x14ac:dyDescent="0.2">
      <c r="C9608" s="1">
        <v>-0.1994332722096975</v>
      </c>
      <c r="D9608" s="1">
        <f t="shared" si="300"/>
        <v>151.51324468302303</v>
      </c>
      <c r="E9608" s="1">
        <f t="shared" si="301"/>
        <v>0</v>
      </c>
    </row>
    <row r="9609" spans="3:5" x14ac:dyDescent="0.2">
      <c r="C9609" s="1">
        <v>0.45799548298912196</v>
      </c>
      <c r="D9609" s="1">
        <f t="shared" si="300"/>
        <v>166.92509383076055</v>
      </c>
      <c r="E9609" s="1">
        <f t="shared" si="301"/>
        <v>6.9250938307605452</v>
      </c>
    </row>
    <row r="9610" spans="3:5" x14ac:dyDescent="0.2">
      <c r="C9610" s="1">
        <v>-1.9856874786976435</v>
      </c>
      <c r="D9610" s="1">
        <f t="shared" si="300"/>
        <v>116.45075589362969</v>
      </c>
      <c r="E9610" s="1">
        <f t="shared" si="301"/>
        <v>0</v>
      </c>
    </row>
    <row r="9611" spans="3:5" x14ac:dyDescent="0.2">
      <c r="C9611" s="1">
        <v>-0.76785882136351291</v>
      </c>
      <c r="D9611" s="1">
        <f t="shared" si="300"/>
        <v>139.33979802803262</v>
      </c>
      <c r="E9611" s="1">
        <f t="shared" si="301"/>
        <v>0</v>
      </c>
    </row>
    <row r="9612" spans="3:5" x14ac:dyDescent="0.2">
      <c r="C9612" s="1">
        <v>0.28769956911662259</v>
      </c>
      <c r="D9612" s="1">
        <f t="shared" si="300"/>
        <v>162.78854178702989</v>
      </c>
      <c r="E9612" s="1">
        <f t="shared" si="301"/>
        <v>2.7885417870298852</v>
      </c>
    </row>
    <row r="9613" spans="3:5" x14ac:dyDescent="0.2">
      <c r="C9613" s="1">
        <v>0.44355029288090053</v>
      </c>
      <c r="D9613" s="1">
        <f t="shared" si="300"/>
        <v>166.57017183463333</v>
      </c>
      <c r="E9613" s="1">
        <f t="shared" si="301"/>
        <v>6.570171834633328</v>
      </c>
    </row>
    <row r="9614" spans="3:5" x14ac:dyDescent="0.2">
      <c r="C9614" s="1">
        <v>4.7074531631880759E-2</v>
      </c>
      <c r="D9614" s="1">
        <f t="shared" si="300"/>
        <v>157.11781998587352</v>
      </c>
      <c r="E9614" s="1">
        <f t="shared" si="301"/>
        <v>0</v>
      </c>
    </row>
    <row r="9615" spans="3:5" x14ac:dyDescent="0.2">
      <c r="C9615" s="1">
        <v>-1.9802763534346273</v>
      </c>
      <c r="D9615" s="1">
        <f t="shared" si="300"/>
        <v>116.54364251987859</v>
      </c>
      <c r="E9615" s="1">
        <f t="shared" si="301"/>
        <v>0</v>
      </c>
    </row>
    <row r="9616" spans="3:5" x14ac:dyDescent="0.2">
      <c r="C9616" s="1">
        <v>-0.89488108220782359</v>
      </c>
      <c r="D9616" s="1">
        <f t="shared" si="300"/>
        <v>136.75606755066394</v>
      </c>
      <c r="E9616" s="1">
        <f t="shared" si="301"/>
        <v>0</v>
      </c>
    </row>
    <row r="9617" spans="3:5" x14ac:dyDescent="0.2">
      <c r="C9617" s="1">
        <v>0.574016516077549</v>
      </c>
      <c r="D9617" s="1">
        <f t="shared" si="300"/>
        <v>169.80332763808218</v>
      </c>
      <c r="E9617" s="1">
        <f t="shared" si="301"/>
        <v>9.8033276380821803</v>
      </c>
    </row>
    <row r="9618" spans="3:5" x14ac:dyDescent="0.2">
      <c r="C9618" s="1">
        <v>0.99255580342561478</v>
      </c>
      <c r="D9618" s="1">
        <f t="shared" si="300"/>
        <v>180.60505580350929</v>
      </c>
      <c r="E9618" s="1">
        <f t="shared" si="301"/>
        <v>20.605055803509288</v>
      </c>
    </row>
    <row r="9619" spans="3:5" x14ac:dyDescent="0.2">
      <c r="C9619" s="1">
        <v>-0.68409613149446868</v>
      </c>
      <c r="D9619" s="1">
        <f t="shared" si="300"/>
        <v>141.07024706689839</v>
      </c>
      <c r="E9619" s="1">
        <f t="shared" si="301"/>
        <v>0</v>
      </c>
    </row>
    <row r="9620" spans="3:5" x14ac:dyDescent="0.2">
      <c r="C9620" s="1">
        <v>-0.73444960464941933</v>
      </c>
      <c r="D9620" s="1">
        <f t="shared" si="300"/>
        <v>140.02743787014197</v>
      </c>
      <c r="E9620" s="1">
        <f t="shared" si="301"/>
        <v>0</v>
      </c>
    </row>
    <row r="9621" spans="3:5" x14ac:dyDescent="0.2">
      <c r="C9621" s="1">
        <v>1.2546817629857145</v>
      </c>
      <c r="D9621" s="1">
        <f t="shared" si="300"/>
        <v>187.71726011300316</v>
      </c>
      <c r="E9621" s="1">
        <f t="shared" si="301"/>
        <v>27.717260113003164</v>
      </c>
    </row>
    <row r="9622" spans="3:5" x14ac:dyDescent="0.2">
      <c r="C9622" s="1">
        <v>-1.189137907293754</v>
      </c>
      <c r="D9622" s="1">
        <f t="shared" si="300"/>
        <v>130.953207770212</v>
      </c>
      <c r="E9622" s="1">
        <f t="shared" si="301"/>
        <v>0</v>
      </c>
    </row>
    <row r="9623" spans="3:5" x14ac:dyDescent="0.2">
      <c r="C9623" s="1">
        <v>0.65427333446259617</v>
      </c>
      <c r="D9623" s="1">
        <f t="shared" si="300"/>
        <v>171.82331548132078</v>
      </c>
      <c r="E9623" s="1">
        <f t="shared" si="301"/>
        <v>11.823315481320776</v>
      </c>
    </row>
    <row r="9624" spans="3:5" x14ac:dyDescent="0.2">
      <c r="C9624" s="1">
        <v>-0.68145029873012086</v>
      </c>
      <c r="D9624" s="1">
        <f t="shared" si="300"/>
        <v>141.12525592349112</v>
      </c>
      <c r="E9624" s="1">
        <f t="shared" si="301"/>
        <v>0</v>
      </c>
    </row>
    <row r="9625" spans="3:5" x14ac:dyDescent="0.2">
      <c r="C9625" s="1">
        <v>0.29456217284386432</v>
      </c>
      <c r="D9625" s="1">
        <f t="shared" si="300"/>
        <v>162.95323757549116</v>
      </c>
      <c r="E9625" s="1">
        <f t="shared" si="301"/>
        <v>2.9532375754911584</v>
      </c>
    </row>
    <row r="9626" spans="3:5" x14ac:dyDescent="0.2">
      <c r="C9626" s="1">
        <v>-0.67530211950804442</v>
      </c>
      <c r="D9626" s="1">
        <f t="shared" si="300"/>
        <v>141.25316404992321</v>
      </c>
      <c r="E9626" s="1">
        <f t="shared" si="301"/>
        <v>0</v>
      </c>
    </row>
    <row r="9627" spans="3:5" x14ac:dyDescent="0.2">
      <c r="C9627" s="1">
        <v>-0.90735894267244421</v>
      </c>
      <c r="D9627" s="1">
        <f t="shared" si="300"/>
        <v>136.50485711279026</v>
      </c>
      <c r="E9627" s="1">
        <f t="shared" si="301"/>
        <v>0</v>
      </c>
    </row>
    <row r="9628" spans="3:5" x14ac:dyDescent="0.2">
      <c r="C9628" s="1">
        <v>1.2911642622660529</v>
      </c>
      <c r="D9628" s="1">
        <f t="shared" si="300"/>
        <v>188.72908829163492</v>
      </c>
      <c r="E9628" s="1">
        <f t="shared" si="301"/>
        <v>28.729088291634923</v>
      </c>
    </row>
    <row r="9629" spans="3:5" x14ac:dyDescent="0.2">
      <c r="C9629" s="1">
        <v>0.51712421489153881</v>
      </c>
      <c r="D9629" s="1">
        <f t="shared" si="300"/>
        <v>168.38580257469039</v>
      </c>
      <c r="E9629" s="1">
        <f t="shared" si="301"/>
        <v>8.3858025746903877</v>
      </c>
    </row>
    <row r="9630" spans="3:5" x14ac:dyDescent="0.2">
      <c r="C9630" s="1">
        <v>-1.3346932312409916</v>
      </c>
      <c r="D9630" s="1">
        <f t="shared" si="300"/>
        <v>128.17448373078801</v>
      </c>
      <c r="E9630" s="1">
        <f t="shared" si="301"/>
        <v>0</v>
      </c>
    </row>
    <row r="9631" spans="3:5" x14ac:dyDescent="0.2">
      <c r="C9631" s="1">
        <v>0.49602289957594514</v>
      </c>
      <c r="D9631" s="1">
        <f t="shared" si="300"/>
        <v>167.86305726813933</v>
      </c>
      <c r="E9631" s="1">
        <f t="shared" si="301"/>
        <v>7.8630572681393289</v>
      </c>
    </row>
    <row r="9632" spans="3:5" x14ac:dyDescent="0.2">
      <c r="C9632" s="1">
        <v>0.63745971899578957</v>
      </c>
      <c r="D9632" s="1">
        <f t="shared" si="300"/>
        <v>171.3981524668981</v>
      </c>
      <c r="E9632" s="1">
        <f t="shared" si="301"/>
        <v>11.398152466898097</v>
      </c>
    </row>
    <row r="9633" spans="3:5" x14ac:dyDescent="0.2">
      <c r="C9633" s="1">
        <v>1.9730150061085361</v>
      </c>
      <c r="D9633" s="1">
        <f t="shared" si="300"/>
        <v>208.67610198468151</v>
      </c>
      <c r="E9633" s="1">
        <f t="shared" si="301"/>
        <v>48.676101984681509</v>
      </c>
    </row>
    <row r="9634" spans="3:5" x14ac:dyDescent="0.2">
      <c r="C9634" s="1">
        <v>-2.0552407180888781E-2</v>
      </c>
      <c r="D9634" s="1">
        <f t="shared" si="300"/>
        <v>155.55994259105378</v>
      </c>
      <c r="E9634" s="1">
        <f t="shared" si="301"/>
        <v>0</v>
      </c>
    </row>
    <row r="9635" spans="3:5" x14ac:dyDescent="0.2">
      <c r="C9635" s="1">
        <v>0.53017861554222279</v>
      </c>
      <c r="D9635" s="1">
        <f t="shared" si="300"/>
        <v>168.71001549110107</v>
      </c>
      <c r="E9635" s="1">
        <f t="shared" si="301"/>
        <v>8.7100154911010748</v>
      </c>
    </row>
    <row r="9636" spans="3:5" x14ac:dyDescent="0.2">
      <c r="C9636" s="1">
        <v>1.9578585744637294E-3</v>
      </c>
      <c r="D9636" s="1">
        <f t="shared" si="300"/>
        <v>156.07677410707819</v>
      </c>
      <c r="E9636" s="1">
        <f t="shared" si="301"/>
        <v>0</v>
      </c>
    </row>
    <row r="9637" spans="3:5" x14ac:dyDescent="0.2">
      <c r="C9637" s="1">
        <v>1.632421934150621</v>
      </c>
      <c r="D9637" s="1">
        <f t="shared" si="300"/>
        <v>198.4618538135185</v>
      </c>
      <c r="E9637" s="1">
        <f t="shared" si="301"/>
        <v>38.461853813518502</v>
      </c>
    </row>
    <row r="9638" spans="3:5" x14ac:dyDescent="0.2">
      <c r="C9638" s="1">
        <v>1.400103275237421</v>
      </c>
      <c r="D9638" s="1">
        <f t="shared" si="300"/>
        <v>191.78304420933884</v>
      </c>
      <c r="E9638" s="1">
        <f t="shared" si="301"/>
        <v>31.78304420933884</v>
      </c>
    </row>
    <row r="9639" spans="3:5" x14ac:dyDescent="0.2">
      <c r="C9639" s="1">
        <v>1.2140376514983493</v>
      </c>
      <c r="D9639" s="1">
        <f t="shared" si="300"/>
        <v>186.59639809004773</v>
      </c>
      <c r="E9639" s="1">
        <f t="shared" si="301"/>
        <v>26.596398090047728</v>
      </c>
    </row>
    <row r="9640" spans="3:5" x14ac:dyDescent="0.2">
      <c r="C9640" s="1">
        <v>-0.76892347307070275</v>
      </c>
      <c r="D9640" s="1">
        <f t="shared" si="300"/>
        <v>139.3179406125943</v>
      </c>
      <c r="E9640" s="1">
        <f t="shared" si="301"/>
        <v>0</v>
      </c>
    </row>
    <row r="9641" spans="3:5" x14ac:dyDescent="0.2">
      <c r="C9641" s="1">
        <v>-1.1674199788630182</v>
      </c>
      <c r="D9641" s="1">
        <f t="shared" si="300"/>
        <v>131.37294719706222</v>
      </c>
      <c r="E9641" s="1">
        <f t="shared" si="301"/>
        <v>0</v>
      </c>
    </row>
    <row r="9642" spans="3:5" x14ac:dyDescent="0.2">
      <c r="C9642" s="1">
        <v>1.3863819560630541</v>
      </c>
      <c r="D9642" s="1">
        <f t="shared" si="300"/>
        <v>191.39568199688588</v>
      </c>
      <c r="E9642" s="1">
        <f t="shared" si="301"/>
        <v>31.395681996885884</v>
      </c>
    </row>
    <row r="9643" spans="3:5" x14ac:dyDescent="0.2">
      <c r="C9643" s="1">
        <v>1.1308998928497671</v>
      </c>
      <c r="D9643" s="1">
        <f t="shared" si="300"/>
        <v>184.32447149938312</v>
      </c>
      <c r="E9643" s="1">
        <f t="shared" si="301"/>
        <v>24.324471499383122</v>
      </c>
    </row>
    <row r="9644" spans="3:5" x14ac:dyDescent="0.2">
      <c r="C9644" s="1">
        <v>0.58049576557626636</v>
      </c>
      <c r="D9644" s="1">
        <f t="shared" si="300"/>
        <v>169.96551924312683</v>
      </c>
      <c r="E9644" s="1">
        <f t="shared" si="301"/>
        <v>9.9655192431268347</v>
      </c>
    </row>
    <row r="9645" spans="3:5" x14ac:dyDescent="0.2">
      <c r="C9645" s="1">
        <v>-0.92405925378998999</v>
      </c>
      <c r="D9645" s="1">
        <f t="shared" si="300"/>
        <v>136.1693601735567</v>
      </c>
      <c r="E9645" s="1">
        <f t="shared" si="301"/>
        <v>0</v>
      </c>
    </row>
    <row r="9646" spans="3:5" x14ac:dyDescent="0.2">
      <c r="C9646" s="1">
        <v>-0.43666583696237427</v>
      </c>
      <c r="D9646" s="1">
        <f t="shared" si="300"/>
        <v>146.30841517458703</v>
      </c>
      <c r="E9646" s="1">
        <f t="shared" si="301"/>
        <v>0</v>
      </c>
    </row>
    <row r="9647" spans="3:5" x14ac:dyDescent="0.2">
      <c r="C9647" s="1">
        <v>0.2722212510372975</v>
      </c>
      <c r="D9647" s="1">
        <f t="shared" si="300"/>
        <v>162.41768811794293</v>
      </c>
      <c r="E9647" s="1">
        <f t="shared" si="301"/>
        <v>2.4176881179429301</v>
      </c>
    </row>
    <row r="9648" spans="3:5" x14ac:dyDescent="0.2">
      <c r="C9648" s="1">
        <v>0.91834973888950688</v>
      </c>
      <c r="D9648" s="1">
        <f t="shared" si="300"/>
        <v>178.64102967179454</v>
      </c>
      <c r="E9648" s="1">
        <f t="shared" si="301"/>
        <v>18.641029671794541</v>
      </c>
    </row>
    <row r="9649" spans="3:5" x14ac:dyDescent="0.2">
      <c r="C9649" s="1">
        <v>-0.81663963590188726</v>
      </c>
      <c r="D9649" s="1">
        <f t="shared" si="300"/>
        <v>138.34183494231328</v>
      </c>
      <c r="E9649" s="1">
        <f t="shared" si="301"/>
        <v>0</v>
      </c>
    </row>
    <row r="9650" spans="3:5" x14ac:dyDescent="0.2">
      <c r="C9650" s="1">
        <v>-1.2600979500892804</v>
      </c>
      <c r="D9650" s="1">
        <f t="shared" si="300"/>
        <v>129.59109945213794</v>
      </c>
      <c r="E9650" s="1">
        <f t="shared" si="301"/>
        <v>0</v>
      </c>
    </row>
    <row r="9651" spans="3:5" x14ac:dyDescent="0.2">
      <c r="C9651" s="1">
        <v>0.5019707034648947</v>
      </c>
      <c r="D9651" s="1">
        <f t="shared" si="300"/>
        <v>168.01023843204058</v>
      </c>
      <c r="E9651" s="1">
        <f t="shared" si="301"/>
        <v>8.0102384320405804</v>
      </c>
    </row>
    <row r="9652" spans="3:5" x14ac:dyDescent="0.2">
      <c r="C9652" s="1">
        <v>8.3471204181008854E-2</v>
      </c>
      <c r="D9652" s="1">
        <f t="shared" si="300"/>
        <v>157.96271424308668</v>
      </c>
      <c r="E9652" s="1">
        <f t="shared" si="301"/>
        <v>0</v>
      </c>
    </row>
    <row r="9653" spans="3:5" x14ac:dyDescent="0.2">
      <c r="C9653" s="1">
        <v>0.6562638248073549</v>
      </c>
      <c r="D9653" s="1">
        <f t="shared" si="300"/>
        <v>171.87371843656814</v>
      </c>
      <c r="E9653" s="1">
        <f t="shared" si="301"/>
        <v>11.87371843656814</v>
      </c>
    </row>
    <row r="9654" spans="3:5" x14ac:dyDescent="0.2">
      <c r="C9654" s="1">
        <v>0.41814254736892825</v>
      </c>
      <c r="D9654" s="1">
        <f t="shared" si="300"/>
        <v>165.94772710253943</v>
      </c>
      <c r="E9654" s="1">
        <f t="shared" si="301"/>
        <v>5.9477271025394316</v>
      </c>
    </row>
    <row r="9655" spans="3:5" x14ac:dyDescent="0.2">
      <c r="C9655" s="1">
        <v>0.98500128908163831</v>
      </c>
      <c r="D9655" s="1">
        <f t="shared" si="300"/>
        <v>180.40412575120862</v>
      </c>
      <c r="E9655" s="1">
        <f t="shared" si="301"/>
        <v>20.404125751208625</v>
      </c>
    </row>
    <row r="9656" spans="3:5" x14ac:dyDescent="0.2">
      <c r="C9656" s="1">
        <v>-1.6541892917250858</v>
      </c>
      <c r="D9656" s="1">
        <f t="shared" si="300"/>
        <v>122.28015263980913</v>
      </c>
      <c r="E9656" s="1">
        <f t="shared" si="301"/>
        <v>0</v>
      </c>
    </row>
    <row r="9657" spans="3:5" x14ac:dyDescent="0.2">
      <c r="C9657" s="1">
        <v>1.1250612741997801</v>
      </c>
      <c r="D9657" s="1">
        <f t="shared" si="300"/>
        <v>184.1659615800682</v>
      </c>
      <c r="E9657" s="1">
        <f t="shared" si="301"/>
        <v>24.165961580068199</v>
      </c>
    </row>
    <row r="9658" spans="3:5" x14ac:dyDescent="0.2">
      <c r="C9658" s="1">
        <v>-0.90483886980503214</v>
      </c>
      <c r="D9658" s="1">
        <f t="shared" si="300"/>
        <v>136.55555524735354</v>
      </c>
      <c r="E9658" s="1">
        <f t="shared" si="301"/>
        <v>0</v>
      </c>
    </row>
    <row r="9659" spans="3:5" x14ac:dyDescent="0.2">
      <c r="C9659" s="1">
        <v>0.40749340965763359</v>
      </c>
      <c r="D9659" s="1">
        <f t="shared" si="300"/>
        <v>165.68753434742379</v>
      </c>
      <c r="E9659" s="1">
        <f t="shared" si="301"/>
        <v>5.6875343474237923</v>
      </c>
    </row>
    <row r="9660" spans="3:5" x14ac:dyDescent="0.2">
      <c r="C9660" s="1">
        <v>-2.6395341273984991</v>
      </c>
      <c r="D9660" s="1">
        <f t="shared" si="300"/>
        <v>105.7549033012582</v>
      </c>
      <c r="E9660" s="1">
        <f t="shared" si="301"/>
        <v>0</v>
      </c>
    </row>
    <row r="9661" spans="3:5" x14ac:dyDescent="0.2">
      <c r="C9661" s="1">
        <v>-1.3794628569872109</v>
      </c>
      <c r="D9661" s="1">
        <f t="shared" si="300"/>
        <v>127.33172455343579</v>
      </c>
      <c r="E9661" s="1">
        <f t="shared" si="301"/>
        <v>0</v>
      </c>
    </row>
    <row r="9662" spans="3:5" x14ac:dyDescent="0.2">
      <c r="C9662" s="1">
        <v>-0.65396281308881454</v>
      </c>
      <c r="D9662" s="1">
        <f t="shared" si="300"/>
        <v>141.69801199601045</v>
      </c>
      <c r="E9662" s="1">
        <f t="shared" si="301"/>
        <v>0</v>
      </c>
    </row>
    <row r="9663" spans="3:5" x14ac:dyDescent="0.2">
      <c r="C9663" s="1">
        <v>0.29239750324378228</v>
      </c>
      <c r="D9663" s="1">
        <f t="shared" si="300"/>
        <v>162.90126963672907</v>
      </c>
      <c r="E9663" s="1">
        <f t="shared" si="301"/>
        <v>2.9012696367290687</v>
      </c>
    </row>
    <row r="9664" spans="3:5" x14ac:dyDescent="0.2">
      <c r="C9664" s="1">
        <v>-0.5598653581330173</v>
      </c>
      <c r="D9664" s="1">
        <f t="shared" si="300"/>
        <v>143.67637533895547</v>
      </c>
      <c r="E9664" s="1">
        <f t="shared" si="301"/>
        <v>0</v>
      </c>
    </row>
    <row r="9665" spans="3:5" x14ac:dyDescent="0.2">
      <c r="C9665" s="1">
        <v>-5.0699654161634846E-4</v>
      </c>
      <c r="D9665" s="1">
        <f t="shared" si="300"/>
        <v>156.02009787731185</v>
      </c>
      <c r="E9665" s="1">
        <f t="shared" si="301"/>
        <v>0</v>
      </c>
    </row>
    <row r="9666" spans="3:5" x14ac:dyDescent="0.2">
      <c r="C9666" s="1">
        <v>-1.0491923392862998</v>
      </c>
      <c r="D9666" s="1">
        <f t="shared" si="300"/>
        <v>133.68162582038397</v>
      </c>
      <c r="E9666" s="1">
        <f t="shared" si="301"/>
        <v>0</v>
      </c>
    </row>
    <row r="9667" spans="3:5" x14ac:dyDescent="0.2">
      <c r="C9667" s="1">
        <v>0.289179287835021</v>
      </c>
      <c r="D9667" s="1">
        <f t="shared" ref="D9667:D9730" si="302" xml:space="preserve"> $A$1 * EXP( ($A$3 - $A$6 - 0.5 * $A$5^2) * $A$4 + $A$5 * SQRT($A$4) * C9667 )</f>
        <v>162.82403950933428</v>
      </c>
      <c r="E9667" s="1">
        <f t="shared" ref="E9667:E9730" si="303">MAX(D9667 - $A$2, 0)</f>
        <v>2.824039509334284</v>
      </c>
    </row>
    <row r="9668" spans="3:5" x14ac:dyDescent="0.2">
      <c r="C9668" s="1">
        <v>-0.667062474653624</v>
      </c>
      <c r="D9668" s="1">
        <f t="shared" si="302"/>
        <v>141.42476531519162</v>
      </c>
      <c r="E9668" s="1">
        <f t="shared" si="303"/>
        <v>0</v>
      </c>
    </row>
    <row r="9669" spans="3:5" x14ac:dyDescent="0.2">
      <c r="C9669" s="1">
        <v>-0.16217793442774997</v>
      </c>
      <c r="D9669" s="1">
        <f t="shared" si="302"/>
        <v>152.34727499613294</v>
      </c>
      <c r="E9669" s="1">
        <f t="shared" si="303"/>
        <v>0</v>
      </c>
    </row>
    <row r="9670" spans="3:5" x14ac:dyDescent="0.2">
      <c r="C9670" s="1">
        <v>-0.80932412767011852</v>
      </c>
      <c r="D9670" s="1">
        <f t="shared" si="302"/>
        <v>138.4910395613318</v>
      </c>
      <c r="E9670" s="1">
        <f t="shared" si="303"/>
        <v>0</v>
      </c>
    </row>
    <row r="9671" spans="3:5" x14ac:dyDescent="0.2">
      <c r="C9671" s="1">
        <v>0.36724818369705703</v>
      </c>
      <c r="D9671" s="1">
        <f t="shared" si="302"/>
        <v>164.70789263332864</v>
      </c>
      <c r="E9671" s="1">
        <f t="shared" si="303"/>
        <v>4.7078926333286404</v>
      </c>
    </row>
    <row r="9672" spans="3:5" x14ac:dyDescent="0.2">
      <c r="C9672" s="1">
        <v>-9.9512428934562566E-2</v>
      </c>
      <c r="D9672" s="1">
        <f t="shared" si="302"/>
        <v>153.76052829153366</v>
      </c>
      <c r="E9672" s="1">
        <f t="shared" si="303"/>
        <v>0</v>
      </c>
    </row>
    <row r="9673" spans="3:5" x14ac:dyDescent="0.2">
      <c r="C9673" s="1">
        <v>-0.24224294585803038</v>
      </c>
      <c r="D9673" s="1">
        <f t="shared" si="302"/>
        <v>150.56050641383285</v>
      </c>
      <c r="E9673" s="1">
        <f t="shared" si="303"/>
        <v>0</v>
      </c>
    </row>
    <row r="9674" spans="3:5" x14ac:dyDescent="0.2">
      <c r="C9674" s="1">
        <v>-1.6833461572465125E-2</v>
      </c>
      <c r="D9674" s="1">
        <f t="shared" si="302"/>
        <v>155.64521072136162</v>
      </c>
      <c r="E9674" s="1">
        <f t="shared" si="303"/>
        <v>0</v>
      </c>
    </row>
    <row r="9675" spans="3:5" x14ac:dyDescent="0.2">
      <c r="C9675" s="1">
        <v>1.6270740234587855</v>
      </c>
      <c r="D9675" s="1">
        <f t="shared" si="302"/>
        <v>198.30552457010012</v>
      </c>
      <c r="E9675" s="1">
        <f t="shared" si="303"/>
        <v>38.305524570100118</v>
      </c>
    </row>
    <row r="9676" spans="3:5" x14ac:dyDescent="0.2">
      <c r="C9676" s="1">
        <v>-1.9450357406949059</v>
      </c>
      <c r="D9676" s="1">
        <f t="shared" si="302"/>
        <v>117.15039316700346</v>
      </c>
      <c r="E9676" s="1">
        <f t="shared" si="303"/>
        <v>0</v>
      </c>
    </row>
    <row r="9677" spans="3:5" x14ac:dyDescent="0.2">
      <c r="C9677" s="1">
        <v>-0.83550180157667897</v>
      </c>
      <c r="D9677" s="1">
        <f t="shared" si="302"/>
        <v>137.95786976334622</v>
      </c>
      <c r="E9677" s="1">
        <f t="shared" si="303"/>
        <v>0</v>
      </c>
    </row>
    <row r="9678" spans="3:5" x14ac:dyDescent="0.2">
      <c r="C9678" s="1">
        <v>1.0995163735887965</v>
      </c>
      <c r="D9678" s="1">
        <f t="shared" si="302"/>
        <v>183.47405632734933</v>
      </c>
      <c r="E9678" s="1">
        <f t="shared" si="303"/>
        <v>23.474056327349331</v>
      </c>
    </row>
    <row r="9679" spans="3:5" x14ac:dyDescent="0.2">
      <c r="C9679" s="1">
        <v>6.6034727839327637E-2</v>
      </c>
      <c r="D9679" s="1">
        <f t="shared" si="302"/>
        <v>157.55738712273239</v>
      </c>
      <c r="E9679" s="1">
        <f t="shared" si="303"/>
        <v>0</v>
      </c>
    </row>
    <row r="9680" spans="3:5" x14ac:dyDescent="0.2">
      <c r="C9680" s="1">
        <v>-1.234798684526593</v>
      </c>
      <c r="D9680" s="1">
        <f t="shared" si="302"/>
        <v>130.07509678848641</v>
      </c>
      <c r="E9680" s="1">
        <f t="shared" si="303"/>
        <v>0</v>
      </c>
    </row>
    <row r="9681" spans="3:5" x14ac:dyDescent="0.2">
      <c r="C9681" s="1">
        <v>-1.1277082421635802</v>
      </c>
      <c r="D9681" s="1">
        <f t="shared" si="302"/>
        <v>132.14393272384837</v>
      </c>
      <c r="E9681" s="1">
        <f t="shared" si="303"/>
        <v>0</v>
      </c>
    </row>
    <row r="9682" spans="3:5" x14ac:dyDescent="0.2">
      <c r="C9682" s="1">
        <v>-0.13167586497715222</v>
      </c>
      <c r="D9682" s="1">
        <f t="shared" si="302"/>
        <v>153.03353780852444</v>
      </c>
      <c r="E9682" s="1">
        <f t="shared" si="303"/>
        <v>0</v>
      </c>
    </row>
    <row r="9683" spans="3:5" x14ac:dyDescent="0.2">
      <c r="C9683" s="1">
        <v>0.53504602498700626</v>
      </c>
      <c r="D9683" s="1">
        <f t="shared" si="302"/>
        <v>168.83105987271034</v>
      </c>
      <c r="E9683" s="1">
        <f t="shared" si="303"/>
        <v>8.8310598727103411</v>
      </c>
    </row>
    <row r="9684" spans="3:5" x14ac:dyDescent="0.2">
      <c r="C9684" s="1">
        <v>-1.4499520296937338</v>
      </c>
      <c r="D9684" s="1">
        <f t="shared" si="302"/>
        <v>126.01602808223815</v>
      </c>
      <c r="E9684" s="1">
        <f t="shared" si="303"/>
        <v>0</v>
      </c>
    </row>
    <row r="9685" spans="3:5" x14ac:dyDescent="0.2">
      <c r="C9685" s="1">
        <v>-0.30145834084836809</v>
      </c>
      <c r="D9685" s="1">
        <f t="shared" si="302"/>
        <v>149.25252214361342</v>
      </c>
      <c r="E9685" s="1">
        <f t="shared" si="303"/>
        <v>0</v>
      </c>
    </row>
    <row r="9686" spans="3:5" x14ac:dyDescent="0.2">
      <c r="C9686" s="1">
        <v>-0.78273117289325322</v>
      </c>
      <c r="D9686" s="1">
        <f t="shared" si="302"/>
        <v>139.03477742139478</v>
      </c>
      <c r="E9686" s="1">
        <f t="shared" si="303"/>
        <v>0</v>
      </c>
    </row>
    <row r="9687" spans="3:5" x14ac:dyDescent="0.2">
      <c r="C9687" s="1">
        <v>1.2388981612983274</v>
      </c>
      <c r="D9687" s="1">
        <f t="shared" si="302"/>
        <v>187.28119079056742</v>
      </c>
      <c r="E9687" s="1">
        <f t="shared" si="303"/>
        <v>27.281190790567422</v>
      </c>
    </row>
    <row r="9688" spans="3:5" x14ac:dyDescent="0.2">
      <c r="C9688" s="1">
        <v>0.15102466860572047</v>
      </c>
      <c r="D9688" s="1">
        <f t="shared" si="302"/>
        <v>159.54292724678149</v>
      </c>
      <c r="E9688" s="1">
        <f t="shared" si="303"/>
        <v>0</v>
      </c>
    </row>
    <row r="9689" spans="3:5" x14ac:dyDescent="0.2">
      <c r="C9689" s="1">
        <v>1.8204978637282161</v>
      </c>
      <c r="D9689" s="1">
        <f t="shared" si="302"/>
        <v>204.03874405691494</v>
      </c>
      <c r="E9689" s="1">
        <f t="shared" si="303"/>
        <v>44.038744056914936</v>
      </c>
    </row>
    <row r="9690" spans="3:5" x14ac:dyDescent="0.2">
      <c r="C9690" s="1">
        <v>-0.53864041755662118</v>
      </c>
      <c r="D9690" s="1">
        <f t="shared" si="302"/>
        <v>144.12642588214771</v>
      </c>
      <c r="E9690" s="1">
        <f t="shared" si="303"/>
        <v>0</v>
      </c>
    </row>
    <row r="9691" spans="3:5" x14ac:dyDescent="0.2">
      <c r="C9691" s="1">
        <v>1.5541056470841066</v>
      </c>
      <c r="D9691" s="1">
        <f t="shared" si="302"/>
        <v>196.18478673274512</v>
      </c>
      <c r="E9691" s="1">
        <f t="shared" si="303"/>
        <v>36.184786732745124</v>
      </c>
    </row>
    <row r="9692" spans="3:5" x14ac:dyDescent="0.2">
      <c r="C9692" s="1">
        <v>2.1239704952111911</v>
      </c>
      <c r="D9692" s="1">
        <f t="shared" si="302"/>
        <v>213.3697529158037</v>
      </c>
      <c r="E9692" s="1">
        <f t="shared" si="303"/>
        <v>53.369752915803701</v>
      </c>
    </row>
    <row r="9693" spans="3:5" x14ac:dyDescent="0.2">
      <c r="C9693" s="1">
        <v>-0.54092254153780051</v>
      </c>
      <c r="D9693" s="1">
        <f t="shared" si="302"/>
        <v>144.07796849717411</v>
      </c>
      <c r="E9693" s="1">
        <f t="shared" si="303"/>
        <v>0</v>
      </c>
    </row>
    <row r="9694" spans="3:5" x14ac:dyDescent="0.2">
      <c r="C9694" s="1">
        <v>-0.569468796605755</v>
      </c>
      <c r="D9694" s="1">
        <f t="shared" si="302"/>
        <v>143.47320747247258</v>
      </c>
      <c r="E9694" s="1">
        <f t="shared" si="303"/>
        <v>0</v>
      </c>
    </row>
    <row r="9695" spans="3:5" x14ac:dyDescent="0.2">
      <c r="C9695" s="1">
        <v>-1.2036362638716585</v>
      </c>
      <c r="D9695" s="1">
        <f t="shared" si="302"/>
        <v>130.67374674888481</v>
      </c>
      <c r="E9695" s="1">
        <f t="shared" si="303"/>
        <v>0</v>
      </c>
    </row>
    <row r="9696" spans="3:5" x14ac:dyDescent="0.2">
      <c r="C9696" s="1">
        <v>2.0168610058744276</v>
      </c>
      <c r="D9696" s="1">
        <f t="shared" si="302"/>
        <v>210.02866190250163</v>
      </c>
      <c r="E9696" s="1">
        <f t="shared" si="303"/>
        <v>50.028661902501625</v>
      </c>
    </row>
    <row r="9697" spans="3:5" x14ac:dyDescent="0.2">
      <c r="C9697" s="1">
        <v>1.1028207095324487</v>
      </c>
      <c r="D9697" s="1">
        <f t="shared" si="302"/>
        <v>183.56341047765156</v>
      </c>
      <c r="E9697" s="1">
        <f t="shared" si="303"/>
        <v>23.563410477651558</v>
      </c>
    </row>
    <row r="9698" spans="3:5" x14ac:dyDescent="0.2">
      <c r="C9698" s="1">
        <v>-2.6485112693237314</v>
      </c>
      <c r="D9698" s="1">
        <f t="shared" si="302"/>
        <v>105.61510511491851</v>
      </c>
      <c r="E9698" s="1">
        <f t="shared" si="303"/>
        <v>0</v>
      </c>
    </row>
    <row r="9699" spans="3:5" x14ac:dyDescent="0.2">
      <c r="C9699" s="1">
        <v>-0.36182711355778796</v>
      </c>
      <c r="D9699" s="1">
        <f t="shared" si="302"/>
        <v>147.93075789936302</v>
      </c>
      <c r="E9699" s="1">
        <f t="shared" si="303"/>
        <v>0</v>
      </c>
    </row>
    <row r="9700" spans="3:5" x14ac:dyDescent="0.2">
      <c r="C9700" s="1">
        <v>1.0904815070799234</v>
      </c>
      <c r="D9700" s="1">
        <f t="shared" si="302"/>
        <v>183.22996211074408</v>
      </c>
      <c r="E9700" s="1">
        <f t="shared" si="303"/>
        <v>23.229962110744083</v>
      </c>
    </row>
    <row r="9701" spans="3:5" x14ac:dyDescent="0.2">
      <c r="C9701" s="1">
        <v>-0.37499541222657246</v>
      </c>
      <c r="D9701" s="1">
        <f t="shared" si="302"/>
        <v>147.6439989256674</v>
      </c>
      <c r="E9701" s="1">
        <f t="shared" si="303"/>
        <v>0</v>
      </c>
    </row>
    <row r="9702" spans="3:5" x14ac:dyDescent="0.2">
      <c r="C9702" s="1">
        <v>-2.0876773017657526</v>
      </c>
      <c r="D9702" s="1">
        <f t="shared" si="302"/>
        <v>114.71379498276143</v>
      </c>
      <c r="E9702" s="1">
        <f t="shared" si="303"/>
        <v>0</v>
      </c>
    </row>
    <row r="9703" spans="3:5" x14ac:dyDescent="0.2">
      <c r="C9703" s="1">
        <v>-2.238918880799412</v>
      </c>
      <c r="D9703" s="1">
        <f t="shared" si="302"/>
        <v>112.18562218434403</v>
      </c>
      <c r="E9703" s="1">
        <f t="shared" si="303"/>
        <v>0</v>
      </c>
    </row>
    <row r="9704" spans="3:5" x14ac:dyDescent="0.2">
      <c r="C9704" s="1">
        <v>-0.58170484025208058</v>
      </c>
      <c r="D9704" s="1">
        <f t="shared" si="302"/>
        <v>143.21476105790535</v>
      </c>
      <c r="E9704" s="1">
        <f t="shared" si="303"/>
        <v>0</v>
      </c>
    </row>
    <row r="9705" spans="3:5" x14ac:dyDescent="0.2">
      <c r="C9705" s="1">
        <v>-1.1815290464269701</v>
      </c>
      <c r="D9705" s="1">
        <f t="shared" si="302"/>
        <v>131.10011034402527</v>
      </c>
      <c r="E9705" s="1">
        <f t="shared" si="303"/>
        <v>0</v>
      </c>
    </row>
    <row r="9706" spans="3:5" x14ac:dyDescent="0.2">
      <c r="C9706" s="1">
        <v>1.747814297210089</v>
      </c>
      <c r="D9706" s="1">
        <f t="shared" si="302"/>
        <v>201.86516492099562</v>
      </c>
      <c r="E9706" s="1">
        <f t="shared" si="303"/>
        <v>41.865164920995625</v>
      </c>
    </row>
    <row r="9707" spans="3:5" x14ac:dyDescent="0.2">
      <c r="C9707" s="1">
        <v>-0.62563007029530471</v>
      </c>
      <c r="D9707" s="1">
        <f t="shared" si="302"/>
        <v>142.29081361981909</v>
      </c>
      <c r="E9707" s="1">
        <f t="shared" si="303"/>
        <v>0</v>
      </c>
    </row>
    <row r="9708" spans="3:5" x14ac:dyDescent="0.2">
      <c r="C9708" s="1">
        <v>0.12789653254631361</v>
      </c>
      <c r="D9708" s="1">
        <f t="shared" si="302"/>
        <v>159.00014139702708</v>
      </c>
      <c r="E9708" s="1">
        <f t="shared" si="303"/>
        <v>0</v>
      </c>
    </row>
    <row r="9709" spans="3:5" x14ac:dyDescent="0.2">
      <c r="C9709" s="1">
        <v>-1.0723456431730158</v>
      </c>
      <c r="D9709" s="1">
        <f t="shared" si="302"/>
        <v>133.22632942350015</v>
      </c>
      <c r="E9709" s="1">
        <f t="shared" si="303"/>
        <v>0</v>
      </c>
    </row>
    <row r="9710" spans="3:5" x14ac:dyDescent="0.2">
      <c r="C9710" s="1">
        <v>5.6138940428970115E-2</v>
      </c>
      <c r="D9710" s="1">
        <f t="shared" si="302"/>
        <v>157.32781313740119</v>
      </c>
      <c r="E9710" s="1">
        <f t="shared" si="303"/>
        <v>0</v>
      </c>
    </row>
    <row r="9711" spans="3:5" x14ac:dyDescent="0.2">
      <c r="C9711" s="1">
        <v>0.38375192520231827</v>
      </c>
      <c r="D9711" s="1">
        <f t="shared" si="302"/>
        <v>165.10892103831137</v>
      </c>
      <c r="E9711" s="1">
        <f t="shared" si="303"/>
        <v>5.1089210383113652</v>
      </c>
    </row>
    <row r="9712" spans="3:5" x14ac:dyDescent="0.2">
      <c r="C9712" s="1">
        <v>0.12115431262554707</v>
      </c>
      <c r="D9712" s="1">
        <f t="shared" si="302"/>
        <v>158.84225858440425</v>
      </c>
      <c r="E9712" s="1">
        <f t="shared" si="303"/>
        <v>0</v>
      </c>
    </row>
    <row r="9713" spans="3:5" x14ac:dyDescent="0.2">
      <c r="C9713" s="1">
        <v>-0.62814674775344803</v>
      </c>
      <c r="D9713" s="1">
        <f t="shared" si="302"/>
        <v>142.23805735504007</v>
      </c>
      <c r="E9713" s="1">
        <f t="shared" si="303"/>
        <v>0</v>
      </c>
    </row>
    <row r="9714" spans="3:5" x14ac:dyDescent="0.2">
      <c r="C9714" s="1">
        <v>0.35407709236126045</v>
      </c>
      <c r="D9714" s="1">
        <f t="shared" si="302"/>
        <v>164.38854408257006</v>
      </c>
      <c r="E9714" s="1">
        <f t="shared" si="303"/>
        <v>4.3885440825700641</v>
      </c>
    </row>
    <row r="9715" spans="3:5" x14ac:dyDescent="0.2">
      <c r="C9715" s="1">
        <v>0.26379915989335218</v>
      </c>
      <c r="D9715" s="1">
        <f t="shared" si="302"/>
        <v>162.21625357344922</v>
      </c>
      <c r="E9715" s="1">
        <f t="shared" si="303"/>
        <v>2.2162535734492224</v>
      </c>
    </row>
    <row r="9716" spans="3:5" x14ac:dyDescent="0.2">
      <c r="C9716" s="1">
        <v>-0.38652692253471876</v>
      </c>
      <c r="D9716" s="1">
        <f t="shared" si="302"/>
        <v>147.39333997696426</v>
      </c>
      <c r="E9716" s="1">
        <f t="shared" si="303"/>
        <v>0</v>
      </c>
    </row>
    <row r="9717" spans="3:5" x14ac:dyDescent="0.2">
      <c r="C9717" s="1">
        <v>-0.78483544105960523</v>
      </c>
      <c r="D9717" s="1">
        <f t="shared" si="302"/>
        <v>138.9916744367674</v>
      </c>
      <c r="E9717" s="1">
        <f t="shared" si="303"/>
        <v>0</v>
      </c>
    </row>
    <row r="9718" spans="3:5" x14ac:dyDescent="0.2">
      <c r="C9718" s="1">
        <v>-1.2712456816441338</v>
      </c>
      <c r="D9718" s="1">
        <f t="shared" si="302"/>
        <v>129.37840548316024</v>
      </c>
      <c r="E9718" s="1">
        <f t="shared" si="303"/>
        <v>0</v>
      </c>
    </row>
    <row r="9719" spans="3:5" x14ac:dyDescent="0.2">
      <c r="C9719" s="1">
        <v>3.8351818745617175E-2</v>
      </c>
      <c r="D9719" s="1">
        <f t="shared" si="302"/>
        <v>156.91600747080537</v>
      </c>
      <c r="E9719" s="1">
        <f t="shared" si="303"/>
        <v>0</v>
      </c>
    </row>
    <row r="9720" spans="3:5" x14ac:dyDescent="0.2">
      <c r="C9720" s="1">
        <v>-9.0025032064209198E-2</v>
      </c>
      <c r="D9720" s="1">
        <f t="shared" si="302"/>
        <v>153.97563089704818</v>
      </c>
      <c r="E9720" s="1">
        <f t="shared" si="303"/>
        <v>0</v>
      </c>
    </row>
    <row r="9721" spans="3:5" x14ac:dyDescent="0.2">
      <c r="C9721" s="1">
        <v>1.4261699869081244</v>
      </c>
      <c r="D9721" s="1">
        <f t="shared" si="302"/>
        <v>192.52108592648821</v>
      </c>
      <c r="E9721" s="1">
        <f t="shared" si="303"/>
        <v>32.521085926488212</v>
      </c>
    </row>
    <row r="9722" spans="3:5" x14ac:dyDescent="0.2">
      <c r="C9722" s="1">
        <v>-0.784475467298415</v>
      </c>
      <c r="D9722" s="1">
        <f t="shared" si="302"/>
        <v>138.99904704727541</v>
      </c>
      <c r="E9722" s="1">
        <f t="shared" si="303"/>
        <v>0</v>
      </c>
    </row>
    <row r="9723" spans="3:5" x14ac:dyDescent="0.2">
      <c r="C9723" s="1">
        <v>1.880040422839752</v>
      </c>
      <c r="D9723" s="1">
        <f t="shared" si="302"/>
        <v>205.83677364189828</v>
      </c>
      <c r="E9723" s="1">
        <f t="shared" si="303"/>
        <v>45.836773641898276</v>
      </c>
    </row>
    <row r="9724" spans="3:5" x14ac:dyDescent="0.2">
      <c r="C9724" s="1">
        <v>0.57439320036345387</v>
      </c>
      <c r="D9724" s="1">
        <f t="shared" si="302"/>
        <v>169.81275273647964</v>
      </c>
      <c r="E9724" s="1">
        <f t="shared" si="303"/>
        <v>9.8127527364796379</v>
      </c>
    </row>
    <row r="9725" spans="3:5" x14ac:dyDescent="0.2">
      <c r="C9725" s="1">
        <v>-0.25431977337521838</v>
      </c>
      <c r="D9725" s="1">
        <f t="shared" si="302"/>
        <v>150.2928191490935</v>
      </c>
      <c r="E9725" s="1">
        <f t="shared" si="303"/>
        <v>0</v>
      </c>
    </row>
    <row r="9726" spans="3:5" x14ac:dyDescent="0.2">
      <c r="C9726" s="1">
        <v>-0.73779130806936177</v>
      </c>
      <c r="D9726" s="1">
        <f t="shared" si="302"/>
        <v>139.95850533246826</v>
      </c>
      <c r="E9726" s="1">
        <f t="shared" si="303"/>
        <v>0</v>
      </c>
    </row>
    <row r="9727" spans="3:5" x14ac:dyDescent="0.2">
      <c r="C9727" s="1">
        <v>-0.93742689187133321</v>
      </c>
      <c r="D9727" s="1">
        <f t="shared" si="302"/>
        <v>135.90140844286353</v>
      </c>
      <c r="E9727" s="1">
        <f t="shared" si="303"/>
        <v>0</v>
      </c>
    </row>
    <row r="9728" spans="3:5" x14ac:dyDescent="0.2">
      <c r="C9728" s="1">
        <v>0.60126366853145874</v>
      </c>
      <c r="D9728" s="1">
        <f t="shared" si="302"/>
        <v>170.48643594714255</v>
      </c>
      <c r="E9728" s="1">
        <f t="shared" si="303"/>
        <v>10.486435947142553</v>
      </c>
    </row>
    <row r="9729" spans="3:5" x14ac:dyDescent="0.2">
      <c r="C9729" s="1">
        <v>1.1296171059742</v>
      </c>
      <c r="D9729" s="1">
        <f t="shared" si="302"/>
        <v>184.28963402990385</v>
      </c>
      <c r="E9729" s="1">
        <f t="shared" si="303"/>
        <v>24.289634029903851</v>
      </c>
    </row>
    <row r="9730" spans="3:5" x14ac:dyDescent="0.2">
      <c r="C9730" s="1">
        <v>0.23029880907132522</v>
      </c>
      <c r="D9730" s="1">
        <f t="shared" si="302"/>
        <v>161.41748236142544</v>
      </c>
      <c r="E9730" s="1">
        <f t="shared" si="303"/>
        <v>1.4174823614254421</v>
      </c>
    </row>
    <row r="9731" spans="3:5" x14ac:dyDescent="0.2">
      <c r="C9731" s="1">
        <v>1.2240775126306709</v>
      </c>
      <c r="D9731" s="1">
        <f t="shared" ref="D9731:D9794" si="304" xml:space="preserve"> $A$1 * EXP( ($A$3 - $A$6 - 0.5 * $A$5^2) * $A$4 + $A$5 * SQRT($A$4) * C9731 )</f>
        <v>186.87264815177323</v>
      </c>
      <c r="E9731" s="1">
        <f t="shared" ref="E9731:E9794" si="305">MAX(D9731 - $A$2, 0)</f>
        <v>26.872648151773234</v>
      </c>
    </row>
    <row r="9732" spans="3:5" x14ac:dyDescent="0.2">
      <c r="C9732" s="1">
        <v>-0.10208793780888568</v>
      </c>
      <c r="D9732" s="1">
        <f t="shared" si="304"/>
        <v>153.70218705250321</v>
      </c>
      <c r="E9732" s="1">
        <f t="shared" si="305"/>
        <v>0</v>
      </c>
    </row>
    <row r="9733" spans="3:5" x14ac:dyDescent="0.2">
      <c r="C9733" s="1">
        <v>0.72815461583985241</v>
      </c>
      <c r="D9733" s="1">
        <f t="shared" si="304"/>
        <v>173.70407276308299</v>
      </c>
      <c r="E9733" s="1">
        <f t="shared" si="305"/>
        <v>13.704072763082991</v>
      </c>
    </row>
    <row r="9734" spans="3:5" x14ac:dyDescent="0.2">
      <c r="C9734" s="1">
        <v>-0.12800659621659338</v>
      </c>
      <c r="D9734" s="1">
        <f t="shared" si="304"/>
        <v>153.11630032579291</v>
      </c>
      <c r="E9734" s="1">
        <f t="shared" si="305"/>
        <v>0</v>
      </c>
    </row>
    <row r="9735" spans="3:5" x14ac:dyDescent="0.2">
      <c r="C9735" s="1">
        <v>-0.5881998294897981</v>
      </c>
      <c r="D9735" s="1">
        <f t="shared" si="304"/>
        <v>143.07776484637657</v>
      </c>
      <c r="E9735" s="1">
        <f t="shared" si="305"/>
        <v>0</v>
      </c>
    </row>
    <row r="9736" spans="3:5" x14ac:dyDescent="0.2">
      <c r="C9736" s="1">
        <v>-0.87878917293467596</v>
      </c>
      <c r="D9736" s="1">
        <f t="shared" si="304"/>
        <v>137.08072046699604</v>
      </c>
      <c r="E9736" s="1">
        <f t="shared" si="305"/>
        <v>0</v>
      </c>
    </row>
    <row r="9737" spans="3:5" x14ac:dyDescent="0.2">
      <c r="C9737" s="1">
        <v>1.3688403221481549</v>
      </c>
      <c r="D9737" s="1">
        <f t="shared" si="304"/>
        <v>190.90160894547247</v>
      </c>
      <c r="E9737" s="1">
        <f t="shared" si="305"/>
        <v>30.901608945472475</v>
      </c>
    </row>
    <row r="9738" spans="3:5" x14ac:dyDescent="0.2">
      <c r="C9738" s="1">
        <v>-8.3656498343444005E-2</v>
      </c>
      <c r="D9738" s="1">
        <f t="shared" si="304"/>
        <v>154.12018997609684</v>
      </c>
      <c r="E9738" s="1">
        <f t="shared" si="305"/>
        <v>0</v>
      </c>
    </row>
    <row r="9739" spans="3:5" x14ac:dyDescent="0.2">
      <c r="C9739" s="1">
        <v>0.85787139490880726</v>
      </c>
      <c r="D9739" s="1">
        <f t="shared" si="304"/>
        <v>177.05614532102535</v>
      </c>
      <c r="E9739" s="1">
        <f t="shared" si="305"/>
        <v>17.056145321025355</v>
      </c>
    </row>
    <row r="9740" spans="3:5" x14ac:dyDescent="0.2">
      <c r="C9740" s="1">
        <v>2.4033043439147495</v>
      </c>
      <c r="D9740" s="1">
        <f t="shared" si="304"/>
        <v>222.335262142716</v>
      </c>
      <c r="E9740" s="1">
        <f t="shared" si="305"/>
        <v>62.335262142716005</v>
      </c>
    </row>
    <row r="9741" spans="3:5" x14ac:dyDescent="0.2">
      <c r="C9741" s="1">
        <v>-1.8340868175924534</v>
      </c>
      <c r="D9741" s="1">
        <f t="shared" si="304"/>
        <v>119.08134664984811</v>
      </c>
      <c r="E9741" s="1">
        <f t="shared" si="305"/>
        <v>0</v>
      </c>
    </row>
    <row r="9742" spans="3:5" x14ac:dyDescent="0.2">
      <c r="C9742" s="1">
        <v>0.37230869728839411</v>
      </c>
      <c r="D9742" s="1">
        <f t="shared" si="304"/>
        <v>164.83075562214231</v>
      </c>
      <c r="E9742" s="1">
        <f t="shared" si="305"/>
        <v>4.8307556221423056</v>
      </c>
    </row>
    <row r="9743" spans="3:5" x14ac:dyDescent="0.2">
      <c r="C9743" s="1">
        <v>0.55742587094097662</v>
      </c>
      <c r="D9743" s="1">
        <f t="shared" si="304"/>
        <v>169.38872804230351</v>
      </c>
      <c r="E9743" s="1">
        <f t="shared" si="305"/>
        <v>9.3887280423035122</v>
      </c>
    </row>
    <row r="9744" spans="3:5" x14ac:dyDescent="0.2">
      <c r="C9744" s="1">
        <v>1.2347622669477949</v>
      </c>
      <c r="D9744" s="1">
        <f t="shared" si="304"/>
        <v>187.16709190288833</v>
      </c>
      <c r="E9744" s="1">
        <f t="shared" si="305"/>
        <v>27.16709190288833</v>
      </c>
    </row>
    <row r="9745" spans="3:5" x14ac:dyDescent="0.2">
      <c r="C9745" s="1">
        <v>-1.2058703234657993</v>
      </c>
      <c r="D9745" s="1">
        <f t="shared" si="304"/>
        <v>130.63073750999121</v>
      </c>
      <c r="E9745" s="1">
        <f t="shared" si="305"/>
        <v>0</v>
      </c>
    </row>
    <row r="9746" spans="3:5" x14ac:dyDescent="0.2">
      <c r="C9746" s="1">
        <v>-1.7962554387484209</v>
      </c>
      <c r="D9746" s="1">
        <f t="shared" si="304"/>
        <v>119.74701374143473</v>
      </c>
      <c r="E9746" s="1">
        <f t="shared" si="305"/>
        <v>0</v>
      </c>
    </row>
    <row r="9747" spans="3:5" x14ac:dyDescent="0.2">
      <c r="C9747" s="1">
        <v>1.621175092219161</v>
      </c>
      <c r="D9747" s="1">
        <f t="shared" si="304"/>
        <v>198.13323080761583</v>
      </c>
      <c r="E9747" s="1">
        <f t="shared" si="305"/>
        <v>38.133230807615831</v>
      </c>
    </row>
    <row r="9748" spans="3:5" x14ac:dyDescent="0.2">
      <c r="C9748" s="1">
        <v>-2.0770902605521679</v>
      </c>
      <c r="D9748" s="1">
        <f t="shared" si="304"/>
        <v>114.89288821936064</v>
      </c>
      <c r="E9748" s="1">
        <f t="shared" si="305"/>
        <v>0</v>
      </c>
    </row>
    <row r="9749" spans="3:5" x14ac:dyDescent="0.2">
      <c r="C9749" s="1">
        <v>0.34621214587861171</v>
      </c>
      <c r="D9749" s="1">
        <f t="shared" si="304"/>
        <v>164.19814456944832</v>
      </c>
      <c r="E9749" s="1">
        <f t="shared" si="305"/>
        <v>4.198144569448317</v>
      </c>
    </row>
    <row r="9750" spans="3:5" x14ac:dyDescent="0.2">
      <c r="C9750" s="1">
        <v>0.27569775240291611</v>
      </c>
      <c r="D9750" s="1">
        <f t="shared" si="304"/>
        <v>162.50090991892384</v>
      </c>
      <c r="E9750" s="1">
        <f t="shared" si="305"/>
        <v>2.5009099189238384</v>
      </c>
    </row>
    <row r="9751" spans="3:5" x14ac:dyDescent="0.2">
      <c r="C9751" s="1">
        <v>2.0933999623408597</v>
      </c>
      <c r="D9751" s="1">
        <f t="shared" si="304"/>
        <v>212.41077586096222</v>
      </c>
      <c r="E9751" s="1">
        <f t="shared" si="305"/>
        <v>52.410775860962218</v>
      </c>
    </row>
    <row r="9752" spans="3:5" x14ac:dyDescent="0.2">
      <c r="C9752" s="1">
        <v>-0.67923593422469253</v>
      </c>
      <c r="D9752" s="1">
        <f t="shared" si="304"/>
        <v>141.1713107179369</v>
      </c>
      <c r="E9752" s="1">
        <f t="shared" si="305"/>
        <v>0</v>
      </c>
    </row>
    <row r="9753" spans="3:5" x14ac:dyDescent="0.2">
      <c r="C9753" s="1">
        <v>0.77948553875409055</v>
      </c>
      <c r="D9753" s="1">
        <f t="shared" si="304"/>
        <v>175.02288408494235</v>
      </c>
      <c r="E9753" s="1">
        <f t="shared" si="305"/>
        <v>15.022884084942348</v>
      </c>
    </row>
    <row r="9754" spans="3:5" x14ac:dyDescent="0.2">
      <c r="C9754" s="1">
        <v>2.0189106220820783</v>
      </c>
      <c r="D9754" s="1">
        <f t="shared" si="304"/>
        <v>210.09210243721725</v>
      </c>
      <c r="E9754" s="1">
        <f t="shared" si="305"/>
        <v>50.09210243721725</v>
      </c>
    </row>
    <row r="9755" spans="3:5" x14ac:dyDescent="0.2">
      <c r="C9755" s="1">
        <v>-8.3138835204286471E-2</v>
      </c>
      <c r="D9755" s="1">
        <f t="shared" si="304"/>
        <v>154.13194635246361</v>
      </c>
      <c r="E9755" s="1">
        <f t="shared" si="305"/>
        <v>0</v>
      </c>
    </row>
    <row r="9756" spans="3:5" x14ac:dyDescent="0.2">
      <c r="C9756" s="1">
        <v>-0.18958207508667149</v>
      </c>
      <c r="D9756" s="1">
        <f t="shared" si="304"/>
        <v>151.73333705544047</v>
      </c>
      <c r="E9756" s="1">
        <f t="shared" si="305"/>
        <v>0</v>
      </c>
    </row>
    <row r="9757" spans="3:5" x14ac:dyDescent="0.2">
      <c r="C9757" s="1">
        <v>-0.24015221144275117</v>
      </c>
      <c r="D9757" s="1">
        <f t="shared" si="304"/>
        <v>150.60689669165129</v>
      </c>
      <c r="E9757" s="1">
        <f t="shared" si="305"/>
        <v>0</v>
      </c>
    </row>
    <row r="9758" spans="3:5" x14ac:dyDescent="0.2">
      <c r="C9758" s="1">
        <v>-0.54802992230103231</v>
      </c>
      <c r="D9758" s="1">
        <f t="shared" si="304"/>
        <v>143.92715857824862</v>
      </c>
      <c r="E9758" s="1">
        <f t="shared" si="305"/>
        <v>0</v>
      </c>
    </row>
    <row r="9759" spans="3:5" x14ac:dyDescent="0.2">
      <c r="C9759" s="1">
        <v>0.38750911578152197</v>
      </c>
      <c r="D9759" s="1">
        <f t="shared" si="304"/>
        <v>165.20035428204622</v>
      </c>
      <c r="E9759" s="1">
        <f t="shared" si="305"/>
        <v>5.2003542820462201</v>
      </c>
    </row>
    <row r="9760" spans="3:5" x14ac:dyDescent="0.2">
      <c r="C9760" s="1">
        <v>-0.21730613208939284</v>
      </c>
      <c r="D9760" s="1">
        <f t="shared" si="304"/>
        <v>151.1147495298747</v>
      </c>
      <c r="E9760" s="1">
        <f t="shared" si="305"/>
        <v>0</v>
      </c>
    </row>
    <row r="9761" spans="3:5" x14ac:dyDescent="0.2">
      <c r="C9761" s="1">
        <v>2.0695001282782495</v>
      </c>
      <c r="D9761" s="1">
        <f t="shared" si="304"/>
        <v>211.66405706893812</v>
      </c>
      <c r="E9761" s="1">
        <f t="shared" si="305"/>
        <v>51.664057068938121</v>
      </c>
    </row>
    <row r="9762" spans="3:5" x14ac:dyDescent="0.2">
      <c r="C9762" s="1">
        <v>-0.56149769401642735</v>
      </c>
      <c r="D9762" s="1">
        <f t="shared" si="304"/>
        <v>143.64182177862781</v>
      </c>
      <c r="E9762" s="1">
        <f t="shared" si="305"/>
        <v>0</v>
      </c>
    </row>
    <row r="9763" spans="3:5" x14ac:dyDescent="0.2">
      <c r="C9763" s="1">
        <v>1.7264644057156402</v>
      </c>
      <c r="D9763" s="1">
        <f t="shared" si="304"/>
        <v>201.23111383981552</v>
      </c>
      <c r="E9763" s="1">
        <f t="shared" si="305"/>
        <v>41.231113839815521</v>
      </c>
    </row>
    <row r="9764" spans="3:5" x14ac:dyDescent="0.2">
      <c r="C9764" s="1">
        <v>-1.986404864617779</v>
      </c>
      <c r="D9764" s="1">
        <f t="shared" si="304"/>
        <v>116.43844690566459</v>
      </c>
      <c r="E9764" s="1">
        <f t="shared" si="305"/>
        <v>0</v>
      </c>
    </row>
    <row r="9765" spans="3:5" x14ac:dyDescent="0.2">
      <c r="C9765" s="1">
        <v>2.3850642223035385</v>
      </c>
      <c r="D9765" s="1">
        <f t="shared" si="304"/>
        <v>221.7384979939475</v>
      </c>
      <c r="E9765" s="1">
        <f t="shared" si="305"/>
        <v>61.738497993947504</v>
      </c>
    </row>
    <row r="9766" spans="3:5" x14ac:dyDescent="0.2">
      <c r="C9766" s="1">
        <v>0.3403872990346557</v>
      </c>
      <c r="D9766" s="1">
        <f t="shared" si="304"/>
        <v>164.05727521190011</v>
      </c>
      <c r="E9766" s="1">
        <f t="shared" si="305"/>
        <v>4.0572752119001052</v>
      </c>
    </row>
    <row r="9767" spans="3:5" x14ac:dyDescent="0.2">
      <c r="C9767" s="1">
        <v>0.63547621179351899</v>
      </c>
      <c r="D9767" s="1">
        <f t="shared" si="304"/>
        <v>171.34806528535364</v>
      </c>
      <c r="E9767" s="1">
        <f t="shared" si="305"/>
        <v>11.348065285353641</v>
      </c>
    </row>
    <row r="9768" spans="3:5" x14ac:dyDescent="0.2">
      <c r="C9768" s="1">
        <v>1.6053924762428842</v>
      </c>
      <c r="D9768" s="1">
        <f t="shared" si="304"/>
        <v>197.67299377814319</v>
      </c>
      <c r="E9768" s="1">
        <f t="shared" si="305"/>
        <v>37.672993778143194</v>
      </c>
    </row>
    <row r="9769" spans="3:5" x14ac:dyDescent="0.2">
      <c r="C9769" s="1">
        <v>1.3697696678546643</v>
      </c>
      <c r="D9769" s="1">
        <f t="shared" si="304"/>
        <v>190.92775262805836</v>
      </c>
      <c r="E9769" s="1">
        <f t="shared" si="305"/>
        <v>30.927752628058357</v>
      </c>
    </row>
    <row r="9770" spans="3:5" x14ac:dyDescent="0.2">
      <c r="C9770" s="1">
        <v>-9.8494374802766183E-2</v>
      </c>
      <c r="D9770" s="1">
        <f t="shared" si="304"/>
        <v>153.7835956809993</v>
      </c>
      <c r="E9770" s="1">
        <f t="shared" si="305"/>
        <v>0</v>
      </c>
    </row>
    <row r="9771" spans="3:5" x14ac:dyDescent="0.2">
      <c r="C9771" s="1">
        <v>-0.48493914347875178</v>
      </c>
      <c r="D9771" s="1">
        <f t="shared" si="304"/>
        <v>145.27140545950775</v>
      </c>
      <c r="E9771" s="1">
        <f t="shared" si="305"/>
        <v>0</v>
      </c>
    </row>
    <row r="9772" spans="3:5" x14ac:dyDescent="0.2">
      <c r="C9772" s="1">
        <v>1.2320505498178285</v>
      </c>
      <c r="D9772" s="1">
        <f t="shared" si="304"/>
        <v>187.09232020296676</v>
      </c>
      <c r="E9772" s="1">
        <f t="shared" si="305"/>
        <v>27.092320202966761</v>
      </c>
    </row>
    <row r="9773" spans="3:5" x14ac:dyDescent="0.2">
      <c r="C9773" s="1">
        <v>-3.1170169743961192E-2</v>
      </c>
      <c r="D9773" s="1">
        <f t="shared" si="304"/>
        <v>155.31675509829981</v>
      </c>
      <c r="E9773" s="1">
        <f t="shared" si="305"/>
        <v>0</v>
      </c>
    </row>
    <row r="9774" spans="3:5" x14ac:dyDescent="0.2">
      <c r="C9774" s="1">
        <v>0.16631340742109954</v>
      </c>
      <c r="D9774" s="1">
        <f t="shared" si="304"/>
        <v>159.90275001298224</v>
      </c>
      <c r="E9774" s="1">
        <f t="shared" si="305"/>
        <v>0</v>
      </c>
    </row>
    <row r="9775" spans="3:5" x14ac:dyDescent="0.2">
      <c r="C9775" s="1">
        <v>5.8676228670528338E-2</v>
      </c>
      <c r="D9775" s="1">
        <f t="shared" si="304"/>
        <v>157.38664419290646</v>
      </c>
      <c r="E9775" s="1">
        <f t="shared" si="305"/>
        <v>0</v>
      </c>
    </row>
    <row r="9776" spans="3:5" x14ac:dyDescent="0.2">
      <c r="C9776" s="1">
        <v>-0.41027630510153534</v>
      </c>
      <c r="D9776" s="1">
        <f t="shared" si="304"/>
        <v>146.87844264104456</v>
      </c>
      <c r="E9776" s="1">
        <f t="shared" si="305"/>
        <v>0</v>
      </c>
    </row>
    <row r="9777" spans="3:5" x14ac:dyDescent="0.2">
      <c r="C9777" s="1">
        <v>-1.1293965666909433E-2</v>
      </c>
      <c r="D9777" s="1">
        <f t="shared" si="304"/>
        <v>155.77230716691312</v>
      </c>
      <c r="E9777" s="1">
        <f t="shared" si="305"/>
        <v>0</v>
      </c>
    </row>
    <row r="9778" spans="3:5" x14ac:dyDescent="0.2">
      <c r="C9778" s="1">
        <v>0.50286519705267652</v>
      </c>
      <c r="D9778" s="1">
        <f t="shared" si="304"/>
        <v>168.03238425078752</v>
      </c>
      <c r="E9778" s="1">
        <f t="shared" si="305"/>
        <v>8.0323842507875156</v>
      </c>
    </row>
    <row r="9779" spans="3:5" x14ac:dyDescent="0.2">
      <c r="C9779" s="1">
        <v>-0.26660092466155971</v>
      </c>
      <c r="D9779" s="1">
        <f t="shared" si="304"/>
        <v>150.02109104665698</v>
      </c>
      <c r="E9779" s="1">
        <f t="shared" si="305"/>
        <v>0</v>
      </c>
    </row>
    <row r="9780" spans="3:5" x14ac:dyDescent="0.2">
      <c r="C9780" s="1">
        <v>0.17403460315978461</v>
      </c>
      <c r="D9780" s="1">
        <f t="shared" si="304"/>
        <v>160.08477780917087</v>
      </c>
      <c r="E9780" s="1">
        <f t="shared" si="305"/>
        <v>8.4777809170873297E-2</v>
      </c>
    </row>
    <row r="9781" spans="3:5" x14ac:dyDescent="0.2">
      <c r="C9781" s="1">
        <v>-0.90535948839425751</v>
      </c>
      <c r="D9781" s="1">
        <f t="shared" si="304"/>
        <v>136.54508004247845</v>
      </c>
      <c r="E9781" s="1">
        <f t="shared" si="305"/>
        <v>0</v>
      </c>
    </row>
    <row r="9782" spans="3:5" x14ac:dyDescent="0.2">
      <c r="C9782" s="1">
        <v>-1.032517293754482</v>
      </c>
      <c r="D9782" s="1">
        <f t="shared" si="304"/>
        <v>134.01049452082935</v>
      </c>
      <c r="E9782" s="1">
        <f t="shared" si="305"/>
        <v>0</v>
      </c>
    </row>
    <row r="9783" spans="3:5" x14ac:dyDescent="0.2">
      <c r="C9783" s="1">
        <v>0.731306650283301</v>
      </c>
      <c r="D9783" s="1">
        <f t="shared" si="304"/>
        <v>173.78476875316412</v>
      </c>
      <c r="E9783" s="1">
        <f t="shared" si="305"/>
        <v>13.784768753164116</v>
      </c>
    </row>
    <row r="9784" spans="3:5" x14ac:dyDescent="0.2">
      <c r="C9784" s="1">
        <v>-1.092640939987342</v>
      </c>
      <c r="D9784" s="1">
        <f t="shared" si="304"/>
        <v>132.82850962747747</v>
      </c>
      <c r="E9784" s="1">
        <f t="shared" si="305"/>
        <v>0</v>
      </c>
    </row>
    <row r="9785" spans="3:5" x14ac:dyDescent="0.2">
      <c r="C9785" s="1">
        <v>1.5015848738125275</v>
      </c>
      <c r="D9785" s="1">
        <f t="shared" si="304"/>
        <v>194.67238497395488</v>
      </c>
      <c r="E9785" s="1">
        <f t="shared" si="305"/>
        <v>34.672384973954877</v>
      </c>
    </row>
    <row r="9786" spans="3:5" x14ac:dyDescent="0.2">
      <c r="C9786" s="1">
        <v>-2.9074558651825958E-2</v>
      </c>
      <c r="D9786" s="1">
        <f t="shared" si="304"/>
        <v>155.36472249970731</v>
      </c>
      <c r="E9786" s="1">
        <f t="shared" si="305"/>
        <v>0</v>
      </c>
    </row>
    <row r="9787" spans="3:5" x14ac:dyDescent="0.2">
      <c r="C9787" s="1">
        <v>1.5336487900616687</v>
      </c>
      <c r="D9787" s="1">
        <f t="shared" si="304"/>
        <v>195.59431380551362</v>
      </c>
      <c r="E9787" s="1">
        <f t="shared" si="305"/>
        <v>35.594313805513622</v>
      </c>
    </row>
    <row r="9788" spans="3:5" x14ac:dyDescent="0.2">
      <c r="C9788" s="1">
        <v>0.41250261172413416</v>
      </c>
      <c r="D9788" s="1">
        <f t="shared" si="304"/>
        <v>165.80987444256152</v>
      </c>
      <c r="E9788" s="1">
        <f t="shared" si="305"/>
        <v>5.8098744425615223</v>
      </c>
    </row>
    <row r="9789" spans="3:5" x14ac:dyDescent="0.2">
      <c r="C9789" s="1">
        <v>0.96704566125652247</v>
      </c>
      <c r="D9789" s="1">
        <f t="shared" si="304"/>
        <v>179.92745027687812</v>
      </c>
      <c r="E9789" s="1">
        <f t="shared" si="305"/>
        <v>19.927450276878119</v>
      </c>
    </row>
    <row r="9790" spans="3:5" x14ac:dyDescent="0.2">
      <c r="C9790" s="1">
        <v>0.93261379150209378</v>
      </c>
      <c r="D9790" s="1">
        <f t="shared" si="304"/>
        <v>179.01689370299792</v>
      </c>
      <c r="E9790" s="1">
        <f t="shared" si="305"/>
        <v>19.016893702997919</v>
      </c>
    </row>
    <row r="9791" spans="3:5" x14ac:dyDescent="0.2">
      <c r="C9791" s="1">
        <v>0.46077863151572801</v>
      </c>
      <c r="D9791" s="1">
        <f t="shared" si="304"/>
        <v>166.99356333878927</v>
      </c>
      <c r="E9791" s="1">
        <f t="shared" si="305"/>
        <v>6.9935633387892722</v>
      </c>
    </row>
    <row r="9792" spans="3:5" x14ac:dyDescent="0.2">
      <c r="C9792" s="1">
        <v>-1.7723536489008029</v>
      </c>
      <c r="D9792" s="1">
        <f t="shared" si="304"/>
        <v>120.16949773249395</v>
      </c>
      <c r="E9792" s="1">
        <f t="shared" si="305"/>
        <v>0</v>
      </c>
    </row>
    <row r="9793" spans="3:5" x14ac:dyDescent="0.2">
      <c r="C9793" s="1">
        <v>0.24964978202685323</v>
      </c>
      <c r="D9793" s="1">
        <f t="shared" si="304"/>
        <v>161.87839947001723</v>
      </c>
      <c r="E9793" s="1">
        <f t="shared" si="305"/>
        <v>1.8783994700172286</v>
      </c>
    </row>
    <row r="9794" spans="3:5" x14ac:dyDescent="0.2">
      <c r="C9794" s="1">
        <v>1.3382635365552074</v>
      </c>
      <c r="D9794" s="1">
        <f t="shared" si="304"/>
        <v>190.04343846878351</v>
      </c>
      <c r="E9794" s="1">
        <f t="shared" si="305"/>
        <v>30.043438468783506</v>
      </c>
    </row>
    <row r="9795" spans="3:5" x14ac:dyDescent="0.2">
      <c r="C9795" s="1">
        <v>2.0238614346222783</v>
      </c>
      <c r="D9795" s="1">
        <f t="shared" ref="D9795:D9858" si="306" xml:space="preserve"> $A$1 * EXP( ($A$3 - $A$6 - 0.5 * $A$5^2) * $A$4 + $A$5 * SQRT($A$4) * C9795 )</f>
        <v>210.24542101030906</v>
      </c>
      <c r="E9795" s="1">
        <f t="shared" ref="E9795:E9858" si="307">MAX(D9795 - $A$2, 0)</f>
        <v>50.245421010309059</v>
      </c>
    </row>
    <row r="9796" spans="3:5" x14ac:dyDescent="0.2">
      <c r="C9796" s="1">
        <v>-0.5754254064482941</v>
      </c>
      <c r="D9796" s="1">
        <f t="shared" si="306"/>
        <v>143.3473353588586</v>
      </c>
      <c r="E9796" s="1">
        <f t="shared" si="307"/>
        <v>0</v>
      </c>
    </row>
    <row r="9797" spans="3:5" x14ac:dyDescent="0.2">
      <c r="C9797" s="1">
        <v>-1.1684265592659042</v>
      </c>
      <c r="D9797" s="1">
        <f t="shared" si="306"/>
        <v>131.35346345609122</v>
      </c>
      <c r="E9797" s="1">
        <f t="shared" si="307"/>
        <v>0</v>
      </c>
    </row>
    <row r="9798" spans="3:5" x14ac:dyDescent="0.2">
      <c r="C9798" s="1">
        <v>0.78479554384765793</v>
      </c>
      <c r="D9798" s="1">
        <f t="shared" si="306"/>
        <v>175.15988069705298</v>
      </c>
      <c r="E9798" s="1">
        <f t="shared" si="307"/>
        <v>15.159880697052984</v>
      </c>
    </row>
    <row r="9799" spans="3:5" x14ac:dyDescent="0.2">
      <c r="C9799" s="1">
        <v>0.82156852032388084</v>
      </c>
      <c r="D9799" s="1">
        <f t="shared" si="306"/>
        <v>176.1115601832488</v>
      </c>
      <c r="E9799" s="1">
        <f t="shared" si="307"/>
        <v>16.111560183248798</v>
      </c>
    </row>
    <row r="9800" spans="3:5" x14ac:dyDescent="0.2">
      <c r="C9800" s="1">
        <v>-1.3436211531808153</v>
      </c>
      <c r="D9800" s="1">
        <f t="shared" si="306"/>
        <v>128.00597730407782</v>
      </c>
      <c r="E9800" s="1">
        <f t="shared" si="307"/>
        <v>0</v>
      </c>
    </row>
    <row r="9801" spans="3:5" x14ac:dyDescent="0.2">
      <c r="C9801" s="1">
        <v>-1.2489508788696424</v>
      </c>
      <c r="D9801" s="1">
        <f t="shared" si="306"/>
        <v>129.80413045321802</v>
      </c>
      <c r="E9801" s="1">
        <f t="shared" si="307"/>
        <v>0</v>
      </c>
    </row>
    <row r="9802" spans="3:5" x14ac:dyDescent="0.2">
      <c r="C9802" s="1">
        <v>0.19699082041551946</v>
      </c>
      <c r="D9802" s="1">
        <f t="shared" si="306"/>
        <v>160.62719723289121</v>
      </c>
      <c r="E9802" s="1">
        <f t="shared" si="307"/>
        <v>0.62719723289120566</v>
      </c>
    </row>
    <row r="9803" spans="3:5" x14ac:dyDescent="0.2">
      <c r="C9803" s="1">
        <v>-0.27271791898760617</v>
      </c>
      <c r="D9803" s="1">
        <f t="shared" si="306"/>
        <v>149.8859320905575</v>
      </c>
      <c r="E9803" s="1">
        <f t="shared" si="307"/>
        <v>0</v>
      </c>
    </row>
    <row r="9804" spans="3:5" x14ac:dyDescent="0.2">
      <c r="C9804" s="1">
        <v>-0.55930218852234581</v>
      </c>
      <c r="D9804" s="1">
        <f t="shared" si="306"/>
        <v>143.68829853636842</v>
      </c>
      <c r="E9804" s="1">
        <f t="shared" si="307"/>
        <v>0</v>
      </c>
    </row>
    <row r="9805" spans="3:5" x14ac:dyDescent="0.2">
      <c r="C9805" s="1">
        <v>-1.1486054219856412</v>
      </c>
      <c r="D9805" s="1">
        <f t="shared" si="306"/>
        <v>131.73766101612284</v>
      </c>
      <c r="E9805" s="1">
        <f t="shared" si="307"/>
        <v>0</v>
      </c>
    </row>
    <row r="9806" spans="3:5" x14ac:dyDescent="0.2">
      <c r="C9806" s="1">
        <v>0.65350566636740171</v>
      </c>
      <c r="D9806" s="1">
        <f t="shared" si="306"/>
        <v>171.80388063262569</v>
      </c>
      <c r="E9806" s="1">
        <f t="shared" si="307"/>
        <v>11.803880632625692</v>
      </c>
    </row>
    <row r="9807" spans="3:5" x14ac:dyDescent="0.2">
      <c r="C9807" s="1">
        <v>-8.7142807131727937E-2</v>
      </c>
      <c r="D9807" s="1">
        <f t="shared" si="306"/>
        <v>154.04103759553021</v>
      </c>
      <c r="E9807" s="1">
        <f t="shared" si="307"/>
        <v>0</v>
      </c>
    </row>
    <row r="9808" spans="3:5" x14ac:dyDescent="0.2">
      <c r="C9808" s="1">
        <v>-1.7912448664487222</v>
      </c>
      <c r="D9808" s="1">
        <f t="shared" si="306"/>
        <v>119.83545654409211</v>
      </c>
      <c r="E9808" s="1">
        <f t="shared" si="307"/>
        <v>0</v>
      </c>
    </row>
    <row r="9809" spans="3:5" x14ac:dyDescent="0.2">
      <c r="C9809" s="1">
        <v>1.1458589180850232</v>
      </c>
      <c r="D9809" s="1">
        <f t="shared" si="306"/>
        <v>184.7312098834721</v>
      </c>
      <c r="E9809" s="1">
        <f t="shared" si="307"/>
        <v>24.731209883472104</v>
      </c>
    </row>
    <row r="9810" spans="3:5" x14ac:dyDescent="0.2">
      <c r="C9810" s="1">
        <v>0.58134798662772402</v>
      </c>
      <c r="D9810" s="1">
        <f t="shared" si="306"/>
        <v>169.98686396459337</v>
      </c>
      <c r="E9810" s="1">
        <f t="shared" si="307"/>
        <v>9.9868639645933683</v>
      </c>
    </row>
    <row r="9811" spans="3:5" x14ac:dyDescent="0.2">
      <c r="C9811" s="1">
        <v>0.69837621981336062</v>
      </c>
      <c r="D9811" s="1">
        <f t="shared" si="306"/>
        <v>172.94355566493672</v>
      </c>
      <c r="E9811" s="1">
        <f t="shared" si="307"/>
        <v>12.943555664936724</v>
      </c>
    </row>
    <row r="9812" spans="3:5" x14ac:dyDescent="0.2">
      <c r="C9812" s="1">
        <v>-0.35991524403559683</v>
      </c>
      <c r="D9812" s="1">
        <f t="shared" si="306"/>
        <v>147.97243793170983</v>
      </c>
      <c r="E9812" s="1">
        <f t="shared" si="307"/>
        <v>0</v>
      </c>
    </row>
    <row r="9813" spans="3:5" x14ac:dyDescent="0.2">
      <c r="C9813" s="1">
        <v>-6.7565435606587787E-2</v>
      </c>
      <c r="D9813" s="1">
        <f t="shared" si="306"/>
        <v>154.48604528861145</v>
      </c>
      <c r="E9813" s="1">
        <f t="shared" si="307"/>
        <v>0</v>
      </c>
    </row>
    <row r="9814" spans="3:5" x14ac:dyDescent="0.2">
      <c r="C9814" s="1">
        <v>-0.84015133519879626</v>
      </c>
      <c r="D9814" s="1">
        <f t="shared" si="306"/>
        <v>137.86338598513765</v>
      </c>
      <c r="E9814" s="1">
        <f t="shared" si="307"/>
        <v>0</v>
      </c>
    </row>
    <row r="9815" spans="3:5" x14ac:dyDescent="0.2">
      <c r="C9815" s="1">
        <v>0.29255733964356023</v>
      </c>
      <c r="D9815" s="1">
        <f t="shared" si="306"/>
        <v>162.90510631526411</v>
      </c>
      <c r="E9815" s="1">
        <f t="shared" si="307"/>
        <v>2.9051063152641063</v>
      </c>
    </row>
    <row r="9816" spans="3:5" x14ac:dyDescent="0.2">
      <c r="C9816" s="1">
        <v>-9.8457392374676808E-2</v>
      </c>
      <c r="D9816" s="1">
        <f t="shared" si="306"/>
        <v>153.78443370557738</v>
      </c>
      <c r="E9816" s="1">
        <f t="shared" si="307"/>
        <v>0</v>
      </c>
    </row>
    <row r="9817" spans="3:5" x14ac:dyDescent="0.2">
      <c r="C9817" s="1">
        <v>-0.75806029132117159</v>
      </c>
      <c r="D9817" s="1">
        <f t="shared" si="306"/>
        <v>139.54112399941528</v>
      </c>
      <c r="E9817" s="1">
        <f t="shared" si="307"/>
        <v>0</v>
      </c>
    </row>
    <row r="9818" spans="3:5" x14ac:dyDescent="0.2">
      <c r="C9818" s="1">
        <v>-0.55524941221657653</v>
      </c>
      <c r="D9818" s="1">
        <f t="shared" si="306"/>
        <v>143.77413145047063</v>
      </c>
      <c r="E9818" s="1">
        <f t="shared" si="307"/>
        <v>0</v>
      </c>
    </row>
    <row r="9819" spans="3:5" x14ac:dyDescent="0.2">
      <c r="C9819" s="1">
        <v>-1.8662784092591873</v>
      </c>
      <c r="D9819" s="1">
        <f t="shared" si="306"/>
        <v>118.51783005246304</v>
      </c>
      <c r="E9819" s="1">
        <f t="shared" si="307"/>
        <v>0</v>
      </c>
    </row>
    <row r="9820" spans="3:5" x14ac:dyDescent="0.2">
      <c r="C9820" s="1">
        <v>-0.63669605702383925</v>
      </c>
      <c r="D9820" s="1">
        <f t="shared" si="306"/>
        <v>142.05898709684442</v>
      </c>
      <c r="E9820" s="1">
        <f t="shared" si="307"/>
        <v>0</v>
      </c>
    </row>
    <row r="9821" spans="3:5" x14ac:dyDescent="0.2">
      <c r="C9821" s="1">
        <v>-0.42483771496288886</v>
      </c>
      <c r="D9821" s="1">
        <f t="shared" si="306"/>
        <v>146.56363461772688</v>
      </c>
      <c r="E9821" s="1">
        <f t="shared" si="307"/>
        <v>0</v>
      </c>
    </row>
    <row r="9822" spans="3:5" x14ac:dyDescent="0.2">
      <c r="C9822" s="1">
        <v>0.48897241511665646</v>
      </c>
      <c r="D9822" s="1">
        <f t="shared" si="306"/>
        <v>167.68875675883621</v>
      </c>
      <c r="E9822" s="1">
        <f t="shared" si="307"/>
        <v>7.688756758836206</v>
      </c>
    </row>
    <row r="9823" spans="3:5" x14ac:dyDescent="0.2">
      <c r="C9823" s="1">
        <v>1.4720113252535367</v>
      </c>
      <c r="D9823" s="1">
        <f t="shared" si="306"/>
        <v>193.82591410211833</v>
      </c>
      <c r="E9823" s="1">
        <f t="shared" si="307"/>
        <v>33.825914102118332</v>
      </c>
    </row>
    <row r="9824" spans="3:5" x14ac:dyDescent="0.2">
      <c r="C9824" s="1">
        <v>0.41813134493364412</v>
      </c>
      <c r="D9824" s="1">
        <f t="shared" si="306"/>
        <v>165.94745317636398</v>
      </c>
      <c r="E9824" s="1">
        <f t="shared" si="307"/>
        <v>5.9474531763639789</v>
      </c>
    </row>
    <row r="9825" spans="3:5" x14ac:dyDescent="0.2">
      <c r="C9825" s="1">
        <v>-1.8508611555528209</v>
      </c>
      <c r="D9825" s="1">
        <f t="shared" si="306"/>
        <v>118.78737689231866</v>
      </c>
      <c r="E9825" s="1">
        <f t="shared" si="307"/>
        <v>0</v>
      </c>
    </row>
    <row r="9826" spans="3:5" x14ac:dyDescent="0.2">
      <c r="C9826" s="1">
        <v>-1.4046201773666585</v>
      </c>
      <c r="D9826" s="1">
        <f t="shared" si="306"/>
        <v>126.86058839046244</v>
      </c>
      <c r="E9826" s="1">
        <f t="shared" si="307"/>
        <v>0</v>
      </c>
    </row>
    <row r="9827" spans="3:5" x14ac:dyDescent="0.2">
      <c r="C9827" s="1">
        <v>-8.1366326106798254E-2</v>
      </c>
      <c r="D9827" s="1">
        <f t="shared" si="306"/>
        <v>154.17220767077862</v>
      </c>
      <c r="E9827" s="1">
        <f t="shared" si="307"/>
        <v>0</v>
      </c>
    </row>
    <row r="9828" spans="3:5" x14ac:dyDescent="0.2">
      <c r="C9828" s="1">
        <v>-2.039384255825885</v>
      </c>
      <c r="D9828" s="1">
        <f t="shared" si="306"/>
        <v>115.53300738298203</v>
      </c>
      <c r="E9828" s="1">
        <f t="shared" si="307"/>
        <v>0</v>
      </c>
    </row>
    <row r="9829" spans="3:5" x14ac:dyDescent="0.2">
      <c r="C9829" s="1">
        <v>-1.2104350695498698</v>
      </c>
      <c r="D9829" s="1">
        <f t="shared" si="306"/>
        <v>130.54290281544863</v>
      </c>
      <c r="E9829" s="1">
        <f t="shared" si="307"/>
        <v>0</v>
      </c>
    </row>
    <row r="9830" spans="3:5" x14ac:dyDescent="0.2">
      <c r="C9830" s="1">
        <v>0.5208059306174585</v>
      </c>
      <c r="D9830" s="1">
        <f t="shared" si="306"/>
        <v>168.47717679240515</v>
      </c>
      <c r="E9830" s="1">
        <f t="shared" si="307"/>
        <v>8.477176792405146</v>
      </c>
    </row>
    <row r="9831" spans="3:5" x14ac:dyDescent="0.2">
      <c r="C9831" s="1">
        <v>-0.12893472179651527</v>
      </c>
      <c r="D9831" s="1">
        <f t="shared" si="306"/>
        <v>153.09536167890846</v>
      </c>
      <c r="E9831" s="1">
        <f t="shared" si="307"/>
        <v>0</v>
      </c>
    </row>
    <row r="9832" spans="3:5" x14ac:dyDescent="0.2">
      <c r="C9832" s="1">
        <v>-1.973535165056794</v>
      </c>
      <c r="D9832" s="1">
        <f t="shared" si="306"/>
        <v>116.65946447839946</v>
      </c>
      <c r="E9832" s="1">
        <f t="shared" si="307"/>
        <v>0</v>
      </c>
    </row>
    <row r="9833" spans="3:5" x14ac:dyDescent="0.2">
      <c r="C9833" s="1">
        <v>2.8186913515713449E-2</v>
      </c>
      <c r="D9833" s="1">
        <f t="shared" si="306"/>
        <v>156.68115479030581</v>
      </c>
      <c r="E9833" s="1">
        <f t="shared" si="307"/>
        <v>0</v>
      </c>
    </row>
    <row r="9834" spans="3:5" x14ac:dyDescent="0.2">
      <c r="C9834" s="1">
        <v>1.5078105885824904</v>
      </c>
      <c r="D9834" s="1">
        <f t="shared" si="306"/>
        <v>194.8510513903521</v>
      </c>
      <c r="E9834" s="1">
        <f t="shared" si="307"/>
        <v>34.851051390352097</v>
      </c>
    </row>
    <row r="9835" spans="3:5" x14ac:dyDescent="0.2">
      <c r="C9835" s="1">
        <v>0.68378854015642043</v>
      </c>
      <c r="D9835" s="1">
        <f t="shared" si="306"/>
        <v>172.57221366815585</v>
      </c>
      <c r="E9835" s="1">
        <f t="shared" si="307"/>
        <v>12.572213668155854</v>
      </c>
    </row>
    <row r="9836" spans="3:5" x14ac:dyDescent="0.2">
      <c r="C9836" s="1">
        <v>-0.36857782489617169</v>
      </c>
      <c r="D9836" s="1">
        <f t="shared" si="306"/>
        <v>147.78368177466547</v>
      </c>
      <c r="E9836" s="1">
        <f t="shared" si="307"/>
        <v>0</v>
      </c>
    </row>
    <row r="9837" spans="3:5" x14ac:dyDescent="0.2">
      <c r="C9837" s="1">
        <v>1.5158092047673988</v>
      </c>
      <c r="D9837" s="1">
        <f t="shared" si="306"/>
        <v>195.08083746448284</v>
      </c>
      <c r="E9837" s="1">
        <f t="shared" si="307"/>
        <v>35.08083746448284</v>
      </c>
    </row>
    <row r="9838" spans="3:5" x14ac:dyDescent="0.2">
      <c r="C9838" s="1">
        <v>-0.43690496695011244</v>
      </c>
      <c r="D9838" s="1">
        <f t="shared" si="306"/>
        <v>146.30325997081567</v>
      </c>
      <c r="E9838" s="1">
        <f t="shared" si="307"/>
        <v>0</v>
      </c>
    </row>
    <row r="9839" spans="3:5" x14ac:dyDescent="0.2">
      <c r="C9839" s="1">
        <v>-0.36468388369898835</v>
      </c>
      <c r="D9839" s="1">
        <f t="shared" si="306"/>
        <v>147.86850027903816</v>
      </c>
      <c r="E9839" s="1">
        <f t="shared" si="307"/>
        <v>0</v>
      </c>
    </row>
    <row r="9840" spans="3:5" x14ac:dyDescent="0.2">
      <c r="C9840" s="1">
        <v>-1.1685456462985266</v>
      </c>
      <c r="D9840" s="1">
        <f t="shared" si="306"/>
        <v>131.35115855479532</v>
      </c>
      <c r="E9840" s="1">
        <f t="shared" si="307"/>
        <v>0</v>
      </c>
    </row>
    <row r="9841" spans="3:5" x14ac:dyDescent="0.2">
      <c r="C9841" s="1">
        <v>-0.63452321412476431</v>
      </c>
      <c r="D9841" s="1">
        <f t="shared" si="306"/>
        <v>142.1044771774709</v>
      </c>
      <c r="E9841" s="1">
        <f t="shared" si="307"/>
        <v>0</v>
      </c>
    </row>
    <row r="9842" spans="3:5" x14ac:dyDescent="0.2">
      <c r="C9842" s="1">
        <v>0.47570245959030971</v>
      </c>
      <c r="D9842" s="1">
        <f t="shared" si="306"/>
        <v>167.36119060037782</v>
      </c>
      <c r="E9842" s="1">
        <f t="shared" si="307"/>
        <v>7.3611906003778245</v>
      </c>
    </row>
    <row r="9843" spans="3:5" x14ac:dyDescent="0.2">
      <c r="C9843" s="1">
        <v>0.45624242851684998</v>
      </c>
      <c r="D9843" s="1">
        <f t="shared" si="306"/>
        <v>166.88198054828368</v>
      </c>
      <c r="E9843" s="1">
        <f t="shared" si="307"/>
        <v>6.8819805482836784</v>
      </c>
    </row>
    <row r="9844" spans="3:5" x14ac:dyDescent="0.2">
      <c r="C9844" s="1">
        <v>1.1715287701580011</v>
      </c>
      <c r="D9844" s="1">
        <f t="shared" si="306"/>
        <v>185.43127008527335</v>
      </c>
      <c r="E9844" s="1">
        <f t="shared" si="307"/>
        <v>25.431270085273354</v>
      </c>
    </row>
    <row r="9845" spans="3:5" x14ac:dyDescent="0.2">
      <c r="C9845" s="1">
        <v>-0.607303774900253</v>
      </c>
      <c r="D9845" s="1">
        <f t="shared" si="306"/>
        <v>142.67557209712072</v>
      </c>
      <c r="E9845" s="1">
        <f t="shared" si="307"/>
        <v>0</v>
      </c>
    </row>
    <row r="9846" spans="3:5" x14ac:dyDescent="0.2">
      <c r="C9846" s="1">
        <v>-0.55097860939398169</v>
      </c>
      <c r="D9846" s="1">
        <f t="shared" si="306"/>
        <v>143.86463738820481</v>
      </c>
      <c r="E9846" s="1">
        <f t="shared" si="307"/>
        <v>0</v>
      </c>
    </row>
    <row r="9847" spans="3:5" x14ac:dyDescent="0.2">
      <c r="C9847" s="1">
        <v>1.4035154025882743</v>
      </c>
      <c r="D9847" s="1">
        <f t="shared" si="306"/>
        <v>191.87949255024367</v>
      </c>
      <c r="E9847" s="1">
        <f t="shared" si="307"/>
        <v>31.879492550243668</v>
      </c>
    </row>
    <row r="9848" spans="3:5" x14ac:dyDescent="0.2">
      <c r="C9848" s="1">
        <v>0.65169010443356856</v>
      </c>
      <c r="D9848" s="1">
        <f t="shared" si="306"/>
        <v>171.7579252816457</v>
      </c>
      <c r="E9848" s="1">
        <f t="shared" si="307"/>
        <v>11.757925281645697</v>
      </c>
    </row>
    <row r="9849" spans="3:5" x14ac:dyDescent="0.2">
      <c r="C9849" s="1">
        <v>-0.27329262301073426</v>
      </c>
      <c r="D9849" s="1">
        <f t="shared" si="306"/>
        <v>149.87323989186979</v>
      </c>
      <c r="E9849" s="1">
        <f t="shared" si="307"/>
        <v>0</v>
      </c>
    </row>
    <row r="9850" spans="3:5" x14ac:dyDescent="0.2">
      <c r="C9850" s="1">
        <v>1.4449161153898038</v>
      </c>
      <c r="D9850" s="1">
        <f t="shared" si="306"/>
        <v>193.05361090488029</v>
      </c>
      <c r="E9850" s="1">
        <f t="shared" si="307"/>
        <v>33.053610904880287</v>
      </c>
    </row>
    <row r="9851" spans="3:5" x14ac:dyDescent="0.2">
      <c r="C9851" s="1">
        <v>0.62334904866846874</v>
      </c>
      <c r="D9851" s="1">
        <f t="shared" si="306"/>
        <v>171.04215041104089</v>
      </c>
      <c r="E9851" s="1">
        <f t="shared" si="307"/>
        <v>11.042150411040893</v>
      </c>
    </row>
    <row r="9852" spans="3:5" x14ac:dyDescent="0.2">
      <c r="C9852" s="1">
        <v>0.22694097994294934</v>
      </c>
      <c r="D9852" s="1">
        <f t="shared" si="306"/>
        <v>161.33763659998593</v>
      </c>
      <c r="E9852" s="1">
        <f t="shared" si="307"/>
        <v>1.3376365999859274</v>
      </c>
    </row>
    <row r="9853" spans="3:5" x14ac:dyDescent="0.2">
      <c r="C9853" s="1">
        <v>-0.60766281575954451</v>
      </c>
      <c r="D9853" s="1">
        <f t="shared" si="306"/>
        <v>142.66802409263801</v>
      </c>
      <c r="E9853" s="1">
        <f t="shared" si="307"/>
        <v>0</v>
      </c>
    </row>
    <row r="9854" spans="3:5" x14ac:dyDescent="0.2">
      <c r="C9854" s="1">
        <v>1.6051091106796005</v>
      </c>
      <c r="D9854" s="1">
        <f t="shared" si="306"/>
        <v>197.66474032892307</v>
      </c>
      <c r="E9854" s="1">
        <f t="shared" si="307"/>
        <v>37.664740328923074</v>
      </c>
    </row>
    <row r="9855" spans="3:5" x14ac:dyDescent="0.2">
      <c r="C9855" s="1">
        <v>0.52959851192308294</v>
      </c>
      <c r="D9855" s="1">
        <f t="shared" si="306"/>
        <v>168.69559506746054</v>
      </c>
      <c r="E9855" s="1">
        <f t="shared" si="307"/>
        <v>8.6955950674605447</v>
      </c>
    </row>
    <row r="9856" spans="3:5" x14ac:dyDescent="0.2">
      <c r="C9856" s="1">
        <v>1.8179981577146152E-2</v>
      </c>
      <c r="D9856" s="1">
        <f t="shared" si="306"/>
        <v>156.450295316725</v>
      </c>
      <c r="E9856" s="1">
        <f t="shared" si="307"/>
        <v>0</v>
      </c>
    </row>
    <row r="9857" spans="3:5" x14ac:dyDescent="0.2">
      <c r="C9857" s="1">
        <v>-0.81785428048068853</v>
      </c>
      <c r="D9857" s="1">
        <f t="shared" si="306"/>
        <v>138.31707702978716</v>
      </c>
      <c r="E9857" s="1">
        <f t="shared" si="307"/>
        <v>0</v>
      </c>
    </row>
    <row r="9858" spans="3:5" x14ac:dyDescent="0.2">
      <c r="C9858" s="1">
        <v>1.61958082736344</v>
      </c>
      <c r="D9858" s="1">
        <f t="shared" si="306"/>
        <v>198.08669182083071</v>
      </c>
      <c r="E9858" s="1">
        <f t="shared" si="307"/>
        <v>38.086691820830708</v>
      </c>
    </row>
    <row r="9859" spans="3:5" x14ac:dyDescent="0.2">
      <c r="C9859" s="1">
        <v>1.3385335811466021</v>
      </c>
      <c r="D9859" s="1">
        <f t="shared" ref="D9859:D9922" si="308" xml:space="preserve"> $A$1 * EXP( ($A$3 - $A$6 - 0.5 * $A$5^2) * $A$4 + $A$5 * SQRT($A$4) * C9859 )</f>
        <v>190.05100065110236</v>
      </c>
      <c r="E9859" s="1">
        <f t="shared" ref="E9859:E9922" si="309">MAX(D9859 - $A$2, 0)</f>
        <v>30.051000651102356</v>
      </c>
    </row>
    <row r="9860" spans="3:5" x14ac:dyDescent="0.2">
      <c r="C9860" s="1">
        <v>2.7455900206812611</v>
      </c>
      <c r="D9860" s="1">
        <f t="shared" si="308"/>
        <v>233.83651725577045</v>
      </c>
      <c r="E9860" s="1">
        <f t="shared" si="309"/>
        <v>73.836517255770445</v>
      </c>
    </row>
    <row r="9861" spans="3:5" x14ac:dyDescent="0.2">
      <c r="C9861" s="1">
        <v>-0.329360441401788</v>
      </c>
      <c r="D9861" s="1">
        <f t="shared" si="308"/>
        <v>148.64014883814227</v>
      </c>
      <c r="E9861" s="1">
        <f t="shared" si="309"/>
        <v>0</v>
      </c>
    </row>
    <row r="9862" spans="3:5" x14ac:dyDescent="0.2">
      <c r="C9862" s="1">
        <v>0.73993612914171081</v>
      </c>
      <c r="D9862" s="1">
        <f t="shared" si="308"/>
        <v>174.00588597199379</v>
      </c>
      <c r="E9862" s="1">
        <f t="shared" si="309"/>
        <v>14.005885971993791</v>
      </c>
    </row>
    <row r="9863" spans="3:5" x14ac:dyDescent="0.2">
      <c r="C9863" s="1">
        <v>-0.88702091091650959</v>
      </c>
      <c r="D9863" s="1">
        <f t="shared" si="308"/>
        <v>136.91454967285063</v>
      </c>
      <c r="E9863" s="1">
        <f t="shared" si="309"/>
        <v>0</v>
      </c>
    </row>
    <row r="9864" spans="3:5" x14ac:dyDescent="0.2">
      <c r="C9864" s="1">
        <v>0.48634420534861289</v>
      </c>
      <c r="D9864" s="1">
        <f t="shared" si="308"/>
        <v>167.62382905879588</v>
      </c>
      <c r="E9864" s="1">
        <f t="shared" si="309"/>
        <v>7.6238290587958772</v>
      </c>
    </row>
    <row r="9865" spans="3:5" x14ac:dyDescent="0.2">
      <c r="C9865" s="1">
        <v>6.5091805382902435E-2</v>
      </c>
      <c r="D9865" s="1">
        <f t="shared" si="308"/>
        <v>157.53549767930508</v>
      </c>
      <c r="E9865" s="1">
        <f t="shared" si="309"/>
        <v>0</v>
      </c>
    </row>
    <row r="9866" spans="3:5" x14ac:dyDescent="0.2">
      <c r="C9866" s="1">
        <v>-0.97001968572729291</v>
      </c>
      <c r="D9866" s="1">
        <f t="shared" si="308"/>
        <v>135.25030012280254</v>
      </c>
      <c r="E9866" s="1">
        <f t="shared" si="309"/>
        <v>0</v>
      </c>
    </row>
    <row r="9867" spans="3:5" x14ac:dyDescent="0.2">
      <c r="C9867" s="1">
        <v>0.8820074305092348</v>
      </c>
      <c r="D9867" s="1">
        <f t="shared" si="308"/>
        <v>177.686956794672</v>
      </c>
      <c r="E9867" s="1">
        <f t="shared" si="309"/>
        <v>17.686956794672</v>
      </c>
    </row>
    <row r="9868" spans="3:5" x14ac:dyDescent="0.2">
      <c r="C9868" s="1">
        <v>0.94423891013992378</v>
      </c>
      <c r="D9868" s="1">
        <f t="shared" si="308"/>
        <v>179.32380549060693</v>
      </c>
      <c r="E9868" s="1">
        <f t="shared" si="309"/>
        <v>19.323805490606929</v>
      </c>
    </row>
    <row r="9869" spans="3:5" x14ac:dyDescent="0.2">
      <c r="C9869" s="1">
        <v>-1.6758885690206147</v>
      </c>
      <c r="D9869" s="1">
        <f t="shared" si="308"/>
        <v>121.88979987210374</v>
      </c>
      <c r="E9869" s="1">
        <f t="shared" si="309"/>
        <v>0</v>
      </c>
    </row>
    <row r="9870" spans="3:5" x14ac:dyDescent="0.2">
      <c r="C9870" s="1">
        <v>-1.5206245461374595</v>
      </c>
      <c r="D9870" s="1">
        <f t="shared" si="308"/>
        <v>124.71055728441728</v>
      </c>
      <c r="E9870" s="1">
        <f t="shared" si="309"/>
        <v>0</v>
      </c>
    </row>
    <row r="9871" spans="3:5" x14ac:dyDescent="0.2">
      <c r="C9871" s="1">
        <v>-1.2872433575319071</v>
      </c>
      <c r="D9871" s="1">
        <f t="shared" si="308"/>
        <v>129.07378643488485</v>
      </c>
      <c r="E9871" s="1">
        <f t="shared" si="309"/>
        <v>0</v>
      </c>
    </row>
    <row r="9872" spans="3:5" x14ac:dyDescent="0.2">
      <c r="C9872" s="1">
        <v>-2.268239044784635</v>
      </c>
      <c r="D9872" s="1">
        <f t="shared" si="308"/>
        <v>111.70198918409517</v>
      </c>
      <c r="E9872" s="1">
        <f t="shared" si="309"/>
        <v>0</v>
      </c>
    </row>
    <row r="9873" spans="3:5" x14ac:dyDescent="0.2">
      <c r="C9873" s="1">
        <v>0.35162519467402475</v>
      </c>
      <c r="D9873" s="1">
        <f t="shared" si="308"/>
        <v>164.32916334561844</v>
      </c>
      <c r="E9873" s="1">
        <f t="shared" si="309"/>
        <v>4.32916334561844</v>
      </c>
    </row>
    <row r="9874" spans="3:5" x14ac:dyDescent="0.2">
      <c r="C9874" s="1">
        <v>0.87548252215319988</v>
      </c>
      <c r="D9874" s="1">
        <f t="shared" si="308"/>
        <v>177.51620261329046</v>
      </c>
      <c r="E9874" s="1">
        <f t="shared" si="309"/>
        <v>17.51620261329046</v>
      </c>
    </row>
    <row r="9875" spans="3:5" x14ac:dyDescent="0.2">
      <c r="C9875" s="1">
        <v>0.13936143385076266</v>
      </c>
      <c r="D9875" s="1">
        <f t="shared" si="308"/>
        <v>159.26897581004613</v>
      </c>
      <c r="E9875" s="1">
        <f t="shared" si="309"/>
        <v>0</v>
      </c>
    </row>
    <row r="9876" spans="3:5" x14ac:dyDescent="0.2">
      <c r="C9876" s="1">
        <v>-0.48071226065591555</v>
      </c>
      <c r="D9876" s="1">
        <f t="shared" si="308"/>
        <v>145.36191320356031</v>
      </c>
      <c r="E9876" s="1">
        <f t="shared" si="309"/>
        <v>0</v>
      </c>
    </row>
    <row r="9877" spans="3:5" x14ac:dyDescent="0.2">
      <c r="C9877" s="1">
        <v>0.6749068746111575</v>
      </c>
      <c r="D9877" s="1">
        <f t="shared" si="308"/>
        <v>172.34651381696349</v>
      </c>
      <c r="E9877" s="1">
        <f t="shared" si="309"/>
        <v>12.346513816963494</v>
      </c>
    </row>
    <row r="9878" spans="3:5" x14ac:dyDescent="0.2">
      <c r="C9878" s="1">
        <v>0.17065329495819231</v>
      </c>
      <c r="D9878" s="1">
        <f t="shared" si="308"/>
        <v>160.00503771400682</v>
      </c>
      <c r="E9878" s="1">
        <f t="shared" si="309"/>
        <v>5.0377140068178505E-3</v>
      </c>
    </row>
    <row r="9879" spans="3:5" x14ac:dyDescent="0.2">
      <c r="C9879" s="1">
        <v>0.29825417556086858</v>
      </c>
      <c r="D9879" s="1">
        <f t="shared" si="308"/>
        <v>163.04191095952262</v>
      </c>
      <c r="E9879" s="1">
        <f t="shared" si="309"/>
        <v>3.0419109595226246</v>
      </c>
    </row>
    <row r="9880" spans="3:5" x14ac:dyDescent="0.2">
      <c r="C9880" s="1">
        <v>-1.4873318620691476</v>
      </c>
      <c r="D9880" s="1">
        <f t="shared" si="308"/>
        <v>125.3238500748548</v>
      </c>
      <c r="E9880" s="1">
        <f t="shared" si="309"/>
        <v>0</v>
      </c>
    </row>
    <row r="9881" spans="3:5" x14ac:dyDescent="0.2">
      <c r="C9881" s="1">
        <v>-0.54019250202203606</v>
      </c>
      <c r="D9881" s="1">
        <f t="shared" si="308"/>
        <v>144.09346798844521</v>
      </c>
      <c r="E9881" s="1">
        <f t="shared" si="309"/>
        <v>0</v>
      </c>
    </row>
    <row r="9882" spans="3:5" x14ac:dyDescent="0.2">
      <c r="C9882" s="1">
        <v>-0.69703880730736356</v>
      </c>
      <c r="D9882" s="1">
        <f t="shared" si="308"/>
        <v>140.8014679121288</v>
      </c>
      <c r="E9882" s="1">
        <f t="shared" si="309"/>
        <v>0</v>
      </c>
    </row>
    <row r="9883" spans="3:5" x14ac:dyDescent="0.2">
      <c r="C9883" s="1">
        <v>1.3955451223922326</v>
      </c>
      <c r="D9883" s="1">
        <f t="shared" si="308"/>
        <v>191.65427756008424</v>
      </c>
      <c r="E9883" s="1">
        <f t="shared" si="309"/>
        <v>31.654277560084239</v>
      </c>
    </row>
    <row r="9884" spans="3:5" x14ac:dyDescent="0.2">
      <c r="C9884" s="1">
        <v>-0.82794096953113538</v>
      </c>
      <c r="D9884" s="1">
        <f t="shared" si="308"/>
        <v>138.1116527015966</v>
      </c>
      <c r="E9884" s="1">
        <f t="shared" si="309"/>
        <v>0</v>
      </c>
    </row>
    <row r="9885" spans="3:5" x14ac:dyDescent="0.2">
      <c r="C9885" s="1">
        <v>-0.22781429826511437</v>
      </c>
      <c r="D9885" s="1">
        <f t="shared" si="308"/>
        <v>150.88094778649196</v>
      </c>
      <c r="E9885" s="1">
        <f t="shared" si="309"/>
        <v>0</v>
      </c>
    </row>
    <row r="9886" spans="3:5" x14ac:dyDescent="0.2">
      <c r="C9886" s="1">
        <v>1.2706980929850205</v>
      </c>
      <c r="D9886" s="1">
        <f t="shared" si="308"/>
        <v>188.1607971847483</v>
      </c>
      <c r="E9886" s="1">
        <f t="shared" si="309"/>
        <v>28.160797184748304</v>
      </c>
    </row>
    <row r="9887" spans="3:5" x14ac:dyDescent="0.2">
      <c r="C9887" s="1">
        <v>-0.25004940714775176</v>
      </c>
      <c r="D9887" s="1">
        <f t="shared" si="308"/>
        <v>150.38741893149711</v>
      </c>
      <c r="E9887" s="1">
        <f t="shared" si="309"/>
        <v>0</v>
      </c>
    </row>
    <row r="9888" spans="3:5" x14ac:dyDescent="0.2">
      <c r="C9888" s="1">
        <v>-0.3168067086342306</v>
      </c>
      <c r="D9888" s="1">
        <f t="shared" si="308"/>
        <v>148.91535673440566</v>
      </c>
      <c r="E9888" s="1">
        <f t="shared" si="309"/>
        <v>0</v>
      </c>
    </row>
    <row r="9889" spans="3:5" x14ac:dyDescent="0.2">
      <c r="C9889" s="1">
        <v>-1.166499977739011</v>
      </c>
      <c r="D9889" s="1">
        <f t="shared" si="308"/>
        <v>131.39075760546996</v>
      </c>
      <c r="E9889" s="1">
        <f t="shared" si="309"/>
        <v>0</v>
      </c>
    </row>
    <row r="9890" spans="3:5" x14ac:dyDescent="0.2">
      <c r="C9890" s="1">
        <v>0.48802757752064596</v>
      </c>
      <c r="D9890" s="1">
        <f t="shared" si="308"/>
        <v>167.66541245002117</v>
      </c>
      <c r="E9890" s="1">
        <f t="shared" si="309"/>
        <v>7.6654124500211651</v>
      </c>
    </row>
    <row r="9891" spans="3:5" x14ac:dyDescent="0.2">
      <c r="C9891" s="1">
        <v>0.24249483293775104</v>
      </c>
      <c r="D9891" s="1">
        <f t="shared" si="308"/>
        <v>161.70782396113788</v>
      </c>
      <c r="E9891" s="1">
        <f t="shared" si="309"/>
        <v>1.7078239611378763</v>
      </c>
    </row>
    <row r="9892" spans="3:5" x14ac:dyDescent="0.2">
      <c r="C9892" s="1">
        <v>0.29863026083933952</v>
      </c>
      <c r="D9892" s="1">
        <f t="shared" si="308"/>
        <v>163.05094636744138</v>
      </c>
      <c r="E9892" s="1">
        <f t="shared" si="309"/>
        <v>3.0509463674413837</v>
      </c>
    </row>
    <row r="9893" spans="3:5" x14ac:dyDescent="0.2">
      <c r="C9893" s="1">
        <v>0.76407420171629581</v>
      </c>
      <c r="D9893" s="1">
        <f t="shared" si="308"/>
        <v>174.6258824669406</v>
      </c>
      <c r="E9893" s="1">
        <f t="shared" si="309"/>
        <v>14.625882466940595</v>
      </c>
    </row>
    <row r="9894" spans="3:5" x14ac:dyDescent="0.2">
      <c r="C9894" s="1">
        <v>1.1470598711061166</v>
      </c>
      <c r="D9894" s="1">
        <f t="shared" si="308"/>
        <v>184.76390288997379</v>
      </c>
      <c r="E9894" s="1">
        <f t="shared" si="309"/>
        <v>24.763902889973792</v>
      </c>
    </row>
    <row r="9895" spans="3:5" x14ac:dyDescent="0.2">
      <c r="C9895" s="1">
        <v>-0.2161763537817612</v>
      </c>
      <c r="D9895" s="1">
        <f t="shared" si="308"/>
        <v>151.13990812448534</v>
      </c>
      <c r="E9895" s="1">
        <f t="shared" si="309"/>
        <v>0</v>
      </c>
    </row>
    <row r="9896" spans="3:5" x14ac:dyDescent="0.2">
      <c r="C9896" s="1">
        <v>0.8081385980008412</v>
      </c>
      <c r="D9896" s="1">
        <f t="shared" si="308"/>
        <v>175.76339778608835</v>
      </c>
      <c r="E9896" s="1">
        <f t="shared" si="309"/>
        <v>15.763397786088348</v>
      </c>
    </row>
    <row r="9897" spans="3:5" x14ac:dyDescent="0.2">
      <c r="C9897" s="1">
        <v>1.4736165625496855</v>
      </c>
      <c r="D9897" s="1">
        <f t="shared" si="308"/>
        <v>193.87176550054741</v>
      </c>
      <c r="E9897" s="1">
        <f t="shared" si="309"/>
        <v>33.871765500547411</v>
      </c>
    </row>
    <row r="9898" spans="3:5" x14ac:dyDescent="0.2">
      <c r="C9898" s="1">
        <v>1.1906312568015023</v>
      </c>
      <c r="D9898" s="1">
        <f t="shared" si="308"/>
        <v>185.95394827312452</v>
      </c>
      <c r="E9898" s="1">
        <f t="shared" si="309"/>
        <v>25.953948273124524</v>
      </c>
    </row>
    <row r="9899" spans="3:5" x14ac:dyDescent="0.2">
      <c r="C9899" s="1">
        <v>0.47928500946864405</v>
      </c>
      <c r="D9899" s="1">
        <f t="shared" si="308"/>
        <v>167.44956200890968</v>
      </c>
      <c r="E9899" s="1">
        <f t="shared" si="309"/>
        <v>7.4495620089096803</v>
      </c>
    </row>
    <row r="9900" spans="3:5" x14ac:dyDescent="0.2">
      <c r="C9900" s="1">
        <v>0.51875411778158198</v>
      </c>
      <c r="D9900" s="1">
        <f t="shared" si="308"/>
        <v>168.42624800810603</v>
      </c>
      <c r="E9900" s="1">
        <f t="shared" si="309"/>
        <v>8.4262480081060289</v>
      </c>
    </row>
    <row r="9901" spans="3:5" x14ac:dyDescent="0.2">
      <c r="C9901" s="1">
        <v>0.54660571242494704</v>
      </c>
      <c r="D9901" s="1">
        <f t="shared" si="308"/>
        <v>169.11887823794854</v>
      </c>
      <c r="E9901" s="1">
        <f t="shared" si="309"/>
        <v>9.118878237948536</v>
      </c>
    </row>
    <row r="9902" spans="3:5" x14ac:dyDescent="0.2">
      <c r="C9902" s="1">
        <v>1.6909999360816499</v>
      </c>
      <c r="D9902" s="1">
        <f t="shared" si="308"/>
        <v>200.18228531384082</v>
      </c>
      <c r="E9902" s="1">
        <f t="shared" si="309"/>
        <v>40.182285313840822</v>
      </c>
    </row>
    <row r="9903" spans="3:5" x14ac:dyDescent="0.2">
      <c r="C9903" s="1">
        <v>-0.10370561141160163</v>
      </c>
      <c r="D9903" s="1">
        <f t="shared" si="308"/>
        <v>153.66555431896398</v>
      </c>
      <c r="E9903" s="1">
        <f t="shared" si="309"/>
        <v>0</v>
      </c>
    </row>
    <row r="9904" spans="3:5" x14ac:dyDescent="0.2">
      <c r="C9904" s="1">
        <v>0.99305593720254948</v>
      </c>
      <c r="D9904" s="1">
        <f t="shared" si="308"/>
        <v>180.61836593152515</v>
      </c>
      <c r="E9904" s="1">
        <f t="shared" si="309"/>
        <v>20.618365931525148</v>
      </c>
    </row>
    <row r="9905" spans="3:5" x14ac:dyDescent="0.2">
      <c r="C9905" s="1">
        <v>1.2414509869785639</v>
      </c>
      <c r="D9905" s="1">
        <f t="shared" si="308"/>
        <v>187.35165152192408</v>
      </c>
      <c r="E9905" s="1">
        <f t="shared" si="309"/>
        <v>27.351651521924083</v>
      </c>
    </row>
    <row r="9906" spans="3:5" x14ac:dyDescent="0.2">
      <c r="C9906" s="1">
        <v>-0.77174149444929574</v>
      </c>
      <c r="D9906" s="1">
        <f t="shared" si="308"/>
        <v>139.26010287378284</v>
      </c>
      <c r="E9906" s="1">
        <f t="shared" si="309"/>
        <v>0</v>
      </c>
    </row>
    <row r="9907" spans="3:5" x14ac:dyDescent="0.2">
      <c r="C9907" s="1">
        <v>-0.48558060091105104</v>
      </c>
      <c r="D9907" s="1">
        <f t="shared" si="308"/>
        <v>145.25767523636009</v>
      </c>
      <c r="E9907" s="1">
        <f t="shared" si="309"/>
        <v>0</v>
      </c>
    </row>
    <row r="9908" spans="3:5" x14ac:dyDescent="0.2">
      <c r="C9908" s="1">
        <v>-0.36113514548889541</v>
      </c>
      <c r="D9908" s="1">
        <f t="shared" si="308"/>
        <v>147.94584190956877</v>
      </c>
      <c r="E9908" s="1">
        <f t="shared" si="309"/>
        <v>0</v>
      </c>
    </row>
    <row r="9909" spans="3:5" x14ac:dyDescent="0.2">
      <c r="C9909" s="1">
        <v>0.27862745954789653</v>
      </c>
      <c r="D9909" s="1">
        <f t="shared" si="308"/>
        <v>162.57107546212285</v>
      </c>
      <c r="E9909" s="1">
        <f t="shared" si="309"/>
        <v>2.5710754621228489</v>
      </c>
    </row>
    <row r="9910" spans="3:5" x14ac:dyDescent="0.2">
      <c r="C9910" s="1">
        <v>-0.90932483407514808</v>
      </c>
      <c r="D9910" s="1">
        <f t="shared" si="308"/>
        <v>136.46532091799003</v>
      </c>
      <c r="E9910" s="1">
        <f t="shared" si="309"/>
        <v>0</v>
      </c>
    </row>
    <row r="9911" spans="3:5" x14ac:dyDescent="0.2">
      <c r="C9911" s="1">
        <v>-0.47776874964938149</v>
      </c>
      <c r="D9911" s="1">
        <f t="shared" si="308"/>
        <v>145.42497416975249</v>
      </c>
      <c r="E9911" s="1">
        <f t="shared" si="309"/>
        <v>0</v>
      </c>
    </row>
    <row r="9912" spans="3:5" x14ac:dyDescent="0.2">
      <c r="C9912" s="1">
        <v>-0.67381974646515408</v>
      </c>
      <c r="D9912" s="1">
        <f t="shared" si="308"/>
        <v>141.28402101901111</v>
      </c>
      <c r="E9912" s="1">
        <f t="shared" si="309"/>
        <v>0</v>
      </c>
    </row>
    <row r="9913" spans="3:5" x14ac:dyDescent="0.2">
      <c r="C9913" s="1">
        <v>0.27177781224271763</v>
      </c>
      <c r="D9913" s="1">
        <f t="shared" si="308"/>
        <v>162.40707597817863</v>
      </c>
      <c r="E9913" s="1">
        <f t="shared" si="309"/>
        <v>2.4070759781786251</v>
      </c>
    </row>
    <row r="9914" spans="3:5" x14ac:dyDescent="0.2">
      <c r="C9914" s="1">
        <v>-0.44918186895919171</v>
      </c>
      <c r="D9914" s="1">
        <f t="shared" si="308"/>
        <v>146.03883639589222</v>
      </c>
      <c r="E9914" s="1">
        <f t="shared" si="309"/>
        <v>0</v>
      </c>
    </row>
    <row r="9915" spans="3:5" x14ac:dyDescent="0.2">
      <c r="C9915" s="1">
        <v>-1.2319719283761636</v>
      </c>
      <c r="D9915" s="1">
        <f t="shared" si="308"/>
        <v>130.12928728042607</v>
      </c>
      <c r="E9915" s="1">
        <f t="shared" si="309"/>
        <v>0</v>
      </c>
    </row>
    <row r="9916" spans="3:5" x14ac:dyDescent="0.2">
      <c r="C9916" s="1">
        <v>0.3148887541763612</v>
      </c>
      <c r="D9916" s="1">
        <f t="shared" si="308"/>
        <v>163.44203400010659</v>
      </c>
      <c r="E9916" s="1">
        <f t="shared" si="309"/>
        <v>3.4420340001065881</v>
      </c>
    </row>
    <row r="9917" spans="3:5" x14ac:dyDescent="0.2">
      <c r="C9917" s="1">
        <v>6.1554612945621409E-2</v>
      </c>
      <c r="D9917" s="1">
        <f t="shared" si="308"/>
        <v>157.45341073602251</v>
      </c>
      <c r="E9917" s="1">
        <f t="shared" si="309"/>
        <v>0</v>
      </c>
    </row>
    <row r="9918" spans="3:5" x14ac:dyDescent="0.2">
      <c r="C9918" s="1">
        <v>-2.3059523730612526</v>
      </c>
      <c r="D9918" s="1">
        <f t="shared" si="308"/>
        <v>111.08297618736434</v>
      </c>
      <c r="E9918" s="1">
        <f t="shared" si="309"/>
        <v>0</v>
      </c>
    </row>
    <row r="9919" spans="3:5" x14ac:dyDescent="0.2">
      <c r="C9919" s="1">
        <v>-1.6507957320311624</v>
      </c>
      <c r="D9919" s="1">
        <f t="shared" si="308"/>
        <v>122.34131302224655</v>
      </c>
      <c r="E9919" s="1">
        <f t="shared" si="309"/>
        <v>0</v>
      </c>
    </row>
    <row r="9920" spans="3:5" x14ac:dyDescent="0.2">
      <c r="C9920" s="1">
        <v>-2.6558365237832295</v>
      </c>
      <c r="D9920" s="1">
        <f t="shared" si="308"/>
        <v>105.50116818085768</v>
      </c>
      <c r="E9920" s="1">
        <f t="shared" si="309"/>
        <v>0</v>
      </c>
    </row>
    <row r="9921" spans="3:5" x14ac:dyDescent="0.2">
      <c r="C9921" s="1">
        <v>-1.6904134666699233</v>
      </c>
      <c r="D9921" s="1">
        <f t="shared" si="308"/>
        <v>121.62920496742916</v>
      </c>
      <c r="E9921" s="1">
        <f t="shared" si="309"/>
        <v>0</v>
      </c>
    </row>
    <row r="9922" spans="3:5" x14ac:dyDescent="0.2">
      <c r="C9922" s="1">
        <v>1.7971862962124836</v>
      </c>
      <c r="D9922" s="1">
        <f t="shared" si="308"/>
        <v>203.33908158412663</v>
      </c>
      <c r="E9922" s="1">
        <f t="shared" si="309"/>
        <v>43.339081584126632</v>
      </c>
    </row>
    <row r="9923" spans="3:5" x14ac:dyDescent="0.2">
      <c r="C9923" s="1">
        <v>0.45401671220817641</v>
      </c>
      <c r="D9923" s="1">
        <f t="shared" ref="D9923:D9986" si="310" xml:space="preserve"> $A$1 * EXP( ($A$3 - $A$6 - 0.5 * $A$5^2) * $A$4 + $A$5 * SQRT($A$4) * C9923 )</f>
        <v>166.82725902478705</v>
      </c>
      <c r="E9923" s="1">
        <f t="shared" ref="E9923:E9986" si="311">MAX(D9923 - $A$2, 0)</f>
        <v>6.8272590247870539</v>
      </c>
    </row>
    <row r="9924" spans="3:5" x14ac:dyDescent="0.2">
      <c r="C9924" s="1">
        <v>-0.6776038834390018</v>
      </c>
      <c r="D9924" s="1">
        <f t="shared" si="310"/>
        <v>141.20526405597059</v>
      </c>
      <c r="E9924" s="1">
        <f t="shared" si="311"/>
        <v>0</v>
      </c>
    </row>
    <row r="9925" spans="3:5" x14ac:dyDescent="0.2">
      <c r="C9925" s="1">
        <v>2.7373867197420392E-2</v>
      </c>
      <c r="D9925" s="1">
        <f t="shared" si="310"/>
        <v>156.66238514019091</v>
      </c>
      <c r="E9925" s="1">
        <f t="shared" si="311"/>
        <v>0</v>
      </c>
    </row>
    <row r="9926" spans="3:5" x14ac:dyDescent="0.2">
      <c r="C9926" s="1">
        <v>-0.53637759405220686</v>
      </c>
      <c r="D9926" s="1">
        <f t="shared" si="310"/>
        <v>144.17448954261869</v>
      </c>
      <c r="E9926" s="1">
        <f t="shared" si="311"/>
        <v>0</v>
      </c>
    </row>
    <row r="9927" spans="3:5" x14ac:dyDescent="0.2">
      <c r="C9927" s="1">
        <v>-0.55314823621539966</v>
      </c>
      <c r="D9927" s="1">
        <f t="shared" si="310"/>
        <v>143.8186520041705</v>
      </c>
      <c r="E9927" s="1">
        <f t="shared" si="311"/>
        <v>0</v>
      </c>
    </row>
    <row r="9928" spans="3:5" x14ac:dyDescent="0.2">
      <c r="C9928" s="1">
        <v>-7.0185807337814696E-2</v>
      </c>
      <c r="D9928" s="1">
        <f t="shared" si="310"/>
        <v>154.42640792160043</v>
      </c>
      <c r="E9928" s="1">
        <f t="shared" si="311"/>
        <v>0</v>
      </c>
    </row>
    <row r="9929" spans="3:5" x14ac:dyDescent="0.2">
      <c r="C9929" s="1">
        <v>0.1847947579171258</v>
      </c>
      <c r="D9929" s="1">
        <f t="shared" si="310"/>
        <v>160.33879495368902</v>
      </c>
      <c r="E9929" s="1">
        <f t="shared" si="311"/>
        <v>0.33879495368901758</v>
      </c>
    </row>
    <row r="9930" spans="3:5" x14ac:dyDescent="0.2">
      <c r="C9930" s="1">
        <v>9.347060120692563E-2</v>
      </c>
      <c r="D9930" s="1">
        <f t="shared" si="310"/>
        <v>158.19562981588015</v>
      </c>
      <c r="E9930" s="1">
        <f t="shared" si="311"/>
        <v>0</v>
      </c>
    </row>
    <row r="9931" spans="3:5" x14ac:dyDescent="0.2">
      <c r="C9931" s="1">
        <v>0.59930068185863306</v>
      </c>
      <c r="D9931" s="1">
        <f t="shared" si="310"/>
        <v>170.43713054382889</v>
      </c>
      <c r="E9931" s="1">
        <f t="shared" si="311"/>
        <v>10.437130543828886</v>
      </c>
    </row>
    <row r="9932" spans="3:5" x14ac:dyDescent="0.2">
      <c r="C9932" s="1">
        <v>-1.3839204879334843</v>
      </c>
      <c r="D9932" s="1">
        <f t="shared" si="310"/>
        <v>127.24811647356265</v>
      </c>
      <c r="E9932" s="1">
        <f t="shared" si="311"/>
        <v>0</v>
      </c>
    </row>
    <row r="9933" spans="3:5" x14ac:dyDescent="0.2">
      <c r="C9933" s="1">
        <v>0.18804729505288323</v>
      </c>
      <c r="D9933" s="1">
        <f t="shared" si="310"/>
        <v>160.41565755769381</v>
      </c>
      <c r="E9933" s="1">
        <f t="shared" si="311"/>
        <v>0.4156575576938053</v>
      </c>
    </row>
    <row r="9934" spans="3:5" x14ac:dyDescent="0.2">
      <c r="C9934" s="1">
        <v>0.18408407042767119</v>
      </c>
      <c r="D9934" s="1">
        <f t="shared" si="310"/>
        <v>160.3220051860232</v>
      </c>
      <c r="E9934" s="1">
        <f t="shared" si="311"/>
        <v>0.32200518602320471</v>
      </c>
    </row>
    <row r="9935" spans="3:5" x14ac:dyDescent="0.2">
      <c r="C9935" s="1">
        <v>0.87409858717627886</v>
      </c>
      <c r="D9935" s="1">
        <f t="shared" si="310"/>
        <v>177.48000669957395</v>
      </c>
      <c r="E9935" s="1">
        <f t="shared" si="311"/>
        <v>17.480006699573948</v>
      </c>
    </row>
    <row r="9936" spans="3:5" x14ac:dyDescent="0.2">
      <c r="C9936" s="1">
        <v>-0.37320067139224938</v>
      </c>
      <c r="D9936" s="1">
        <f t="shared" si="310"/>
        <v>147.68304929185391</v>
      </c>
      <c r="E9936" s="1">
        <f t="shared" si="311"/>
        <v>0</v>
      </c>
    </row>
    <row r="9937" spans="3:5" x14ac:dyDescent="0.2">
      <c r="C9937" s="1">
        <v>1.1713707564849252</v>
      </c>
      <c r="D9937" s="1">
        <f t="shared" si="310"/>
        <v>185.42695268091356</v>
      </c>
      <c r="E9937" s="1">
        <f t="shared" si="311"/>
        <v>25.426952680913558</v>
      </c>
    </row>
    <row r="9938" spans="3:5" x14ac:dyDescent="0.2">
      <c r="C9938" s="1">
        <v>0.99128913635736815</v>
      </c>
      <c r="D9938" s="1">
        <f t="shared" si="310"/>
        <v>180.57135020875145</v>
      </c>
      <c r="E9938" s="1">
        <f t="shared" si="311"/>
        <v>20.571350208751454</v>
      </c>
    </row>
    <row r="9939" spans="3:5" x14ac:dyDescent="0.2">
      <c r="C9939" s="1">
        <v>-0.36872740683232635</v>
      </c>
      <c r="D9939" s="1">
        <f t="shared" si="310"/>
        <v>147.78042452546268</v>
      </c>
      <c r="E9939" s="1">
        <f t="shared" si="311"/>
        <v>0</v>
      </c>
    </row>
    <row r="9940" spans="3:5" x14ac:dyDescent="0.2">
      <c r="C9940" s="1">
        <v>-0.45226555452217454</v>
      </c>
      <c r="D9940" s="1">
        <f t="shared" si="310"/>
        <v>145.97249418694747</v>
      </c>
      <c r="E9940" s="1">
        <f t="shared" si="311"/>
        <v>0</v>
      </c>
    </row>
    <row r="9941" spans="3:5" x14ac:dyDescent="0.2">
      <c r="C9941" s="1">
        <v>1.2996750692197134</v>
      </c>
      <c r="D9941" s="1">
        <f t="shared" si="310"/>
        <v>188.96591575733018</v>
      </c>
      <c r="E9941" s="1">
        <f t="shared" si="311"/>
        <v>28.96591575733018</v>
      </c>
    </row>
    <row r="9942" spans="3:5" x14ac:dyDescent="0.2">
      <c r="C9942" s="1">
        <v>-0.52913995148589898</v>
      </c>
      <c r="D9942" s="1">
        <f t="shared" si="310"/>
        <v>144.32832884258175</v>
      </c>
      <c r="E9942" s="1">
        <f t="shared" si="311"/>
        <v>0</v>
      </c>
    </row>
    <row r="9943" spans="3:5" x14ac:dyDescent="0.2">
      <c r="C9943" s="1">
        <v>1.2379471481457498</v>
      </c>
      <c r="D9943" s="1">
        <f t="shared" si="310"/>
        <v>187.25494858116394</v>
      </c>
      <c r="E9943" s="1">
        <f t="shared" si="311"/>
        <v>27.254948581163944</v>
      </c>
    </row>
    <row r="9944" spans="3:5" x14ac:dyDescent="0.2">
      <c r="C9944" s="1">
        <v>0.16307737227214036</v>
      </c>
      <c r="D9944" s="1">
        <f t="shared" si="310"/>
        <v>159.82652179538658</v>
      </c>
      <c r="E9944" s="1">
        <f t="shared" si="311"/>
        <v>0</v>
      </c>
    </row>
    <row r="9945" spans="3:5" x14ac:dyDescent="0.2">
      <c r="C9945" s="1">
        <v>-1.1115254169759385</v>
      </c>
      <c r="D9945" s="1">
        <f t="shared" si="310"/>
        <v>132.45941110936641</v>
      </c>
      <c r="E9945" s="1">
        <f t="shared" si="311"/>
        <v>0</v>
      </c>
    </row>
    <row r="9946" spans="3:5" x14ac:dyDescent="0.2">
      <c r="C9946" s="1">
        <v>0.25943472132185347</v>
      </c>
      <c r="D9946" s="1">
        <f t="shared" si="310"/>
        <v>162.11196583428037</v>
      </c>
      <c r="E9946" s="1">
        <f t="shared" si="311"/>
        <v>2.1119658342803689</v>
      </c>
    </row>
    <row r="9947" spans="3:5" x14ac:dyDescent="0.2">
      <c r="C9947" s="1">
        <v>0.13346180050278855</v>
      </c>
      <c r="D9947" s="1">
        <f t="shared" si="310"/>
        <v>159.13058170405768</v>
      </c>
      <c r="E9947" s="1">
        <f t="shared" si="311"/>
        <v>0</v>
      </c>
    </row>
    <row r="9948" spans="3:5" x14ac:dyDescent="0.2">
      <c r="C9948" s="1">
        <v>0.17666675305103369</v>
      </c>
      <c r="D9948" s="1">
        <f t="shared" si="310"/>
        <v>160.14687829782477</v>
      </c>
      <c r="E9948" s="1">
        <f t="shared" si="311"/>
        <v>0.14687829782477024</v>
      </c>
    </row>
    <row r="9949" spans="3:5" x14ac:dyDescent="0.2">
      <c r="C9949" s="1">
        <v>5.8134268413122525E-2</v>
      </c>
      <c r="D9949" s="1">
        <f t="shared" si="310"/>
        <v>157.37407613667364</v>
      </c>
      <c r="E9949" s="1">
        <f t="shared" si="311"/>
        <v>0</v>
      </c>
    </row>
    <row r="9950" spans="3:5" x14ac:dyDescent="0.2">
      <c r="C9950" s="1">
        <v>-0.74245731448268792</v>
      </c>
      <c r="D9950" s="1">
        <f t="shared" si="310"/>
        <v>139.86231188726705</v>
      </c>
      <c r="E9950" s="1">
        <f t="shared" si="311"/>
        <v>0</v>
      </c>
    </row>
    <row r="9951" spans="3:5" x14ac:dyDescent="0.2">
      <c r="C9951" s="1">
        <v>-1.6483296154875693</v>
      </c>
      <c r="D9951" s="1">
        <f t="shared" si="310"/>
        <v>122.38577776497785</v>
      </c>
      <c r="E9951" s="1">
        <f t="shared" si="311"/>
        <v>0</v>
      </c>
    </row>
    <row r="9952" spans="3:5" x14ac:dyDescent="0.2">
      <c r="C9952" s="1">
        <v>9.5364916256619262E-2</v>
      </c>
      <c r="D9952" s="1">
        <f t="shared" si="310"/>
        <v>158.2397927017206</v>
      </c>
      <c r="E9952" s="1">
        <f t="shared" si="311"/>
        <v>0</v>
      </c>
    </row>
    <row r="9953" spans="3:5" x14ac:dyDescent="0.2">
      <c r="C9953" s="1">
        <v>-2.0226871229521519</v>
      </c>
      <c r="D9953" s="1">
        <f t="shared" si="310"/>
        <v>115.81760580227385</v>
      </c>
      <c r="E9953" s="1">
        <f t="shared" si="311"/>
        <v>0</v>
      </c>
    </row>
    <row r="9954" spans="3:5" x14ac:dyDescent="0.2">
      <c r="C9954" s="1">
        <v>1.5865028321910939</v>
      </c>
      <c r="D9954" s="1">
        <f t="shared" si="310"/>
        <v>197.12355793315234</v>
      </c>
      <c r="E9954" s="1">
        <f t="shared" si="311"/>
        <v>37.123557933152341</v>
      </c>
    </row>
    <row r="9955" spans="3:5" x14ac:dyDescent="0.2">
      <c r="C9955" s="1">
        <v>0.47391332184751139</v>
      </c>
      <c r="D9955" s="1">
        <f t="shared" si="310"/>
        <v>167.31707507768169</v>
      </c>
      <c r="E9955" s="1">
        <f t="shared" si="311"/>
        <v>7.3170750776816931</v>
      </c>
    </row>
    <row r="9956" spans="3:5" x14ac:dyDescent="0.2">
      <c r="C9956" s="1">
        <v>-0.24368171004446001</v>
      </c>
      <c r="D9956" s="1">
        <f t="shared" si="310"/>
        <v>150.52859068319333</v>
      </c>
      <c r="E9956" s="1">
        <f t="shared" si="311"/>
        <v>0</v>
      </c>
    </row>
    <row r="9957" spans="3:5" x14ac:dyDescent="0.2">
      <c r="C9957" s="1">
        <v>-0.70359808026566362</v>
      </c>
      <c r="D9957" s="1">
        <f t="shared" si="310"/>
        <v>140.66544778734266</v>
      </c>
      <c r="E9957" s="1">
        <f t="shared" si="311"/>
        <v>0</v>
      </c>
    </row>
    <row r="9958" spans="3:5" x14ac:dyDescent="0.2">
      <c r="C9958" s="1">
        <v>1.6794847704169855</v>
      </c>
      <c r="D9958" s="1">
        <f t="shared" si="310"/>
        <v>199.84291208615829</v>
      </c>
      <c r="E9958" s="1">
        <f t="shared" si="311"/>
        <v>39.842912086158293</v>
      </c>
    </row>
    <row r="9959" spans="3:5" x14ac:dyDescent="0.2">
      <c r="C9959" s="1">
        <v>-0.23439740059208161</v>
      </c>
      <c r="D9959" s="1">
        <f t="shared" si="310"/>
        <v>150.73466119216667</v>
      </c>
      <c r="E9959" s="1">
        <f t="shared" si="311"/>
        <v>0</v>
      </c>
    </row>
    <row r="9960" spans="3:5" x14ac:dyDescent="0.2">
      <c r="C9960" s="1">
        <v>-0.9583433229611914</v>
      </c>
      <c r="D9960" s="1">
        <f t="shared" si="310"/>
        <v>135.48320019065002</v>
      </c>
      <c r="E9960" s="1">
        <f t="shared" si="311"/>
        <v>0</v>
      </c>
    </row>
    <row r="9961" spans="3:5" x14ac:dyDescent="0.2">
      <c r="C9961" s="1">
        <v>-5.8405593976396414E-2</v>
      </c>
      <c r="D9961" s="1">
        <f t="shared" si="310"/>
        <v>154.69469629225341</v>
      </c>
      <c r="E9961" s="1">
        <f t="shared" si="311"/>
        <v>0</v>
      </c>
    </row>
    <row r="9962" spans="3:5" x14ac:dyDescent="0.2">
      <c r="C9962" s="1">
        <v>-1.3053789284760808</v>
      </c>
      <c r="D9962" s="1">
        <f t="shared" si="310"/>
        <v>128.7293260559467</v>
      </c>
      <c r="E9962" s="1">
        <f t="shared" si="311"/>
        <v>0</v>
      </c>
    </row>
    <row r="9963" spans="3:5" x14ac:dyDescent="0.2">
      <c r="C9963" s="1">
        <v>0.31843465286761358</v>
      </c>
      <c r="D9963" s="1">
        <f t="shared" si="310"/>
        <v>163.52745284292905</v>
      </c>
      <c r="E9963" s="1">
        <f t="shared" si="311"/>
        <v>3.5274528429290513</v>
      </c>
    </row>
    <row r="9964" spans="3:5" x14ac:dyDescent="0.2">
      <c r="C9964" s="1">
        <v>0.5109236695914402</v>
      </c>
      <c r="D9964" s="1">
        <f t="shared" si="310"/>
        <v>168.23202708644953</v>
      </c>
      <c r="E9964" s="1">
        <f t="shared" si="311"/>
        <v>8.2320270864495342</v>
      </c>
    </row>
    <row r="9965" spans="3:5" x14ac:dyDescent="0.2">
      <c r="C9965" s="1">
        <v>-1.0518399984810622</v>
      </c>
      <c r="D9965" s="1">
        <f t="shared" si="310"/>
        <v>133.62948243456839</v>
      </c>
      <c r="E9965" s="1">
        <f t="shared" si="311"/>
        <v>0</v>
      </c>
    </row>
    <row r="9966" spans="3:5" x14ac:dyDescent="0.2">
      <c r="C9966" s="1">
        <v>0.77908801716954468</v>
      </c>
      <c r="D9966" s="1">
        <f t="shared" si="310"/>
        <v>175.0126324537986</v>
      </c>
      <c r="E9966" s="1">
        <f t="shared" si="311"/>
        <v>15.012632453798602</v>
      </c>
    </row>
    <row r="9967" spans="3:5" x14ac:dyDescent="0.2">
      <c r="C9967" s="1">
        <v>0.67455556668944228</v>
      </c>
      <c r="D9967" s="1">
        <f t="shared" si="310"/>
        <v>172.33759249227836</v>
      </c>
      <c r="E9967" s="1">
        <f t="shared" si="311"/>
        <v>12.337592492278361</v>
      </c>
    </row>
    <row r="9968" spans="3:5" x14ac:dyDescent="0.2">
      <c r="C9968" s="1">
        <v>1.0551472026351837E-2</v>
      </c>
      <c r="D9968" s="1">
        <f t="shared" si="310"/>
        <v>156.27453446119122</v>
      </c>
      <c r="E9968" s="1">
        <f t="shared" si="311"/>
        <v>0</v>
      </c>
    </row>
    <row r="9969" spans="3:5" x14ac:dyDescent="0.2">
      <c r="C9969" s="1">
        <v>-0.58532279037216828</v>
      </c>
      <c r="D9969" s="1">
        <f t="shared" si="310"/>
        <v>143.1384329071096</v>
      </c>
      <c r="E9969" s="1">
        <f t="shared" si="311"/>
        <v>0</v>
      </c>
    </row>
    <row r="9970" spans="3:5" x14ac:dyDescent="0.2">
      <c r="C9970" s="1">
        <v>-0.69888120236850981</v>
      </c>
      <c r="D9970" s="1">
        <f t="shared" si="310"/>
        <v>140.76324875242281</v>
      </c>
      <c r="E9970" s="1">
        <f t="shared" si="311"/>
        <v>0</v>
      </c>
    </row>
    <row r="9971" spans="3:5" x14ac:dyDescent="0.2">
      <c r="C9971" s="1">
        <v>-0.26247584167855692</v>
      </c>
      <c r="D9971" s="1">
        <f t="shared" si="310"/>
        <v>150.11230623197957</v>
      </c>
      <c r="E9971" s="1">
        <f t="shared" si="311"/>
        <v>0</v>
      </c>
    </row>
    <row r="9972" spans="3:5" x14ac:dyDescent="0.2">
      <c r="C9972" s="1">
        <v>1.5103689464290253</v>
      </c>
      <c r="D9972" s="1">
        <f t="shared" si="310"/>
        <v>194.92451902301329</v>
      </c>
      <c r="E9972" s="1">
        <f t="shared" si="311"/>
        <v>34.924519023013289</v>
      </c>
    </row>
    <row r="9973" spans="3:5" x14ac:dyDescent="0.2">
      <c r="C9973" s="1">
        <v>5.4290374339211675E-2</v>
      </c>
      <c r="D9973" s="1">
        <f t="shared" si="310"/>
        <v>157.28496504600946</v>
      </c>
      <c r="E9973" s="1">
        <f t="shared" si="311"/>
        <v>0</v>
      </c>
    </row>
    <row r="9974" spans="3:5" x14ac:dyDescent="0.2">
      <c r="C9974" s="1">
        <v>7.9995034565492479E-2</v>
      </c>
      <c r="D9974" s="1">
        <f t="shared" si="310"/>
        <v>157.88182431191814</v>
      </c>
      <c r="E9974" s="1">
        <f t="shared" si="311"/>
        <v>0</v>
      </c>
    </row>
    <row r="9975" spans="3:5" x14ac:dyDescent="0.2">
      <c r="C9975" s="1">
        <v>-6.9401183882735222E-3</v>
      </c>
      <c r="D9975" s="1">
        <f t="shared" si="310"/>
        <v>155.87227330152371</v>
      </c>
      <c r="E9975" s="1">
        <f t="shared" si="311"/>
        <v>0</v>
      </c>
    </row>
    <row r="9976" spans="3:5" x14ac:dyDescent="0.2">
      <c r="C9976" s="1">
        <v>0.75846183658736344</v>
      </c>
      <c r="D9976" s="1">
        <f t="shared" si="310"/>
        <v>174.48152970189722</v>
      </c>
      <c r="E9976" s="1">
        <f t="shared" si="311"/>
        <v>14.481529701897216</v>
      </c>
    </row>
    <row r="9977" spans="3:5" x14ac:dyDescent="0.2">
      <c r="C9977" s="1">
        <v>0.346212280819513</v>
      </c>
      <c r="D9977" s="1">
        <f t="shared" si="310"/>
        <v>164.19814783428905</v>
      </c>
      <c r="E9977" s="1">
        <f t="shared" si="311"/>
        <v>4.1981478342890455</v>
      </c>
    </row>
    <row r="9978" spans="3:5" x14ac:dyDescent="0.2">
      <c r="C9978" s="1">
        <v>1.405978558339982</v>
      </c>
      <c r="D9978" s="1">
        <f t="shared" si="310"/>
        <v>191.94914708420211</v>
      </c>
      <c r="E9978" s="1">
        <f t="shared" si="311"/>
        <v>31.94914708420211</v>
      </c>
    </row>
    <row r="9979" spans="3:5" x14ac:dyDescent="0.2">
      <c r="C9979" s="1">
        <v>-0.77675665749038758</v>
      </c>
      <c r="D9979" s="1">
        <f t="shared" si="310"/>
        <v>139.15722986319898</v>
      </c>
      <c r="E9979" s="1">
        <f t="shared" si="311"/>
        <v>0</v>
      </c>
    </row>
    <row r="9980" spans="3:5" x14ac:dyDescent="0.2">
      <c r="C9980" s="1">
        <v>0.26702698936593283</v>
      </c>
      <c r="D9980" s="1">
        <f t="shared" si="310"/>
        <v>162.29342532789653</v>
      </c>
      <c r="E9980" s="1">
        <f t="shared" si="311"/>
        <v>2.2934253278965286</v>
      </c>
    </row>
    <row r="9981" spans="3:5" x14ac:dyDescent="0.2">
      <c r="C9981" s="1">
        <v>0.36019240298462113</v>
      </c>
      <c r="D9981" s="1">
        <f t="shared" si="310"/>
        <v>164.53673988241638</v>
      </c>
      <c r="E9981" s="1">
        <f t="shared" si="311"/>
        <v>4.5367398824163843</v>
      </c>
    </row>
    <row r="9982" spans="3:5" x14ac:dyDescent="0.2">
      <c r="C9982" s="1">
        <v>0.42192967078021337</v>
      </c>
      <c r="D9982" s="1">
        <f t="shared" si="310"/>
        <v>166.04035719281205</v>
      </c>
      <c r="E9982" s="1">
        <f t="shared" si="311"/>
        <v>6.0403571928120527</v>
      </c>
    </row>
    <row r="9983" spans="3:5" x14ac:dyDescent="0.2">
      <c r="C9983" s="1">
        <v>1.0495300174407365</v>
      </c>
      <c r="D9983" s="1">
        <f t="shared" si="310"/>
        <v>182.12764465507686</v>
      </c>
      <c r="E9983" s="1">
        <f t="shared" si="311"/>
        <v>22.127644655076864</v>
      </c>
    </row>
    <row r="9984" spans="3:5" x14ac:dyDescent="0.2">
      <c r="C9984" s="1">
        <v>-0.11671029251616467</v>
      </c>
      <c r="D9984" s="1">
        <f t="shared" si="310"/>
        <v>153.37137622182027</v>
      </c>
      <c r="E9984" s="1">
        <f t="shared" si="311"/>
        <v>0</v>
      </c>
    </row>
    <row r="9985" spans="3:5" x14ac:dyDescent="0.2">
      <c r="C9985" s="1">
        <v>1.7462071587080303</v>
      </c>
      <c r="D9985" s="1">
        <f t="shared" si="310"/>
        <v>201.81736651600696</v>
      </c>
      <c r="E9985" s="1">
        <f t="shared" si="311"/>
        <v>41.817366516006956</v>
      </c>
    </row>
    <row r="9986" spans="3:5" x14ac:dyDescent="0.2">
      <c r="C9986" s="1">
        <v>-3.6240755556851897E-2</v>
      </c>
      <c r="D9986" s="1">
        <f t="shared" si="310"/>
        <v>155.20075339822046</v>
      </c>
      <c r="E9986" s="1">
        <f t="shared" si="311"/>
        <v>0</v>
      </c>
    </row>
    <row r="9987" spans="3:5" x14ac:dyDescent="0.2">
      <c r="C9987" s="1">
        <v>-0.26710555889566684</v>
      </c>
      <c r="D9987" s="1">
        <f t="shared" ref="D9987:D10001" si="312" xml:space="preserve"> $A$1 * EXP( ($A$3 - $A$6 - 0.5 * $A$5^2) * $A$4 + $A$5 * SQRT($A$4) * C9987 )</f>
        <v>150.00993621494248</v>
      </c>
      <c r="E9987" s="1">
        <f t="shared" ref="E9987:E10001" si="313">MAX(D9987 - $A$2, 0)</f>
        <v>0</v>
      </c>
    </row>
    <row r="9988" spans="3:5" x14ac:dyDescent="0.2">
      <c r="C9988" s="1">
        <v>0.45500378188809287</v>
      </c>
      <c r="D9988" s="1">
        <f t="shared" si="312"/>
        <v>166.85152493295112</v>
      </c>
      <c r="E9988" s="1">
        <f t="shared" si="313"/>
        <v>6.8515249329511221</v>
      </c>
    </row>
    <row r="9989" spans="3:5" x14ac:dyDescent="0.2">
      <c r="C9989" s="1">
        <v>-0.53408356764180331</v>
      </c>
      <c r="D9989" s="1">
        <f t="shared" si="312"/>
        <v>144.22323233206797</v>
      </c>
      <c r="E9989" s="1">
        <f t="shared" si="313"/>
        <v>0</v>
      </c>
    </row>
    <row r="9990" spans="3:5" x14ac:dyDescent="0.2">
      <c r="C9990" s="1">
        <v>1.4374260010363806</v>
      </c>
      <c r="D9990" s="1">
        <f t="shared" si="312"/>
        <v>192.84066127917274</v>
      </c>
      <c r="E9990" s="1">
        <f t="shared" si="313"/>
        <v>32.840661279172735</v>
      </c>
    </row>
    <row r="9991" spans="3:5" x14ac:dyDescent="0.2">
      <c r="C9991" s="1">
        <v>0.78376298214350937</v>
      </c>
      <c r="D9991" s="1">
        <f t="shared" si="312"/>
        <v>175.13323250457194</v>
      </c>
      <c r="E9991" s="1">
        <f t="shared" si="313"/>
        <v>15.133232504571936</v>
      </c>
    </row>
    <row r="9992" spans="3:5" x14ac:dyDescent="0.2">
      <c r="C9992" s="1">
        <v>2.2928686253679462</v>
      </c>
      <c r="D9992" s="1">
        <f t="shared" si="312"/>
        <v>218.74654468485264</v>
      </c>
      <c r="E9992" s="1">
        <f t="shared" si="313"/>
        <v>58.746544684852637</v>
      </c>
    </row>
    <row r="9993" spans="3:5" x14ac:dyDescent="0.2">
      <c r="C9993" s="1">
        <v>1.2605382860901826</v>
      </c>
      <c r="D9993" s="1">
        <f t="shared" si="312"/>
        <v>187.8793222683135</v>
      </c>
      <c r="E9993" s="1">
        <f t="shared" si="313"/>
        <v>27.879322268313501</v>
      </c>
    </row>
    <row r="9994" spans="3:5" x14ac:dyDescent="0.2">
      <c r="C9994" s="1">
        <v>-0.39089694523009272</v>
      </c>
      <c r="D9994" s="1">
        <f t="shared" si="312"/>
        <v>147.29846058905659</v>
      </c>
      <c r="E9994" s="1">
        <f t="shared" si="313"/>
        <v>0</v>
      </c>
    </row>
    <row r="9995" spans="3:5" x14ac:dyDescent="0.2">
      <c r="C9995" s="1">
        <v>0.16248291156571154</v>
      </c>
      <c r="D9995" s="1">
        <f t="shared" si="312"/>
        <v>159.81252259851468</v>
      </c>
      <c r="E9995" s="1">
        <f t="shared" si="313"/>
        <v>0</v>
      </c>
    </row>
    <row r="9996" spans="3:5" x14ac:dyDescent="0.2">
      <c r="C9996" s="1">
        <v>-1.4095423367009168</v>
      </c>
      <c r="D9996" s="1">
        <f t="shared" si="312"/>
        <v>126.76861227860299</v>
      </c>
      <c r="E9996" s="1">
        <f t="shared" si="313"/>
        <v>0</v>
      </c>
    </row>
    <row r="9997" spans="3:5" x14ac:dyDescent="0.2">
      <c r="C9997" s="1">
        <v>-1.622244415395921</v>
      </c>
      <c r="D9997" s="1">
        <f t="shared" si="312"/>
        <v>122.85709158122442</v>
      </c>
      <c r="E9997" s="1">
        <f t="shared" si="313"/>
        <v>0</v>
      </c>
    </row>
    <row r="9998" spans="3:5" x14ac:dyDescent="0.2">
      <c r="C9998" s="1">
        <v>-0.18623881378926063</v>
      </c>
      <c r="D9998" s="1">
        <f t="shared" si="312"/>
        <v>151.80810379596477</v>
      </c>
      <c r="E9998" s="1">
        <f t="shared" si="313"/>
        <v>0</v>
      </c>
    </row>
    <row r="9999" spans="3:5" x14ac:dyDescent="0.2">
      <c r="C9999" s="1">
        <v>-2.2880837790444412E-2</v>
      </c>
      <c r="D9999" s="1">
        <f t="shared" si="312"/>
        <v>155.50658002388943</v>
      </c>
      <c r="E9999" s="1">
        <f t="shared" si="313"/>
        <v>0</v>
      </c>
    </row>
    <row r="10000" spans="3:5" x14ac:dyDescent="0.2">
      <c r="C10000" s="1">
        <v>0.46402577485797186</v>
      </c>
      <c r="D10000" s="1">
        <f t="shared" si="312"/>
        <v>167.07348329448806</v>
      </c>
      <c r="E10000" s="1">
        <f t="shared" si="313"/>
        <v>7.0734832944880566</v>
      </c>
    </row>
    <row r="10001" spans="3:6" x14ac:dyDescent="0.2">
      <c r="C10001" s="1">
        <v>0.58516811842943794</v>
      </c>
      <c r="D10001" s="1">
        <f t="shared" si="312"/>
        <v>170.08257589735805</v>
      </c>
      <c r="E10001" s="1">
        <f t="shared" si="313"/>
        <v>10.082575897358055</v>
      </c>
    </row>
    <row r="10002" spans="3:6" x14ac:dyDescent="0.2">
      <c r="E10002" s="2">
        <f>EXP(-$A$3 * $A$4) * AVERAGE(E2:E10001)</f>
        <v>8.1465031929646692</v>
      </c>
      <c r="F10002" s="1" t="s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32FC-10B4-514C-81BE-16704BD5DFC6}">
  <dimension ref="A1:D188"/>
  <sheetViews>
    <sheetView workbookViewId="0">
      <selection activeCell="F16" sqref="A1:XFD1048576"/>
    </sheetView>
  </sheetViews>
  <sheetFormatPr baseColWidth="10" defaultRowHeight="16" x14ac:dyDescent="0.2"/>
  <cols>
    <col min="1" max="2" width="10.83203125" style="1"/>
    <col min="3" max="3" width="14" style="1" bestFit="1" customWidth="1"/>
    <col min="4" max="4" width="17" style="1" bestFit="1" customWidth="1"/>
    <col min="5" max="16384" width="10.83203125" style="1"/>
  </cols>
  <sheetData>
    <row r="1" spans="1:4" x14ac:dyDescent="0.2">
      <c r="A1" s="1" t="s">
        <v>0</v>
      </c>
      <c r="B1" s="1" t="s">
        <v>115</v>
      </c>
      <c r="C1" s="1" t="s">
        <v>121</v>
      </c>
      <c r="D1" s="1" t="s">
        <v>122</v>
      </c>
    </row>
    <row r="2" spans="1:4" x14ac:dyDescent="0.2">
      <c r="A2" s="1" t="s">
        <v>1</v>
      </c>
      <c r="B2" s="15">
        <v>5580.94</v>
      </c>
      <c r="C2" s="1">
        <f>(B2-B3)/B3</f>
        <v>-1.973720032810453E-2</v>
      </c>
      <c r="D2" s="1">
        <v>-4.8878595806923511E-2</v>
      </c>
    </row>
    <row r="3" spans="1:4" x14ac:dyDescent="0.2">
      <c r="A3" s="1" t="s">
        <v>2</v>
      </c>
      <c r="B3" s="15">
        <v>5693.31</v>
      </c>
      <c r="C3" s="1">
        <f t="shared" ref="C3:C66" si="0">(B3-B4)/B4</f>
        <v>-3.3069570393192498E-3</v>
      </c>
      <c r="D3" s="1">
        <v>-1.8308005265047111E-2</v>
      </c>
    </row>
    <row r="4" spans="1:4" x14ac:dyDescent="0.2">
      <c r="A4" s="1" t="s">
        <v>3</v>
      </c>
      <c r="B4" s="15">
        <v>5712.2</v>
      </c>
      <c r="C4" s="1">
        <f t="shared" si="0"/>
        <v>-1.1156985450044545E-2</v>
      </c>
      <c r="D4" s="1">
        <v>-3.2698651542334659E-2</v>
      </c>
    </row>
    <row r="5" spans="1:4" x14ac:dyDescent="0.2">
      <c r="A5" s="1" t="s">
        <v>4</v>
      </c>
      <c r="B5" s="15">
        <v>5776.65</v>
      </c>
      <c r="C5" s="1">
        <f t="shared" si="0"/>
        <v>1.5743198608772721E-3</v>
      </c>
      <c r="D5" s="1">
        <v>1.6830459601012093E-2</v>
      </c>
    </row>
    <row r="6" spans="1:4" x14ac:dyDescent="0.2">
      <c r="A6" s="1" t="s">
        <v>5</v>
      </c>
      <c r="B6" s="15">
        <v>5767.57</v>
      </c>
      <c r="C6" s="1">
        <f t="shared" si="0"/>
        <v>1.7646041682840466E-2</v>
      </c>
      <c r="D6" s="1">
        <v>2.2135338345864702E-2</v>
      </c>
    </row>
    <row r="7" spans="1:4" x14ac:dyDescent="0.2">
      <c r="A7" s="1" t="s">
        <v>6</v>
      </c>
      <c r="B7" s="15">
        <v>5667.56</v>
      </c>
      <c r="C7" s="1">
        <f t="shared" si="0"/>
        <v>8.2466726353506298E-4</v>
      </c>
      <c r="D7" s="1">
        <v>7.270524083610958E-3</v>
      </c>
    </row>
    <row r="8" spans="1:4" x14ac:dyDescent="0.2">
      <c r="A8" s="1" t="s">
        <v>7</v>
      </c>
      <c r="B8" s="15">
        <v>5662.89</v>
      </c>
      <c r="C8" s="1">
        <f t="shared" si="0"/>
        <v>-2.1849103746239638E-3</v>
      </c>
      <c r="D8" s="1">
        <v>-7.3971614144815361E-3</v>
      </c>
    </row>
    <row r="9" spans="1:4" x14ac:dyDescent="0.2">
      <c r="A9" s="1" t="s">
        <v>8</v>
      </c>
      <c r="B9" s="15">
        <v>5675.29</v>
      </c>
      <c r="C9" s="1">
        <f t="shared" si="0"/>
        <v>1.0798516740105386E-2</v>
      </c>
      <c r="D9" s="1">
        <v>2.2192168193274815E-2</v>
      </c>
    </row>
    <row r="10" spans="1:4" x14ac:dyDescent="0.2">
      <c r="A10" s="1" t="s">
        <v>9</v>
      </c>
      <c r="B10" s="15">
        <v>5614.66</v>
      </c>
      <c r="C10" s="1">
        <f t="shared" si="0"/>
        <v>-1.0653519220738952E-2</v>
      </c>
      <c r="D10" s="1">
        <v>-2.3413579876328305E-2</v>
      </c>
    </row>
    <row r="11" spans="1:4" x14ac:dyDescent="0.2">
      <c r="A11" s="1" t="s">
        <v>10</v>
      </c>
      <c r="B11" s="15">
        <v>5675.12</v>
      </c>
      <c r="C11" s="1">
        <f t="shared" si="0"/>
        <v>6.4160994796894971E-3</v>
      </c>
      <c r="D11" s="1">
        <v>-6.2641689535855583E-3</v>
      </c>
    </row>
    <row r="12" spans="1:4" x14ac:dyDescent="0.2">
      <c r="A12" s="1" t="s">
        <v>11</v>
      </c>
      <c r="B12" s="15">
        <v>5638.94</v>
      </c>
      <c r="C12" s="1">
        <f t="shared" si="0"/>
        <v>2.1265883307494883E-2</v>
      </c>
      <c r="D12" s="1">
        <v>1.7543859649122896E-2</v>
      </c>
    </row>
    <row r="13" spans="1:4" x14ac:dyDescent="0.2">
      <c r="A13" s="1" t="s">
        <v>12</v>
      </c>
      <c r="B13" s="15">
        <v>5521.52</v>
      </c>
      <c r="C13" s="1">
        <f t="shared" si="0"/>
        <v>-1.3891022092047175E-2</v>
      </c>
      <c r="D13" s="1">
        <v>-2.5266272189349175E-2</v>
      </c>
    </row>
    <row r="14" spans="1:4" x14ac:dyDescent="0.2">
      <c r="A14" s="3">
        <v>45994</v>
      </c>
      <c r="B14" s="15">
        <v>5599.3</v>
      </c>
      <c r="C14" s="1">
        <f t="shared" si="0"/>
        <v>4.8868732804865115E-3</v>
      </c>
      <c r="D14" s="1">
        <v>1.8194963248584231E-2</v>
      </c>
    </row>
    <row r="15" spans="1:4" x14ac:dyDescent="0.2">
      <c r="A15" s="3">
        <v>45964</v>
      </c>
      <c r="B15" s="15">
        <v>5572.07</v>
      </c>
      <c r="C15" s="1">
        <f t="shared" si="0"/>
        <v>-7.5678236584880536E-3</v>
      </c>
      <c r="D15" s="1">
        <v>-1.0905190393897935E-2</v>
      </c>
    </row>
    <row r="16" spans="1:4" x14ac:dyDescent="0.2">
      <c r="A16" s="3">
        <v>45933</v>
      </c>
      <c r="B16" s="15">
        <v>5614.56</v>
      </c>
      <c r="C16" s="1">
        <f t="shared" si="0"/>
        <v>-2.6973068524487786E-2</v>
      </c>
      <c r="D16" s="1">
        <v>-4.5177809388335689E-2</v>
      </c>
    </row>
    <row r="17" spans="1:4" x14ac:dyDescent="0.2">
      <c r="A17" s="3">
        <v>45841</v>
      </c>
      <c r="B17" s="15">
        <v>5770.2</v>
      </c>
      <c r="C17" s="1">
        <f t="shared" si="0"/>
        <v>5.5205871897282535E-3</v>
      </c>
      <c r="D17" s="1">
        <v>8.8399058607427361E-3</v>
      </c>
    </row>
    <row r="18" spans="1:4" x14ac:dyDescent="0.2">
      <c r="A18" s="3">
        <v>45811</v>
      </c>
      <c r="B18" s="15">
        <v>5738.52</v>
      </c>
      <c r="C18" s="1">
        <f t="shared" si="0"/>
        <v>-1.7819030128555062E-2</v>
      </c>
      <c r="D18" s="1">
        <v>-4.4573975655751823E-3</v>
      </c>
    </row>
    <row r="19" spans="1:4" x14ac:dyDescent="0.2">
      <c r="A19" s="3">
        <v>45780</v>
      </c>
      <c r="B19" s="15">
        <v>5842.63</v>
      </c>
      <c r="C19" s="1">
        <f t="shared" si="0"/>
        <v>1.1159281084776351E-2</v>
      </c>
      <c r="D19" s="1">
        <v>1.378830890446669E-2</v>
      </c>
    </row>
    <row r="20" spans="1:4" x14ac:dyDescent="0.2">
      <c r="A20" s="3">
        <v>45750</v>
      </c>
      <c r="B20" s="15">
        <v>5778.15</v>
      </c>
      <c r="C20" s="1">
        <f t="shared" si="0"/>
        <v>-1.2234773630190952E-2</v>
      </c>
      <c r="D20" s="1">
        <v>2.3419898019684676E-2</v>
      </c>
    </row>
    <row r="21" spans="1:4" x14ac:dyDescent="0.2">
      <c r="A21" s="3">
        <v>45719</v>
      </c>
      <c r="B21" s="15">
        <v>5849.72</v>
      </c>
      <c r="C21" s="1">
        <f t="shared" si="0"/>
        <v>-1.7596775547904904E-2</v>
      </c>
      <c r="D21" s="1">
        <v>-2.067123446754153E-2</v>
      </c>
    </row>
    <row r="22" spans="1:4" x14ac:dyDescent="0.2">
      <c r="A22" s="1" t="s">
        <v>13</v>
      </c>
      <c r="B22" s="15">
        <v>5954.5</v>
      </c>
      <c r="C22" s="1">
        <f t="shared" si="0"/>
        <v>1.5854114170776822E-2</v>
      </c>
      <c r="D22" s="1">
        <v>1.1808941895305744E-2</v>
      </c>
    </row>
    <row r="23" spans="1:4" x14ac:dyDescent="0.2">
      <c r="A23" s="1" t="s">
        <v>14</v>
      </c>
      <c r="B23" s="15">
        <v>5861.57</v>
      </c>
      <c r="C23" s="1">
        <f t="shared" si="0"/>
        <v>-1.5864514460902122E-2</v>
      </c>
      <c r="D23" s="1">
        <v>-2.5701202060675336E-2</v>
      </c>
    </row>
    <row r="24" spans="1:4" x14ac:dyDescent="0.2">
      <c r="A24" s="1" t="s">
        <v>15</v>
      </c>
      <c r="B24" s="15">
        <v>5956.06</v>
      </c>
      <c r="C24" s="1">
        <f t="shared" si="0"/>
        <v>1.3601444103948618E-4</v>
      </c>
      <c r="D24" s="1">
        <v>-1.5053278457461893E-2</v>
      </c>
    </row>
    <row r="25" spans="1:4" x14ac:dyDescent="0.2">
      <c r="A25" s="1" t="s">
        <v>16</v>
      </c>
      <c r="B25" s="15">
        <v>5955.25</v>
      </c>
      <c r="C25" s="1">
        <f t="shared" si="0"/>
        <v>-4.6797309154723602E-3</v>
      </c>
      <c r="D25" s="1">
        <v>-2.1082841216402633E-2</v>
      </c>
    </row>
    <row r="26" spans="1:4" x14ac:dyDescent="0.2">
      <c r="A26" s="1" t="s">
        <v>17</v>
      </c>
      <c r="B26" s="15">
        <v>5983.25</v>
      </c>
      <c r="C26" s="1">
        <f t="shared" si="0"/>
        <v>-4.9691258961639126E-3</v>
      </c>
      <c r="D26" s="1">
        <v>-2.1478136358630616E-3</v>
      </c>
    </row>
    <row r="27" spans="1:4" x14ac:dyDescent="0.2">
      <c r="A27" s="1" t="s">
        <v>18</v>
      </c>
      <c r="B27" s="15">
        <v>6013.13</v>
      </c>
      <c r="C27" s="1">
        <f t="shared" si="0"/>
        <v>-1.7064104408322379E-2</v>
      </c>
      <c r="D27" s="1">
        <v>-2.7111015859408349E-2</v>
      </c>
    </row>
    <row r="28" spans="1:4" x14ac:dyDescent="0.2">
      <c r="A28" s="1" t="s">
        <v>19</v>
      </c>
      <c r="B28" s="15">
        <v>6117.52</v>
      </c>
      <c r="C28" s="1">
        <f t="shared" si="0"/>
        <v>-4.3342040803038993E-3</v>
      </c>
      <c r="D28" s="1">
        <v>-2.6185005076685146E-3</v>
      </c>
    </row>
    <row r="29" spans="1:4" x14ac:dyDescent="0.2">
      <c r="A29" s="1" t="s">
        <v>20</v>
      </c>
      <c r="B29" s="15">
        <v>6144.15</v>
      </c>
      <c r="C29" s="1">
        <f t="shared" si="0"/>
        <v>2.3769980977489009E-3</v>
      </c>
      <c r="D29" s="1">
        <v>7.1582346609256409E-3</v>
      </c>
    </row>
    <row r="30" spans="1:4" x14ac:dyDescent="0.2">
      <c r="A30" s="1" t="s">
        <v>21</v>
      </c>
      <c r="B30" s="15">
        <v>6129.58</v>
      </c>
      <c r="C30" s="1">
        <f t="shared" si="0"/>
        <v>2.4449557863680743E-3</v>
      </c>
      <c r="D30" s="1">
        <v>-5.725905709851732E-3</v>
      </c>
    </row>
    <row r="31" spans="1:4" x14ac:dyDescent="0.2">
      <c r="A31" s="1" t="s">
        <v>22</v>
      </c>
      <c r="B31" s="15">
        <v>6114.63</v>
      </c>
      <c r="C31" s="1">
        <f t="shared" si="0"/>
        <v>-7.1953387287406335E-5</v>
      </c>
      <c r="D31" s="1">
        <v>-5.3757717692143438E-3</v>
      </c>
    </row>
    <row r="32" spans="1:4" x14ac:dyDescent="0.2">
      <c r="A32" s="1" t="s">
        <v>23</v>
      </c>
      <c r="B32" s="15">
        <v>6115.07</v>
      </c>
      <c r="C32" s="1">
        <f t="shared" si="0"/>
        <v>1.0426357037460438E-2</v>
      </c>
      <c r="D32" s="1">
        <v>1.3212533031332517E-2</v>
      </c>
    </row>
    <row r="33" spans="1:4" x14ac:dyDescent="0.2">
      <c r="A33" s="3">
        <v>45993</v>
      </c>
      <c r="B33" s="15">
        <v>6051.97</v>
      </c>
      <c r="C33" s="1">
        <f t="shared" si="0"/>
        <v>-2.7239021174919249E-3</v>
      </c>
      <c r="D33" s="1">
        <v>-8.7667717966535864E-3</v>
      </c>
    </row>
    <row r="34" spans="1:4" x14ac:dyDescent="0.2">
      <c r="A34" s="3">
        <v>45963</v>
      </c>
      <c r="B34" s="15">
        <v>6068.5</v>
      </c>
      <c r="C34" s="1">
        <f t="shared" si="0"/>
        <v>3.3957312690810433E-4</v>
      </c>
      <c r="D34" s="1">
        <v>-6.0042507970244179E-3</v>
      </c>
    </row>
    <row r="35" spans="1:4" x14ac:dyDescent="0.2">
      <c r="A35" s="3">
        <v>45932</v>
      </c>
      <c r="B35" s="15">
        <v>6066.44</v>
      </c>
      <c r="C35" s="1">
        <f t="shared" si="0"/>
        <v>6.7125899644705387E-3</v>
      </c>
      <c r="D35" s="1">
        <v>5.6642086138719797E-3</v>
      </c>
    </row>
    <row r="36" spans="1:4" x14ac:dyDescent="0.2">
      <c r="A36" s="3">
        <v>45840</v>
      </c>
      <c r="B36" s="15">
        <v>6025.99</v>
      </c>
      <c r="C36" s="1">
        <f t="shared" si="0"/>
        <v>-9.464837258386101E-3</v>
      </c>
      <c r="D36" s="1">
        <v>-3.1917645233045452E-2</v>
      </c>
    </row>
    <row r="37" spans="1:4" x14ac:dyDescent="0.2">
      <c r="A37" s="3">
        <v>45810</v>
      </c>
      <c r="B37" s="15">
        <v>6083.57</v>
      </c>
      <c r="C37" s="1">
        <f t="shared" si="0"/>
        <v>3.6443244884087956E-3</v>
      </c>
      <c r="D37" s="1">
        <v>5.1733057423646683E-5</v>
      </c>
    </row>
    <row r="38" spans="1:4" x14ac:dyDescent="0.2">
      <c r="A38" s="3">
        <v>45779</v>
      </c>
      <c r="B38" s="15">
        <v>6061.48</v>
      </c>
      <c r="C38" s="1">
        <f t="shared" si="0"/>
        <v>3.9086566808216551E-3</v>
      </c>
      <c r="D38" s="1">
        <v>-6.9375571710557971E-2</v>
      </c>
    </row>
    <row r="39" spans="1:4" x14ac:dyDescent="0.2">
      <c r="A39" s="3">
        <v>45749</v>
      </c>
      <c r="B39" s="15">
        <v>6037.88</v>
      </c>
      <c r="C39" s="1">
        <f t="shared" si="0"/>
        <v>7.2248718423507281E-3</v>
      </c>
      <c r="D39" s="1">
        <v>2.5019739439400029E-2</v>
      </c>
    </row>
    <row r="40" spans="1:4" x14ac:dyDescent="0.2">
      <c r="A40" s="3">
        <v>45718</v>
      </c>
      <c r="B40" s="15">
        <v>5994.57</v>
      </c>
      <c r="C40" s="1">
        <f t="shared" si="0"/>
        <v>-7.6086038807853017E-3</v>
      </c>
      <c r="D40" s="1">
        <v>-1.4396887159533113E-2</v>
      </c>
    </row>
    <row r="41" spans="1:4" x14ac:dyDescent="0.2">
      <c r="A41" s="1" t="s">
        <v>24</v>
      </c>
      <c r="B41" s="15">
        <v>6040.53</v>
      </c>
      <c r="C41" s="1">
        <f t="shared" si="0"/>
        <v>-5.0468031697350471E-3</v>
      </c>
      <c r="D41" s="1">
        <v>1.4657257069535601E-2</v>
      </c>
    </row>
    <row r="42" spans="1:4" x14ac:dyDescent="0.2">
      <c r="A42" s="1" t="s">
        <v>25</v>
      </c>
      <c r="B42" s="15">
        <v>6071.17</v>
      </c>
      <c r="C42" s="1">
        <f t="shared" si="0"/>
        <v>5.2754370946349284E-3</v>
      </c>
      <c r="D42" s="1">
        <v>2.7639720052743628E-2</v>
      </c>
    </row>
    <row r="43" spans="1:4" x14ac:dyDescent="0.2">
      <c r="A43" s="1" t="s">
        <v>26</v>
      </c>
      <c r="B43" s="15">
        <v>6039.31</v>
      </c>
      <c r="C43" s="1">
        <f t="shared" si="0"/>
        <v>-4.6788733787101241E-3</v>
      </c>
      <c r="D43" s="1">
        <v>5.5817729740708201E-4</v>
      </c>
    </row>
    <row r="44" spans="1:4" x14ac:dyDescent="0.2">
      <c r="A44" s="1" t="s">
        <v>27</v>
      </c>
      <c r="B44" s="15">
        <v>6067.7</v>
      </c>
      <c r="C44" s="1">
        <f t="shared" si="0"/>
        <v>9.2178009008229943E-3</v>
      </c>
      <c r="D44" s="1">
        <v>1.7030500077411276E-2</v>
      </c>
    </row>
    <row r="45" spans="1:4" x14ac:dyDescent="0.2">
      <c r="A45" s="1" t="s">
        <v>28</v>
      </c>
      <c r="B45" s="15">
        <v>6012.28</v>
      </c>
      <c r="C45" s="1">
        <f t="shared" si="0"/>
        <v>-1.4580642623466712E-2</v>
      </c>
      <c r="D45" s="1">
        <v>-4.0267459138187196E-2</v>
      </c>
    </row>
    <row r="46" spans="1:4" x14ac:dyDescent="0.2">
      <c r="A46" s="1" t="s">
        <v>29</v>
      </c>
      <c r="B46" s="15">
        <v>6101.24</v>
      </c>
      <c r="C46" s="1">
        <f t="shared" si="0"/>
        <v>-2.8551769899211195E-3</v>
      </c>
      <c r="D46" s="1">
        <v>1.1624411263653638E-2</v>
      </c>
    </row>
    <row r="47" spans="1:4" x14ac:dyDescent="0.2">
      <c r="A47" s="1" t="s">
        <v>30</v>
      </c>
      <c r="B47" s="15">
        <v>6118.71</v>
      </c>
      <c r="C47" s="1">
        <f t="shared" si="0"/>
        <v>5.3135119948343832E-3</v>
      </c>
      <c r="D47" s="1">
        <v>-2.2496625506173507E-3</v>
      </c>
    </row>
    <row r="48" spans="1:4" x14ac:dyDescent="0.2">
      <c r="A48" s="1" t="s">
        <v>31</v>
      </c>
      <c r="B48" s="15">
        <v>6086.37</v>
      </c>
      <c r="C48" s="1">
        <f t="shared" si="0"/>
        <v>6.1379611323075477E-3</v>
      </c>
      <c r="D48" s="1">
        <v>2.0037068576867489E-3</v>
      </c>
    </row>
    <row r="49" spans="1:4" x14ac:dyDescent="0.2">
      <c r="A49" s="1" t="s">
        <v>32</v>
      </c>
      <c r="B49" s="15">
        <v>6049.24</v>
      </c>
      <c r="C49" s="1">
        <f t="shared" si="0"/>
        <v>8.7682143059636414E-3</v>
      </c>
      <c r="D49" s="1">
        <v>1.0528980005061929E-2</v>
      </c>
    </row>
    <row r="50" spans="1:4" x14ac:dyDescent="0.2">
      <c r="A50" s="1" t="s">
        <v>33</v>
      </c>
      <c r="B50" s="15">
        <v>5996.66</v>
      </c>
      <c r="C50" s="1">
        <f t="shared" si="0"/>
        <v>9.9910060734267718E-3</v>
      </c>
      <c r="D50" s="1">
        <v>1.6151432539478497E-2</v>
      </c>
    </row>
    <row r="51" spans="1:4" x14ac:dyDescent="0.2">
      <c r="A51" s="1" t="s">
        <v>34</v>
      </c>
      <c r="B51" s="15">
        <v>5937.34</v>
      </c>
      <c r="C51" s="1">
        <f t="shared" si="0"/>
        <v>-2.1126369978705073E-3</v>
      </c>
      <c r="D51" s="1">
        <v>-1.3047009848715572E-2</v>
      </c>
    </row>
    <row r="52" spans="1:4" x14ac:dyDescent="0.2">
      <c r="A52" s="1" t="s">
        <v>35</v>
      </c>
      <c r="B52" s="15">
        <v>5949.91</v>
      </c>
      <c r="C52" s="1">
        <f t="shared" si="0"/>
        <v>1.8312792769356365E-2</v>
      </c>
      <c r="D52" s="1">
        <v>3.1038995027479602E-2</v>
      </c>
    </row>
    <row r="53" spans="1:4" x14ac:dyDescent="0.2">
      <c r="A53" s="1" t="s">
        <v>36</v>
      </c>
      <c r="B53" s="15">
        <v>5842.91</v>
      </c>
      <c r="C53" s="1">
        <f t="shared" si="0"/>
        <v>1.146289893115681E-3</v>
      </c>
      <c r="D53" s="1">
        <v>-6.4485932705807929E-3</v>
      </c>
    </row>
    <row r="54" spans="1:4" x14ac:dyDescent="0.2">
      <c r="A54" s="1" t="s">
        <v>37</v>
      </c>
      <c r="B54" s="15">
        <v>5836.22</v>
      </c>
      <c r="C54" s="1">
        <f t="shared" si="0"/>
        <v>1.5754139322881413E-3</v>
      </c>
      <c r="D54" s="1">
        <v>-4.5555728115131517E-3</v>
      </c>
    </row>
    <row r="55" spans="1:4" x14ac:dyDescent="0.2">
      <c r="A55" s="3">
        <v>45931</v>
      </c>
      <c r="B55" s="15">
        <v>5827.04</v>
      </c>
      <c r="C55" s="1">
        <f t="shared" si="0"/>
        <v>-1.5411650403413177E-2</v>
      </c>
      <c r="D55" s="1">
        <v>-1.1361891601412554E-2</v>
      </c>
    </row>
    <row r="56" spans="1:4" x14ac:dyDescent="0.2">
      <c r="A56" s="3">
        <v>45870</v>
      </c>
      <c r="B56" s="15">
        <v>5918.25</v>
      </c>
      <c r="C56" s="1">
        <f t="shared" si="0"/>
        <v>1.5603237756451152E-3</v>
      </c>
      <c r="D56" s="1">
        <v>-6.710385847186323E-3</v>
      </c>
    </row>
    <row r="57" spans="1:4" x14ac:dyDescent="0.2">
      <c r="A57" s="3">
        <v>45839</v>
      </c>
      <c r="B57" s="15">
        <v>5909.03</v>
      </c>
      <c r="C57" s="1">
        <f t="shared" si="0"/>
        <v>-1.1103896321238208E-2</v>
      </c>
      <c r="D57" s="1">
        <v>-6.3144069508991709E-3</v>
      </c>
    </row>
    <row r="58" spans="1:4" x14ac:dyDescent="0.2">
      <c r="A58" s="3">
        <v>45809</v>
      </c>
      <c r="B58" s="15">
        <v>5975.38</v>
      </c>
      <c r="C58" s="1">
        <f t="shared" si="0"/>
        <v>5.5381011599553477E-3</v>
      </c>
      <c r="D58" s="1">
        <v>2.500906125407763E-2</v>
      </c>
    </row>
    <row r="59" spans="1:4" x14ac:dyDescent="0.2">
      <c r="A59" s="3">
        <v>45717</v>
      </c>
      <c r="B59" s="15">
        <v>5942.47</v>
      </c>
      <c r="C59" s="1">
        <f t="shared" si="0"/>
        <v>1.2595956411720113E-2</v>
      </c>
      <c r="D59" s="1">
        <v>1.311441011383308E-2</v>
      </c>
    </row>
    <row r="60" spans="1:4" x14ac:dyDescent="0.2">
      <c r="A60" s="3">
        <v>45689</v>
      </c>
      <c r="B60" s="15">
        <v>5868.55</v>
      </c>
      <c r="C60" s="1">
        <f t="shared" si="0"/>
        <v>-2.2238733140302817E-3</v>
      </c>
      <c r="D60" s="1">
        <v>9.9768956101658124E-4</v>
      </c>
    </row>
    <row r="61" spans="1:4" x14ac:dyDescent="0.2">
      <c r="A61" s="1" t="s">
        <v>38</v>
      </c>
      <c r="B61" s="15">
        <v>5881.63</v>
      </c>
      <c r="C61" s="1">
        <f t="shared" si="0"/>
        <v>-4.2847904329482763E-3</v>
      </c>
      <c r="D61" s="1">
        <v>-1.1676786548341896E-2</v>
      </c>
    </row>
    <row r="62" spans="1:4" x14ac:dyDescent="0.2">
      <c r="A62" s="1" t="s">
        <v>39</v>
      </c>
      <c r="B62" s="15">
        <v>5906.94</v>
      </c>
      <c r="C62" s="1">
        <f t="shared" si="0"/>
        <v>-1.0702011777237464E-2</v>
      </c>
      <c r="D62" s="1">
        <v>-6.9573283858997857E-3</v>
      </c>
    </row>
    <row r="63" spans="1:4" x14ac:dyDescent="0.2">
      <c r="A63" s="1" t="s">
        <v>40</v>
      </c>
      <c r="B63" s="15">
        <v>5970.84</v>
      </c>
      <c r="C63" s="1">
        <f t="shared" si="0"/>
        <v>-1.1055735815118284E-2</v>
      </c>
      <c r="D63" s="1">
        <v>-1.5525114155251154E-2</v>
      </c>
    </row>
    <row r="64" spans="1:4" x14ac:dyDescent="0.2">
      <c r="A64" s="1" t="s">
        <v>41</v>
      </c>
      <c r="B64" s="15">
        <v>6037.59</v>
      </c>
      <c r="C64" s="1">
        <f t="shared" si="0"/>
        <v>-4.056264528049182E-4</v>
      </c>
      <c r="D64" s="1">
        <v>-2.3789036797084522E-3</v>
      </c>
    </row>
    <row r="65" spans="1:4" x14ac:dyDescent="0.2">
      <c r="A65" s="1" t="s">
        <v>42</v>
      </c>
      <c r="B65" s="15">
        <v>6040.04</v>
      </c>
      <c r="C65" s="1">
        <f t="shared" si="0"/>
        <v>1.1042722967759041E-2</v>
      </c>
      <c r="D65" s="1">
        <v>8.0616357977447012E-3</v>
      </c>
    </row>
    <row r="66" spans="1:4" x14ac:dyDescent="0.2">
      <c r="A66" s="1" t="s">
        <v>43</v>
      </c>
      <c r="B66" s="15">
        <v>5974.07</v>
      </c>
      <c r="C66" s="1">
        <f t="shared" si="0"/>
        <v>7.2873196927926587E-3</v>
      </c>
      <c r="D66" s="1">
        <v>1.5702736318407965E-2</v>
      </c>
    </row>
    <row r="67" spans="1:4" x14ac:dyDescent="0.2">
      <c r="A67" s="1" t="s">
        <v>44</v>
      </c>
      <c r="B67" s="15">
        <v>5930.85</v>
      </c>
      <c r="C67" s="1">
        <f t="shared" ref="C67:C130" si="1">(B67-B68)/B68</f>
        <v>1.0869120584686153E-2</v>
      </c>
      <c r="D67" s="1">
        <v>1.7185028993147177E-2</v>
      </c>
    </row>
    <row r="68" spans="1:4" x14ac:dyDescent="0.2">
      <c r="A68" s="1" t="s">
        <v>45</v>
      </c>
      <c r="B68" s="15">
        <v>5867.08</v>
      </c>
      <c r="C68" s="1">
        <f t="shared" si="1"/>
        <v>-8.6509904362277719E-4</v>
      </c>
      <c r="D68" s="1">
        <v>-2.3665527215357193E-3</v>
      </c>
    </row>
    <row r="69" spans="1:4" x14ac:dyDescent="0.2">
      <c r="A69" s="1" t="s">
        <v>46</v>
      </c>
      <c r="B69" s="15">
        <v>5872.16</v>
      </c>
      <c r="C69" s="1">
        <f t="shared" si="1"/>
        <v>-2.9492894104891875E-2</v>
      </c>
      <c r="D69" s="1">
        <v>-3.5359172077922073E-2</v>
      </c>
    </row>
    <row r="70" spans="1:4" x14ac:dyDescent="0.2">
      <c r="A70" s="1" t="s">
        <v>47</v>
      </c>
      <c r="B70" s="15">
        <v>6050.61</v>
      </c>
      <c r="C70" s="1">
        <f t="shared" si="1"/>
        <v>-3.8639596449174616E-3</v>
      </c>
      <c r="D70" s="1">
        <v>-5.2482842147758982E-3</v>
      </c>
    </row>
    <row r="71" spans="1:4" x14ac:dyDescent="0.2">
      <c r="A71" s="1" t="s">
        <v>48</v>
      </c>
      <c r="B71" s="15">
        <v>6074.08</v>
      </c>
      <c r="C71" s="1">
        <f t="shared" si="1"/>
        <v>3.799315495224791E-3</v>
      </c>
      <c r="D71" s="1">
        <v>3.5426899362524827E-2</v>
      </c>
    </row>
    <row r="72" spans="1:4" x14ac:dyDescent="0.2">
      <c r="A72" s="1" t="s">
        <v>49</v>
      </c>
      <c r="B72" s="15">
        <v>6051.09</v>
      </c>
      <c r="C72" s="1">
        <f t="shared" si="1"/>
        <v>-2.6440818012783223E-5</v>
      </c>
      <c r="D72" s="1">
        <v>-1.1620100191086093E-2</v>
      </c>
    </row>
    <row r="73" spans="1:4" x14ac:dyDescent="0.2">
      <c r="A73" s="3">
        <v>45638</v>
      </c>
      <c r="B73" s="15">
        <v>6051.25</v>
      </c>
      <c r="C73" s="1">
        <f t="shared" si="1"/>
        <v>-5.4140321061636144E-3</v>
      </c>
      <c r="D73" s="1">
        <v>-1.5657566976767893E-2</v>
      </c>
    </row>
    <row r="74" spans="1:4" x14ac:dyDescent="0.2">
      <c r="A74" s="3">
        <v>45608</v>
      </c>
      <c r="B74" s="15">
        <v>6084.19</v>
      </c>
      <c r="C74" s="1">
        <f t="shared" si="1"/>
        <v>8.1658218598122841E-3</v>
      </c>
      <c r="D74" s="1">
        <v>5.4575671473757609E-2</v>
      </c>
    </row>
    <row r="75" spans="1:4" x14ac:dyDescent="0.2">
      <c r="A75" s="3">
        <v>45577</v>
      </c>
      <c r="B75" s="15">
        <v>6034.91</v>
      </c>
      <c r="C75" s="1">
        <f t="shared" si="1"/>
        <v>-2.9638930421207379E-3</v>
      </c>
      <c r="D75" s="1">
        <v>5.3246753246753285E-2</v>
      </c>
    </row>
    <row r="76" spans="1:4" x14ac:dyDescent="0.2">
      <c r="A76" s="3">
        <v>45547</v>
      </c>
      <c r="B76" s="15">
        <v>6052.85</v>
      </c>
      <c r="C76" s="1">
        <f t="shared" si="1"/>
        <v>-6.1442267748392223E-3</v>
      </c>
      <c r="D76" s="1">
        <v>3.4562864751543159E-3</v>
      </c>
    </row>
    <row r="77" spans="1:4" x14ac:dyDescent="0.2">
      <c r="A77" s="3">
        <v>45455</v>
      </c>
      <c r="B77" s="15">
        <v>6090.27</v>
      </c>
      <c r="C77" s="1">
        <f t="shared" si="1"/>
        <v>2.4954280663232048E-3</v>
      </c>
      <c r="D77" s="1">
        <v>1.2506454018702351E-2</v>
      </c>
    </row>
    <row r="78" spans="1:4" x14ac:dyDescent="0.2">
      <c r="A78" s="3">
        <v>45424</v>
      </c>
      <c r="B78" s="15">
        <v>6075.11</v>
      </c>
      <c r="C78" s="1">
        <f t="shared" si="1"/>
        <v>-1.8697147288503078E-3</v>
      </c>
      <c r="D78" s="1">
        <v>-1.0108467261059692E-2</v>
      </c>
    </row>
    <row r="79" spans="1:4" x14ac:dyDescent="0.2">
      <c r="A79" s="3">
        <v>45394</v>
      </c>
      <c r="B79" s="15">
        <v>6086.49</v>
      </c>
      <c r="C79" s="1">
        <f t="shared" si="1"/>
        <v>6.051359696390618E-3</v>
      </c>
      <c r="D79" s="1">
        <v>1.7743613455091855E-2</v>
      </c>
    </row>
    <row r="80" spans="1:4" x14ac:dyDescent="0.2">
      <c r="A80" s="3">
        <v>45363</v>
      </c>
      <c r="B80" s="15">
        <v>6049.88</v>
      </c>
      <c r="C80" s="1">
        <f t="shared" si="1"/>
        <v>4.5145233705141648E-4</v>
      </c>
      <c r="D80" s="1">
        <v>2.3124060585050563E-4</v>
      </c>
    </row>
    <row r="81" spans="1:4" x14ac:dyDescent="0.2">
      <c r="A81" s="3">
        <v>45334</v>
      </c>
      <c r="B81" s="15">
        <v>6047.15</v>
      </c>
      <c r="C81" s="1">
        <f t="shared" si="1"/>
        <v>2.4484531809997922E-3</v>
      </c>
      <c r="D81" s="1">
        <v>1.460496216786897E-2</v>
      </c>
    </row>
    <row r="82" spans="1:4" x14ac:dyDescent="0.2">
      <c r="A82" s="1" t="s">
        <v>50</v>
      </c>
      <c r="B82" s="15">
        <v>6032.38</v>
      </c>
      <c r="C82" s="1">
        <f t="shared" si="1"/>
        <v>5.6078443139726559E-3</v>
      </c>
      <c r="D82" s="1">
        <v>-1.9318580962415647E-3</v>
      </c>
    </row>
    <row r="83" spans="1:4" x14ac:dyDescent="0.2">
      <c r="A83" s="1" t="s">
        <v>51</v>
      </c>
      <c r="B83" s="15">
        <v>5998.74</v>
      </c>
      <c r="C83" s="1">
        <f t="shared" si="1"/>
        <v>-3.801296326742149E-3</v>
      </c>
      <c r="D83" s="1">
        <v>1.1721955222130384E-3</v>
      </c>
    </row>
    <row r="84" spans="1:4" x14ac:dyDescent="0.2">
      <c r="A84" s="1" t="s">
        <v>52</v>
      </c>
      <c r="B84" s="15">
        <v>6021.63</v>
      </c>
      <c r="C84" s="1">
        <f t="shared" si="1"/>
        <v>5.7220449045240597E-3</v>
      </c>
      <c r="D84" s="1">
        <v>7.0235495484860869E-3</v>
      </c>
    </row>
    <row r="85" spans="1:4" x14ac:dyDescent="0.2">
      <c r="A85" s="1" t="s">
        <v>53</v>
      </c>
      <c r="B85" s="15">
        <v>5987.37</v>
      </c>
      <c r="C85" s="1">
        <f t="shared" si="1"/>
        <v>3.0204344198855727E-3</v>
      </c>
      <c r="D85" s="1">
        <v>1.7169958575974146E-2</v>
      </c>
    </row>
    <row r="86" spans="1:4" x14ac:dyDescent="0.2">
      <c r="A86" s="1" t="s">
        <v>54</v>
      </c>
      <c r="B86" s="15">
        <v>5969.34</v>
      </c>
      <c r="C86" s="1">
        <f t="shared" si="1"/>
        <v>3.4679787718682048E-3</v>
      </c>
      <c r="D86" s="1">
        <v>-1.577641219569851E-2</v>
      </c>
    </row>
    <row r="87" spans="1:4" x14ac:dyDescent="0.2">
      <c r="A87" s="1" t="s">
        <v>55</v>
      </c>
      <c r="B87" s="15">
        <v>5948.71</v>
      </c>
      <c r="C87" s="1">
        <f t="shared" si="1"/>
        <v>5.3404449131417816E-3</v>
      </c>
      <c r="D87" s="1">
        <v>-4.5621158292449122E-2</v>
      </c>
    </row>
    <row r="88" spans="1:4" x14ac:dyDescent="0.2">
      <c r="A88" s="1" t="s">
        <v>56</v>
      </c>
      <c r="B88" s="15">
        <v>5917.11</v>
      </c>
      <c r="C88" s="1">
        <f t="shared" si="1"/>
        <v>2.1970667468896151E-5</v>
      </c>
      <c r="D88" s="1">
        <v>-1.2529234881389909E-2</v>
      </c>
    </row>
    <row r="89" spans="1:4" x14ac:dyDescent="0.2">
      <c r="A89" s="1" t="s">
        <v>57</v>
      </c>
      <c r="B89" s="15">
        <v>5916.98</v>
      </c>
      <c r="C89" s="1">
        <f t="shared" si="1"/>
        <v>3.9636081050355597E-3</v>
      </c>
      <c r="D89" s="1">
        <v>1.5723981900452495E-2</v>
      </c>
    </row>
    <row r="90" spans="1:4" x14ac:dyDescent="0.2">
      <c r="A90" s="1" t="s">
        <v>58</v>
      </c>
      <c r="B90" s="15">
        <v>5893.62</v>
      </c>
      <c r="C90" s="1">
        <f t="shared" si="1"/>
        <v>3.9178144727473416E-3</v>
      </c>
      <c r="D90" s="1">
        <v>1.6734717350049028E-2</v>
      </c>
    </row>
    <row r="91" spans="1:4" x14ac:dyDescent="0.2">
      <c r="A91" s="1" t="s">
        <v>59</v>
      </c>
      <c r="B91" s="15">
        <v>5870.62</v>
      </c>
      <c r="C91" s="1">
        <f t="shared" si="1"/>
        <v>-1.3203522508181844E-2</v>
      </c>
      <c r="D91" s="1">
        <v>-1.9509444601071374E-2</v>
      </c>
    </row>
    <row r="92" spans="1:4" x14ac:dyDescent="0.2">
      <c r="A92" s="1" t="s">
        <v>60</v>
      </c>
      <c r="B92" s="15">
        <v>5949.17</v>
      </c>
      <c r="C92" s="1">
        <f t="shared" si="1"/>
        <v>-6.0497412027306595E-3</v>
      </c>
      <c r="D92" s="1">
        <v>-1.7397085711119812E-2</v>
      </c>
    </row>
    <row r="93" spans="1:4" x14ac:dyDescent="0.2">
      <c r="A93" s="1" t="s">
        <v>61</v>
      </c>
      <c r="B93" s="15">
        <v>5985.38</v>
      </c>
      <c r="C93" s="1">
        <f t="shared" si="1"/>
        <v>2.3228648443602469E-4</v>
      </c>
      <c r="D93" s="1">
        <v>-1.543748636264447E-2</v>
      </c>
    </row>
    <row r="94" spans="1:4" x14ac:dyDescent="0.2">
      <c r="A94" s="3">
        <v>45637</v>
      </c>
      <c r="B94" s="15">
        <v>5983.99</v>
      </c>
      <c r="C94" s="1">
        <f t="shared" si="1"/>
        <v>-2.8926824797754808E-3</v>
      </c>
      <c r="D94" s="1">
        <v>7.4188052975764926E-3</v>
      </c>
    </row>
    <row r="95" spans="1:4" x14ac:dyDescent="0.2">
      <c r="A95" s="3">
        <v>45607</v>
      </c>
      <c r="B95" s="15">
        <v>6001.35</v>
      </c>
      <c r="C95" s="1">
        <f t="shared" si="1"/>
        <v>9.6905366322306251E-4</v>
      </c>
      <c r="D95" s="1">
        <v>1.1731346602913294E-2</v>
      </c>
    </row>
    <row r="96" spans="1:4" x14ac:dyDescent="0.2">
      <c r="A96" s="3">
        <v>45515</v>
      </c>
      <c r="B96" s="15">
        <v>5995.54</v>
      </c>
      <c r="C96" s="1">
        <f t="shared" si="1"/>
        <v>3.7568431802580903E-3</v>
      </c>
      <c r="D96" s="1">
        <v>-1.327627825323671E-2</v>
      </c>
    </row>
    <row r="97" spans="1:4" x14ac:dyDescent="0.2">
      <c r="A97" s="3">
        <v>45484</v>
      </c>
      <c r="B97" s="15">
        <v>5973.1</v>
      </c>
      <c r="C97" s="1">
        <f t="shared" si="1"/>
        <v>7.4312198939457987E-3</v>
      </c>
      <c r="D97" s="1">
        <v>2.2149946727976159E-2</v>
      </c>
    </row>
    <row r="98" spans="1:4" x14ac:dyDescent="0.2">
      <c r="A98" s="3">
        <v>45454</v>
      </c>
      <c r="B98" s="15">
        <v>5929.04</v>
      </c>
      <c r="C98" s="1">
        <f t="shared" si="1"/>
        <v>2.5295879476236217E-2</v>
      </c>
      <c r="D98" s="1">
        <v>4.0371040196021328E-2</v>
      </c>
    </row>
    <row r="99" spans="1:4" x14ac:dyDescent="0.2">
      <c r="A99" s="3">
        <v>45423</v>
      </c>
      <c r="B99" s="15">
        <v>5782.76</v>
      </c>
      <c r="C99" s="1">
        <f t="shared" si="1"/>
        <v>1.2265675189796861E-2</v>
      </c>
      <c r="D99" s="1">
        <v>4.2770096086242665E-3</v>
      </c>
    </row>
    <row r="100" spans="1:4" x14ac:dyDescent="0.2">
      <c r="A100" s="3">
        <v>45393</v>
      </c>
      <c r="B100" s="15">
        <v>5712.69</v>
      </c>
      <c r="C100" s="1">
        <f t="shared" si="1"/>
        <v>-2.81210724759122E-3</v>
      </c>
      <c r="D100" s="1">
        <v>-1.1410367796119309E-2</v>
      </c>
    </row>
    <row r="101" spans="1:4" x14ac:dyDescent="0.2">
      <c r="A101" s="3">
        <v>45302</v>
      </c>
      <c r="B101" s="15">
        <v>5728.8</v>
      </c>
      <c r="C101" s="1">
        <f t="shared" si="1"/>
        <v>4.0925781489628979E-3</v>
      </c>
      <c r="D101" s="1">
        <v>-2.3162893045336756E-4</v>
      </c>
    </row>
    <row r="102" spans="1:4" x14ac:dyDescent="0.2">
      <c r="A102" s="1" t="s">
        <v>62</v>
      </c>
      <c r="B102" s="15">
        <v>5705.45</v>
      </c>
      <c r="C102" s="1">
        <f t="shared" si="1"/>
        <v>-1.8614747655095704E-2</v>
      </c>
      <c r="D102" s="1">
        <v>-1.9586692403769666E-2</v>
      </c>
    </row>
    <row r="103" spans="1:4" x14ac:dyDescent="0.2">
      <c r="A103" s="1" t="s">
        <v>63</v>
      </c>
      <c r="B103" s="15">
        <v>5813.67</v>
      </c>
      <c r="C103" s="1">
        <f t="shared" si="1"/>
        <v>-3.3002338451410271E-3</v>
      </c>
      <c r="D103" s="1">
        <v>2.9215846675236651E-2</v>
      </c>
    </row>
    <row r="104" spans="1:4" x14ac:dyDescent="0.2">
      <c r="A104" s="1" t="s">
        <v>64</v>
      </c>
      <c r="B104" s="15">
        <v>5832.92</v>
      </c>
      <c r="C104" s="1">
        <f t="shared" si="1"/>
        <v>1.6141440228589642E-3</v>
      </c>
      <c r="D104" s="1">
        <v>1.6633004633479762E-2</v>
      </c>
    </row>
    <row r="105" spans="1:4" x14ac:dyDescent="0.2">
      <c r="A105" s="1" t="s">
        <v>65</v>
      </c>
      <c r="B105" s="15">
        <v>5823.52</v>
      </c>
      <c r="C105" s="1">
        <f t="shared" si="1"/>
        <v>2.6514603692762108E-3</v>
      </c>
      <c r="D105" s="1">
        <v>8.0843164261332669E-3</v>
      </c>
    </row>
    <row r="106" spans="1:4" x14ac:dyDescent="0.2">
      <c r="A106" s="1" t="s">
        <v>66</v>
      </c>
      <c r="B106" s="15">
        <v>5808.12</v>
      </c>
      <c r="C106" s="1">
        <f t="shared" si="1"/>
        <v>-2.9949086552856383E-4</v>
      </c>
      <c r="D106" s="1">
        <v>1.4951680544581583E-2</v>
      </c>
    </row>
    <row r="107" spans="1:4" x14ac:dyDescent="0.2">
      <c r="A107" s="1" t="s">
        <v>67</v>
      </c>
      <c r="B107" s="15">
        <v>5809.86</v>
      </c>
      <c r="C107" s="1">
        <f t="shared" si="1"/>
        <v>2.1457820892741251E-3</v>
      </c>
      <c r="D107" s="1">
        <v>3.0398832684831815E-4</v>
      </c>
    </row>
    <row r="108" spans="1:4" x14ac:dyDescent="0.2">
      <c r="A108" s="1" t="s">
        <v>68</v>
      </c>
      <c r="B108" s="15">
        <v>5797.42</v>
      </c>
      <c r="C108" s="1">
        <f t="shared" si="1"/>
        <v>-9.1912770030078868E-3</v>
      </c>
      <c r="D108" s="1">
        <v>-1.402709507253329E-2</v>
      </c>
    </row>
    <row r="109" spans="1:4" x14ac:dyDescent="0.2">
      <c r="A109" s="1" t="s">
        <v>69</v>
      </c>
      <c r="B109" s="15">
        <v>5851.2</v>
      </c>
      <c r="C109" s="1">
        <f t="shared" si="1"/>
        <v>-4.748905872585396E-4</v>
      </c>
      <c r="D109" s="1">
        <v>6.1519903498189494E-3</v>
      </c>
    </row>
    <row r="110" spans="1:4" x14ac:dyDescent="0.2">
      <c r="A110" s="1" t="s">
        <v>70</v>
      </c>
      <c r="B110" s="15">
        <v>5853.98</v>
      </c>
      <c r="C110" s="1">
        <f t="shared" si="1"/>
        <v>-1.8227794573267566E-3</v>
      </c>
      <c r="D110" s="1">
        <v>4.5440775522568918E-3</v>
      </c>
    </row>
    <row r="111" spans="1:4" x14ac:dyDescent="0.2">
      <c r="A111" s="1" t="s">
        <v>71</v>
      </c>
      <c r="B111" s="15">
        <v>5864.67</v>
      </c>
      <c r="C111" s="1">
        <f t="shared" si="1"/>
        <v>3.9716030382762934E-3</v>
      </c>
      <c r="D111" s="1">
        <v>3.2824752294694577E-3</v>
      </c>
    </row>
    <row r="112" spans="1:4" x14ac:dyDescent="0.2">
      <c r="A112" s="1" t="s">
        <v>72</v>
      </c>
      <c r="B112" s="15">
        <v>5841.47</v>
      </c>
      <c r="C112" s="1">
        <f t="shared" si="1"/>
        <v>-1.7116048520574346E-4</v>
      </c>
      <c r="D112" s="1">
        <v>-1.3374115389228848E-2</v>
      </c>
    </row>
    <row r="113" spans="1:4" x14ac:dyDescent="0.2">
      <c r="A113" s="1" t="s">
        <v>73</v>
      </c>
      <c r="B113" s="15">
        <v>5842.47</v>
      </c>
      <c r="C113" s="1">
        <f t="shared" si="1"/>
        <v>4.6790685197222537E-3</v>
      </c>
      <c r="D113" s="1">
        <v>-9.5865787896942233E-4</v>
      </c>
    </row>
    <row r="114" spans="1:4" x14ac:dyDescent="0.2">
      <c r="A114" s="1" t="s">
        <v>74</v>
      </c>
      <c r="B114" s="15">
        <v>5815.26</v>
      </c>
      <c r="C114" s="1">
        <f t="shared" si="1"/>
        <v>-7.6094097971791327E-3</v>
      </c>
      <c r="D114" s="1">
        <v>3.3062819356778563E-3</v>
      </c>
    </row>
    <row r="115" spans="1:4" x14ac:dyDescent="0.2">
      <c r="A115" s="1" t="s">
        <v>75</v>
      </c>
      <c r="B115" s="15">
        <v>5859.85</v>
      </c>
      <c r="C115" s="1">
        <f t="shared" si="1"/>
        <v>7.7076128584032452E-3</v>
      </c>
      <c r="D115" s="1">
        <v>1.1123267687819013E-2</v>
      </c>
    </row>
    <row r="116" spans="1:4" x14ac:dyDescent="0.2">
      <c r="A116" s="3">
        <v>45606</v>
      </c>
      <c r="B116" s="15">
        <v>5815.03</v>
      </c>
      <c r="C116" s="1">
        <f t="shared" si="1"/>
        <v>6.0518507625365809E-3</v>
      </c>
      <c r="D116" s="1">
        <v>8.211790660620194E-3</v>
      </c>
    </row>
    <row r="117" spans="1:4" x14ac:dyDescent="0.2">
      <c r="A117" s="3">
        <v>45575</v>
      </c>
      <c r="B117" s="15">
        <v>5780.05</v>
      </c>
      <c r="C117" s="1">
        <f t="shared" si="1"/>
        <v>-2.0700823889337402E-3</v>
      </c>
      <c r="D117" s="1">
        <v>7.3592542622350388E-4</v>
      </c>
    </row>
    <row r="118" spans="1:4" x14ac:dyDescent="0.2">
      <c r="A118" s="3">
        <v>45545</v>
      </c>
      <c r="B118" s="15">
        <v>5792.04</v>
      </c>
      <c r="C118" s="1">
        <f t="shared" si="1"/>
        <v>7.1133846739683945E-3</v>
      </c>
      <c r="D118" s="1">
        <v>-1.5932407966203901E-2</v>
      </c>
    </row>
    <row r="119" spans="1:4" x14ac:dyDescent="0.2">
      <c r="A119" s="3">
        <v>45514</v>
      </c>
      <c r="B119" s="15">
        <v>5751.13</v>
      </c>
      <c r="C119" s="1">
        <f t="shared" si="1"/>
        <v>9.6893576828408507E-3</v>
      </c>
      <c r="D119" s="1">
        <v>7.9688545531966803E-3</v>
      </c>
    </row>
    <row r="120" spans="1:4" x14ac:dyDescent="0.2">
      <c r="A120" s="3">
        <v>45483</v>
      </c>
      <c r="B120" s="15">
        <v>5695.94</v>
      </c>
      <c r="C120" s="1">
        <f t="shared" si="1"/>
        <v>-9.586042249529237E-3</v>
      </c>
      <c r="D120" s="1">
        <v>-2.4738965353583386E-2</v>
      </c>
    </row>
    <row r="121" spans="1:4" x14ac:dyDescent="0.2">
      <c r="A121" s="3">
        <v>45392</v>
      </c>
      <c r="B121" s="15">
        <v>5751.07</v>
      </c>
      <c r="C121" s="1">
        <f t="shared" si="1"/>
        <v>8.9702698624897995E-3</v>
      </c>
      <c r="D121" s="1">
        <v>8.0736798038394484E-3</v>
      </c>
    </row>
    <row r="122" spans="1:4" x14ac:dyDescent="0.2">
      <c r="A122" s="3">
        <v>45361</v>
      </c>
      <c r="B122" s="15">
        <v>5699.94</v>
      </c>
      <c r="C122" s="1">
        <f t="shared" si="1"/>
        <v>-1.6813963997100228E-3</v>
      </c>
      <c r="D122" s="1">
        <v>-5.9769290538517908E-4</v>
      </c>
    </row>
    <row r="123" spans="1:4" x14ac:dyDescent="0.2">
      <c r="A123" s="3">
        <v>45332</v>
      </c>
      <c r="B123" s="15">
        <v>5709.54</v>
      </c>
      <c r="C123" s="1">
        <f t="shared" si="1"/>
        <v>1.3838405955769015E-4</v>
      </c>
      <c r="D123" s="1">
        <v>-6.5906661916636106E-3</v>
      </c>
    </row>
    <row r="124" spans="1:4" x14ac:dyDescent="0.2">
      <c r="A124" s="3">
        <v>45301</v>
      </c>
      <c r="B124" s="15">
        <v>5708.75</v>
      </c>
      <c r="C124" s="1">
        <f t="shared" si="1"/>
        <v>-9.3241104524440111E-3</v>
      </c>
      <c r="D124" s="1">
        <v>7.3568993360846333E-3</v>
      </c>
    </row>
    <row r="125" spans="1:4" x14ac:dyDescent="0.2">
      <c r="A125" s="1" t="s">
        <v>76</v>
      </c>
      <c r="B125" s="15">
        <v>5762.48</v>
      </c>
      <c r="C125" s="1">
        <f t="shared" si="1"/>
        <v>4.2365423122701995E-3</v>
      </c>
      <c r="D125" s="1">
        <v>1.1494948272732808E-2</v>
      </c>
    </row>
    <row r="126" spans="1:4" x14ac:dyDescent="0.2">
      <c r="A126" s="1" t="s">
        <v>77</v>
      </c>
      <c r="B126" s="15">
        <v>5738.17</v>
      </c>
      <c r="C126" s="1">
        <f t="shared" si="1"/>
        <v>-1.2531829977877522E-3</v>
      </c>
      <c r="D126" s="1">
        <v>8.9116767380820333E-3</v>
      </c>
    </row>
    <row r="127" spans="1:4" x14ac:dyDescent="0.2">
      <c r="A127" s="1" t="s">
        <v>78</v>
      </c>
      <c r="B127" s="15">
        <v>5745.37</v>
      </c>
      <c r="C127" s="1">
        <f t="shared" si="1"/>
        <v>4.03861411400385E-3</v>
      </c>
      <c r="D127" s="1">
        <v>5.1536904104546501E-3</v>
      </c>
    </row>
    <row r="128" spans="1:4" x14ac:dyDescent="0.2">
      <c r="A128" s="1" t="s">
        <v>79</v>
      </c>
      <c r="B128" s="15">
        <v>5722.26</v>
      </c>
      <c r="C128" s="1">
        <f t="shared" si="1"/>
        <v>-1.8611774432968956E-3</v>
      </c>
      <c r="D128" s="1">
        <v>-3.9721339525786931E-3</v>
      </c>
    </row>
    <row r="129" spans="1:4" x14ac:dyDescent="0.2">
      <c r="A129" s="1" t="s">
        <v>80</v>
      </c>
      <c r="B129" s="15">
        <v>5732.93</v>
      </c>
      <c r="C129" s="1">
        <f t="shared" si="1"/>
        <v>2.5111172898120652E-3</v>
      </c>
      <c r="D129" s="1">
        <v>3.4954314098239602E-3</v>
      </c>
    </row>
    <row r="130" spans="1:4" x14ac:dyDescent="0.2">
      <c r="A130" s="1" t="s">
        <v>81</v>
      </c>
      <c r="B130" s="15">
        <v>5718.57</v>
      </c>
      <c r="C130" s="1">
        <f t="shared" si="1"/>
        <v>2.8092695373121718E-3</v>
      </c>
      <c r="D130" s="1">
        <v>-9.535957240038832E-3</v>
      </c>
    </row>
    <row r="131" spans="1:4" x14ac:dyDescent="0.2">
      <c r="A131" s="1" t="s">
        <v>82</v>
      </c>
      <c r="B131" s="15">
        <v>5702.55</v>
      </c>
      <c r="C131" s="1">
        <f t="shared" ref="C131:C188" si="2">(B131-B132)/B132</f>
        <v>-1.9409693295342628E-3</v>
      </c>
      <c r="D131" s="1">
        <v>8.576329331046172E-3</v>
      </c>
    </row>
    <row r="132" spans="1:4" x14ac:dyDescent="0.2">
      <c r="A132" s="1" t="s">
        <v>83</v>
      </c>
      <c r="B132" s="15">
        <v>5713.64</v>
      </c>
      <c r="C132" s="1">
        <f t="shared" si="2"/>
        <v>1.6976786407179464E-2</v>
      </c>
      <c r="D132" s="1">
        <v>1.5111000559666729E-2</v>
      </c>
    </row>
    <row r="133" spans="1:4" x14ac:dyDescent="0.2">
      <c r="A133" s="1" t="s">
        <v>84</v>
      </c>
      <c r="B133" s="15">
        <v>5618.26</v>
      </c>
      <c r="C133" s="1">
        <f t="shared" si="2"/>
        <v>-2.8964004415590354E-3</v>
      </c>
      <c r="D133" s="1">
        <v>3.3067132518093409E-3</v>
      </c>
    </row>
    <row r="134" spans="1:4" x14ac:dyDescent="0.2">
      <c r="A134" s="1" t="s">
        <v>85</v>
      </c>
      <c r="B134" s="15">
        <v>5634.58</v>
      </c>
      <c r="C134" s="1">
        <f t="shared" si="2"/>
        <v>2.6450846693374004E-4</v>
      </c>
      <c r="D134" s="1">
        <v>8.1137178438895029E-3</v>
      </c>
    </row>
    <row r="135" spans="1:4" x14ac:dyDescent="0.2">
      <c r="A135" s="1" t="s">
        <v>86</v>
      </c>
      <c r="B135" s="15">
        <v>5633.09</v>
      </c>
      <c r="C135" s="1">
        <f t="shared" si="2"/>
        <v>1.2566610143582334E-3</v>
      </c>
      <c r="D135" s="1">
        <v>3.9148828692303125E-3</v>
      </c>
    </row>
    <row r="136" spans="1:4" x14ac:dyDescent="0.2">
      <c r="A136" s="1" t="s">
        <v>87</v>
      </c>
      <c r="B136" s="15">
        <v>5626.02</v>
      </c>
      <c r="C136" s="1">
        <f t="shared" si="2"/>
        <v>5.4076658041088644E-3</v>
      </c>
      <c r="D136" s="1">
        <v>1.8194676610518275E-2</v>
      </c>
    </row>
    <row r="137" spans="1:4" x14ac:dyDescent="0.2">
      <c r="A137" s="3">
        <v>45635</v>
      </c>
      <c r="B137" s="15">
        <v>5595.76</v>
      </c>
      <c r="C137" s="1">
        <f t="shared" si="2"/>
        <v>7.4953232999587886E-3</v>
      </c>
      <c r="D137" s="1">
        <v>2.2280644101215816E-2</v>
      </c>
    </row>
    <row r="138" spans="1:4" x14ac:dyDescent="0.2">
      <c r="A138" s="3">
        <v>45605</v>
      </c>
      <c r="B138" s="15">
        <v>5554.13</v>
      </c>
      <c r="C138" s="1">
        <f t="shared" si="2"/>
        <v>1.06650508050193E-2</v>
      </c>
      <c r="D138" s="1">
        <v>1.4265715618958836E-2</v>
      </c>
    </row>
    <row r="139" spans="1:4" x14ac:dyDescent="0.2">
      <c r="A139" s="3">
        <v>45574</v>
      </c>
      <c r="B139" s="15">
        <v>5495.52</v>
      </c>
      <c r="C139" s="1">
        <f t="shared" si="2"/>
        <v>4.4726332239698515E-3</v>
      </c>
      <c r="D139" s="1">
        <v>3.1429717801257115E-3</v>
      </c>
    </row>
    <row r="140" spans="1:4" x14ac:dyDescent="0.2">
      <c r="A140" s="3">
        <v>45544</v>
      </c>
      <c r="B140" s="15">
        <v>5471.05</v>
      </c>
      <c r="C140" s="1">
        <f t="shared" si="2"/>
        <v>1.1580091782812746E-2</v>
      </c>
      <c r="D140" s="1">
        <v>-1.7024912903437873E-2</v>
      </c>
    </row>
    <row r="141" spans="1:4" x14ac:dyDescent="0.2">
      <c r="A141" s="3">
        <v>45452</v>
      </c>
      <c r="B141" s="15">
        <v>5408.42</v>
      </c>
      <c r="C141" s="1">
        <f t="shared" si="2"/>
        <v>-1.7260207762096552E-2</v>
      </c>
      <c r="D141" s="1">
        <v>-4.0794451450189152E-2</v>
      </c>
    </row>
    <row r="142" spans="1:4" x14ac:dyDescent="0.2">
      <c r="A142" s="3">
        <v>45421</v>
      </c>
      <c r="B142" s="15">
        <v>5503.41</v>
      </c>
      <c r="C142" s="1">
        <f t="shared" si="2"/>
        <v>-3.018077669304892E-3</v>
      </c>
      <c r="D142" s="1">
        <v>5.0060198973448577E-3</v>
      </c>
    </row>
    <row r="143" spans="1:4" x14ac:dyDescent="0.2">
      <c r="A143" s="3">
        <v>45391</v>
      </c>
      <c r="B143" s="15">
        <v>5520.07</v>
      </c>
      <c r="C143" s="1">
        <f t="shared" si="2"/>
        <v>-1.6024800458679313E-3</v>
      </c>
      <c r="D143" s="1">
        <v>-5.0438181703550298E-3</v>
      </c>
    </row>
    <row r="144" spans="1:4" x14ac:dyDescent="0.2">
      <c r="A144" s="3">
        <v>45360</v>
      </c>
      <c r="B144" s="15">
        <v>5528.93</v>
      </c>
      <c r="C144" s="1">
        <f t="shared" si="2"/>
        <v>-2.1151122441753302E-2</v>
      </c>
      <c r="D144" s="1">
        <v>-3.9367694264429771E-2</v>
      </c>
    </row>
    <row r="145" spans="1:4" x14ac:dyDescent="0.2">
      <c r="A145" s="1" t="s">
        <v>88</v>
      </c>
      <c r="B145" s="15">
        <v>5648.4</v>
      </c>
      <c r="C145" s="1">
        <f t="shared" si="2"/>
        <v>1.0093062182132849E-2</v>
      </c>
      <c r="D145" s="1">
        <v>1.0465116279069816E-2</v>
      </c>
    </row>
    <row r="146" spans="1:4" x14ac:dyDescent="0.2">
      <c r="A146" s="1" t="s">
        <v>89</v>
      </c>
      <c r="B146" s="15">
        <v>5591.96</v>
      </c>
      <c r="C146" s="1">
        <f t="shared" si="2"/>
        <v>-3.9340650694408023E-5</v>
      </c>
      <c r="D146" s="1">
        <v>-6.6869300911853759E-3</v>
      </c>
    </row>
    <row r="147" spans="1:4" x14ac:dyDescent="0.2">
      <c r="A147" s="1" t="s">
        <v>90</v>
      </c>
      <c r="B147" s="15">
        <v>5592.18</v>
      </c>
      <c r="C147" s="1">
        <f t="shared" si="2"/>
        <v>-5.9760389633474152E-3</v>
      </c>
      <c r="D147" s="1">
        <v>-1.129943502824856E-2</v>
      </c>
    </row>
    <row r="148" spans="1:4" x14ac:dyDescent="0.2">
      <c r="A148" s="1" t="s">
        <v>91</v>
      </c>
      <c r="B148" s="15">
        <v>5625.8</v>
      </c>
      <c r="C148" s="1">
        <f t="shared" si="2"/>
        <v>1.5952029967027789E-3</v>
      </c>
      <c r="D148" s="1">
        <v>-9.2300363246591507E-3</v>
      </c>
    </row>
    <row r="149" spans="1:4" x14ac:dyDescent="0.2">
      <c r="A149" s="1" t="s">
        <v>92</v>
      </c>
      <c r="B149" s="15">
        <v>5616.84</v>
      </c>
      <c r="C149" s="1">
        <f t="shared" si="2"/>
        <v>-3.1537231503155549E-3</v>
      </c>
      <c r="D149" s="1">
        <v>2.9863226422982736E-3</v>
      </c>
    </row>
    <row r="150" spans="1:4" x14ac:dyDescent="0.2">
      <c r="A150" s="1" t="s">
        <v>93</v>
      </c>
      <c r="B150" s="15">
        <v>5634.61</v>
      </c>
      <c r="C150" s="1">
        <f t="shared" si="2"/>
        <v>1.1483420217425528E-2</v>
      </c>
      <c r="D150" s="1">
        <v>1.1722762704695133E-2</v>
      </c>
    </row>
    <row r="151" spans="1:4" x14ac:dyDescent="0.2">
      <c r="A151" s="1" t="s">
        <v>94</v>
      </c>
      <c r="B151" s="15">
        <v>5570.64</v>
      </c>
      <c r="C151" s="1">
        <f t="shared" si="2"/>
        <v>-8.9328126528905837E-3</v>
      </c>
      <c r="D151" s="1">
        <v>-1.2766211298693471E-2</v>
      </c>
    </row>
    <row r="152" spans="1:4" x14ac:dyDescent="0.2">
      <c r="A152" s="1" t="s">
        <v>95</v>
      </c>
      <c r="B152" s="15">
        <v>5620.85</v>
      </c>
      <c r="C152" s="1">
        <f t="shared" si="2"/>
        <v>4.2396804070665758E-3</v>
      </c>
      <c r="D152" s="1">
        <v>-7.8716856060606789E-3</v>
      </c>
    </row>
    <row r="153" spans="1:4" x14ac:dyDescent="0.2">
      <c r="A153" s="1" t="s">
        <v>96</v>
      </c>
      <c r="B153" s="15">
        <v>5597.12</v>
      </c>
      <c r="C153" s="1">
        <f t="shared" si="2"/>
        <v>-1.9845762938528258E-3</v>
      </c>
      <c r="D153" s="1">
        <v>3.3254156769596333E-3</v>
      </c>
    </row>
    <row r="154" spans="1:4" x14ac:dyDescent="0.2">
      <c r="A154" s="1" t="s">
        <v>97</v>
      </c>
      <c r="B154" s="15">
        <v>5608.25</v>
      </c>
      <c r="C154" s="1">
        <f t="shared" si="2"/>
        <v>9.722284736913174E-3</v>
      </c>
      <c r="D154" s="1">
        <v>2.2216826514507688E-2</v>
      </c>
    </row>
    <row r="155" spans="1:4" x14ac:dyDescent="0.2">
      <c r="A155" s="1" t="s">
        <v>98</v>
      </c>
      <c r="B155" s="15">
        <v>5554.25</v>
      </c>
      <c r="C155" s="1">
        <f t="shared" si="2"/>
        <v>1.9898181923141685E-3</v>
      </c>
      <c r="D155" s="1">
        <v>9.6218667647240408E-3</v>
      </c>
    </row>
    <row r="156" spans="1:4" x14ac:dyDescent="0.2">
      <c r="A156" s="1" t="s">
        <v>99</v>
      </c>
      <c r="B156" s="15">
        <v>5543.22</v>
      </c>
      <c r="C156" s="1">
        <f t="shared" si="2"/>
        <v>1.6133201104998749E-2</v>
      </c>
      <c r="D156" s="1">
        <v>7.035734123310414E-3</v>
      </c>
    </row>
    <row r="157" spans="1:4" x14ac:dyDescent="0.2">
      <c r="A157" s="1" t="s">
        <v>100</v>
      </c>
      <c r="B157" s="15">
        <v>5455.21</v>
      </c>
      <c r="C157" s="1">
        <f t="shared" si="2"/>
        <v>3.8237680860733776E-3</v>
      </c>
      <c r="D157" s="1">
        <v>-2.3503887181341564E-2</v>
      </c>
    </row>
    <row r="158" spans="1:4" x14ac:dyDescent="0.2">
      <c r="A158" s="1" t="s">
        <v>101</v>
      </c>
      <c r="B158" s="15">
        <v>5434.43</v>
      </c>
      <c r="C158" s="1">
        <f t="shared" si="2"/>
        <v>1.6847572875482508E-2</v>
      </c>
      <c r="D158" s="1">
        <v>1.2076852698993707E-2</v>
      </c>
    </row>
    <row r="159" spans="1:4" x14ac:dyDescent="0.2">
      <c r="A159" s="3">
        <v>45634</v>
      </c>
      <c r="B159" s="15">
        <v>5344.39</v>
      </c>
      <c r="C159" s="1">
        <f t="shared" si="2"/>
        <v>4.3037633603872814E-5</v>
      </c>
      <c r="D159" s="1">
        <v>-8.7066932704516469E-3</v>
      </c>
    </row>
    <row r="160" spans="1:4" x14ac:dyDescent="0.2">
      <c r="A160" s="3">
        <v>45543</v>
      </c>
      <c r="B160" s="15">
        <v>5344.16</v>
      </c>
      <c r="C160" s="1">
        <f t="shared" si="2"/>
        <v>4.6716585421792403E-3</v>
      </c>
      <c r="D160" s="1">
        <v>9.4604492187498959E-3</v>
      </c>
    </row>
    <row r="161" spans="1:4" x14ac:dyDescent="0.2">
      <c r="A161" s="3">
        <v>45512</v>
      </c>
      <c r="B161" s="15">
        <v>5319.31</v>
      </c>
      <c r="C161" s="1">
        <f t="shared" si="2"/>
        <v>2.3042600250024119E-2</v>
      </c>
      <c r="D161" s="1">
        <v>1.9222395023328169E-2</v>
      </c>
    </row>
    <row r="162" spans="1:4" x14ac:dyDescent="0.2">
      <c r="A162" s="3">
        <v>45481</v>
      </c>
      <c r="B162" s="15">
        <v>5199.5</v>
      </c>
      <c r="C162" s="1">
        <f t="shared" si="2"/>
        <v>-7.7346885418594453E-3</v>
      </c>
      <c r="D162" s="1">
        <v>1.3080852124081723E-3</v>
      </c>
    </row>
    <row r="163" spans="1:4" x14ac:dyDescent="0.2">
      <c r="A163" s="3">
        <v>45451</v>
      </c>
      <c r="B163" s="15">
        <v>5240.03</v>
      </c>
      <c r="C163" s="1">
        <f t="shared" si="2"/>
        <v>1.0354142524675409E-2</v>
      </c>
      <c r="D163" s="1">
        <v>-6.2250996015932719E-4</v>
      </c>
    </row>
    <row r="164" spans="1:4" x14ac:dyDescent="0.2">
      <c r="A164" s="3">
        <v>45420</v>
      </c>
      <c r="B164" s="15">
        <v>5186.33</v>
      </c>
      <c r="C164" s="1">
        <f t="shared" si="2"/>
        <v>-2.9968802370122182E-2</v>
      </c>
      <c r="D164" s="1">
        <v>-4.608076009501199E-2</v>
      </c>
    </row>
    <row r="165" spans="1:4" x14ac:dyDescent="0.2">
      <c r="A165" s="3">
        <v>45330</v>
      </c>
      <c r="B165" s="15">
        <v>5346.56</v>
      </c>
      <c r="C165" s="1">
        <f t="shared" si="2"/>
        <v>-1.8381839946536218E-2</v>
      </c>
      <c r="D165" s="1">
        <v>-2.3485068135691407E-2</v>
      </c>
    </row>
    <row r="166" spans="1:4" x14ac:dyDescent="0.2">
      <c r="A166" s="3">
        <v>45299</v>
      </c>
      <c r="B166" s="15">
        <v>5446.68</v>
      </c>
      <c r="C166" s="1">
        <f t="shared" si="2"/>
        <v>-1.3693569708273706E-2</v>
      </c>
      <c r="D166" s="1">
        <v>-4.0427375108288595E-3</v>
      </c>
    </row>
    <row r="167" spans="1:4" x14ac:dyDescent="0.2">
      <c r="A167" s="1" t="s">
        <v>102</v>
      </c>
      <c r="B167" s="15">
        <v>5522.3</v>
      </c>
      <c r="C167" s="1">
        <f t="shared" si="2"/>
        <v>1.5793423637527608E-2</v>
      </c>
      <c r="D167" s="1">
        <v>7.5061096241126031E-3</v>
      </c>
    </row>
    <row r="168" spans="1:4" x14ac:dyDescent="0.2">
      <c r="A168" s="1" t="s">
        <v>103</v>
      </c>
      <c r="B168" s="15">
        <v>5436.44</v>
      </c>
      <c r="C168" s="1">
        <f t="shared" si="2"/>
        <v>-4.960154039322557E-3</v>
      </c>
      <c r="D168" s="1">
        <v>4.2657628703326022E-3</v>
      </c>
    </row>
    <row r="169" spans="1:4" x14ac:dyDescent="0.2">
      <c r="A169" s="1" t="s">
        <v>104</v>
      </c>
      <c r="B169" s="15">
        <v>5463.54</v>
      </c>
      <c r="C169" s="1">
        <f t="shared" si="2"/>
        <v>8.1332087706757511E-4</v>
      </c>
      <c r="D169" s="1">
        <v>1.4524543514346623E-2</v>
      </c>
    </row>
    <row r="170" spans="1:4" x14ac:dyDescent="0.2">
      <c r="A170" s="1" t="s">
        <v>105</v>
      </c>
      <c r="B170" s="15">
        <v>5459.1</v>
      </c>
      <c r="C170" s="1">
        <f t="shared" si="2"/>
        <v>1.1090490848678162E-2</v>
      </c>
      <c r="D170" s="1">
        <v>-2.8375502482855864E-3</v>
      </c>
    </row>
    <row r="171" spans="1:4" x14ac:dyDescent="0.2">
      <c r="A171" s="1" t="s">
        <v>106</v>
      </c>
      <c r="B171" s="15">
        <v>5399.22</v>
      </c>
      <c r="C171" s="1">
        <f t="shared" si="2"/>
        <v>-5.1426813066943033E-3</v>
      </c>
      <c r="D171" s="1">
        <v>-2.9878992946034341E-2</v>
      </c>
    </row>
    <row r="172" spans="1:4" x14ac:dyDescent="0.2">
      <c r="A172" s="1" t="s">
        <v>107</v>
      </c>
      <c r="B172" s="15">
        <v>5427.13</v>
      </c>
      <c r="C172" s="1">
        <f t="shared" si="2"/>
        <v>-2.314903145215573E-2</v>
      </c>
      <c r="D172" s="1">
        <v>-5.027233115468404E-2</v>
      </c>
    </row>
    <row r="173" spans="1:4" x14ac:dyDescent="0.2">
      <c r="A173" s="1" t="s">
        <v>108</v>
      </c>
      <c r="B173" s="15">
        <v>5555.74</v>
      </c>
      <c r="C173" s="1">
        <f t="shared" si="2"/>
        <v>-1.5581166736455569E-3</v>
      </c>
      <c r="D173" s="1">
        <v>1.3635124079629125E-3</v>
      </c>
    </row>
    <row r="174" spans="1:4" x14ac:dyDescent="0.2">
      <c r="A174" s="1" t="s">
        <v>109</v>
      </c>
      <c r="B174" s="15">
        <v>5564.41</v>
      </c>
      <c r="C174" s="1">
        <f t="shared" si="2"/>
        <v>1.0792007266121681E-2</v>
      </c>
      <c r="D174" s="1">
        <v>2.2074809075199334E-2</v>
      </c>
    </row>
    <row r="175" spans="1:4" x14ac:dyDescent="0.2">
      <c r="A175" s="1" t="s">
        <v>110</v>
      </c>
      <c r="B175" s="15">
        <v>5505</v>
      </c>
      <c r="C175" s="1">
        <f t="shared" si="2"/>
        <v>-7.1402935113326947E-3</v>
      </c>
      <c r="D175" s="1">
        <v>9.4855484878912785E-4</v>
      </c>
    </row>
    <row r="176" spans="1:4" x14ac:dyDescent="0.2">
      <c r="A176" s="1" t="s">
        <v>111</v>
      </c>
      <c r="B176" s="15">
        <v>5544.59</v>
      </c>
      <c r="C176" s="1">
        <f t="shared" si="2"/>
        <v>-7.8163725088444703E-3</v>
      </c>
      <c r="D176" s="1">
        <v>-1.8617895082685389E-2</v>
      </c>
    </row>
    <row r="177" spans="1:4" x14ac:dyDescent="0.2">
      <c r="A177" s="1" t="s">
        <v>112</v>
      </c>
      <c r="B177" s="15">
        <v>5588.27</v>
      </c>
      <c r="C177" s="1">
        <f t="shared" si="2"/>
        <v>-1.3927512704686508E-2</v>
      </c>
      <c r="D177" s="1">
        <v>-1.5525606469002671E-2</v>
      </c>
    </row>
    <row r="178" spans="1:4" x14ac:dyDescent="0.2">
      <c r="A178" s="1" t="s">
        <v>113</v>
      </c>
      <c r="B178" s="15">
        <v>5667.2</v>
      </c>
      <c r="C178" s="1">
        <f t="shared" si="2"/>
        <v>6.389379210899159E-3</v>
      </c>
      <c r="D178" s="1">
        <v>-1.4294064509272533E-2</v>
      </c>
    </row>
    <row r="179" spans="1:4" x14ac:dyDescent="0.2">
      <c r="A179" s="1" t="s">
        <v>114</v>
      </c>
      <c r="B179" s="15">
        <v>5631.22</v>
      </c>
      <c r="C179" s="1">
        <f t="shared" si="2"/>
        <v>2.8261818052302866E-3</v>
      </c>
      <c r="D179" s="1">
        <v>7.5489881143591207E-3</v>
      </c>
    </row>
    <row r="180" spans="1:4" x14ac:dyDescent="0.2">
      <c r="A180" s="3">
        <v>45633</v>
      </c>
      <c r="B180" s="15">
        <v>5615.35</v>
      </c>
      <c r="C180" s="1">
        <f t="shared" si="2"/>
        <v>5.5170166208855882E-3</v>
      </c>
      <c r="D180" s="1">
        <v>-2.7762947143620408E-3</v>
      </c>
    </row>
    <row r="181" spans="1:4" x14ac:dyDescent="0.2">
      <c r="A181" s="3">
        <v>45603</v>
      </c>
      <c r="B181" s="15">
        <v>5584.54</v>
      </c>
      <c r="C181" s="1">
        <f t="shared" si="2"/>
        <v>-8.7630082837673821E-3</v>
      </c>
      <c r="D181" s="1">
        <v>-2.7821031869614789E-2</v>
      </c>
    </row>
    <row r="182" spans="1:4" x14ac:dyDescent="0.2">
      <c r="A182" s="3">
        <v>45572</v>
      </c>
      <c r="B182" s="15">
        <v>5633.91</v>
      </c>
      <c r="C182" s="1">
        <f t="shared" si="2"/>
        <v>1.0208033738690168E-2</v>
      </c>
      <c r="D182" s="1">
        <v>1.1657214870825451E-2</v>
      </c>
    </row>
    <row r="183" spans="1:4" x14ac:dyDescent="0.2">
      <c r="A183" s="3">
        <v>45542</v>
      </c>
      <c r="B183" s="15">
        <v>5576.98</v>
      </c>
      <c r="C183" s="1">
        <f t="shared" si="2"/>
        <v>7.4109297756070941E-4</v>
      </c>
      <c r="D183" s="1">
        <v>-2.0999580008395656E-4</v>
      </c>
    </row>
    <row r="184" spans="1:4" x14ac:dyDescent="0.2">
      <c r="A184" s="3">
        <v>45511</v>
      </c>
      <c r="B184" s="15">
        <v>5572.85</v>
      </c>
      <c r="C184" s="1">
        <f t="shared" si="2"/>
        <v>1.0166708878268506E-3</v>
      </c>
      <c r="D184" s="1">
        <v>-7.7099395707439997E-3</v>
      </c>
    </row>
    <row r="185" spans="1:4" x14ac:dyDescent="0.2">
      <c r="A185" s="3">
        <v>45419</v>
      </c>
      <c r="B185" s="15">
        <v>5567.19</v>
      </c>
      <c r="C185" s="1">
        <f t="shared" si="2"/>
        <v>5.4487793072806601E-3</v>
      </c>
      <c r="D185" s="1">
        <v>2.4387640749239672E-2</v>
      </c>
    </row>
    <row r="186" spans="1:4" x14ac:dyDescent="0.2">
      <c r="A186" s="3">
        <v>45358</v>
      </c>
      <c r="B186" s="15">
        <v>5537.02</v>
      </c>
      <c r="C186" s="1">
        <f t="shared" si="2"/>
        <v>5.0843981041966196E-3</v>
      </c>
      <c r="D186" s="1">
        <v>4.179840308664984E-3</v>
      </c>
    </row>
    <row r="187" spans="1:4" x14ac:dyDescent="0.2">
      <c r="A187" s="3">
        <v>45329</v>
      </c>
      <c r="B187" s="15">
        <v>5509.01</v>
      </c>
      <c r="C187" s="1">
        <f t="shared" si="2"/>
        <v>6.1953319488812185E-3</v>
      </c>
      <c r="D187" s="1">
        <v>1.1491137731042357E-2</v>
      </c>
    </row>
    <row r="188" spans="1:4" x14ac:dyDescent="0.2">
      <c r="A188" s="3">
        <v>45298</v>
      </c>
      <c r="B188" s="15">
        <v>5475.09</v>
      </c>
      <c r="C188" s="1" t="e">
        <f t="shared" si="2"/>
        <v>#DIV/0!</v>
      </c>
      <c r="D188" s="1" t="e"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5610-59FF-6E49-AD7C-6CE950585737}">
  <dimension ref="A1:D188"/>
  <sheetViews>
    <sheetView workbookViewId="0">
      <selection activeCell="C7" sqref="A1:XFD1048576"/>
    </sheetView>
  </sheetViews>
  <sheetFormatPr baseColWidth="10" defaultRowHeight="16" x14ac:dyDescent="0.2"/>
  <cols>
    <col min="1" max="1" width="19.1640625" style="1" customWidth="1"/>
    <col min="2" max="2" width="10.83203125" style="1"/>
    <col min="3" max="3" width="20.1640625" style="1" bestFit="1" customWidth="1"/>
    <col min="4" max="16384" width="10.83203125" style="1"/>
  </cols>
  <sheetData>
    <row r="1" spans="1:4" x14ac:dyDescent="0.2">
      <c r="A1" s="1" t="s">
        <v>122</v>
      </c>
    </row>
    <row r="2" spans="1:4" x14ac:dyDescent="0.2">
      <c r="A2" s="1">
        <v>-4.608076009501199E-2</v>
      </c>
    </row>
    <row r="3" spans="1:4" x14ac:dyDescent="0.2">
      <c r="A3" s="1">
        <v>-3.5359172077922073E-2</v>
      </c>
      <c r="C3" s="1" t="s">
        <v>148</v>
      </c>
      <c r="D3" s="1">
        <f>_xlfn.PERCENTILE.EXC(A2:A187,0.05)</f>
        <v>-3.7964711499152079E-2</v>
      </c>
    </row>
    <row r="4" spans="1:4" x14ac:dyDescent="0.2">
      <c r="A4" s="1">
        <v>-4.5177809388335689E-2</v>
      </c>
    </row>
    <row r="5" spans="1:4" x14ac:dyDescent="0.2">
      <c r="A5" s="1">
        <v>-5.027233115468404E-2</v>
      </c>
    </row>
    <row r="6" spans="1:4" x14ac:dyDescent="0.2">
      <c r="A6" s="1">
        <v>-3.9367694264429771E-2</v>
      </c>
    </row>
    <row r="7" spans="1:4" x14ac:dyDescent="0.2">
      <c r="A7" s="1">
        <v>-4.8878595806923511E-2</v>
      </c>
    </row>
    <row r="8" spans="1:4" x14ac:dyDescent="0.2">
      <c r="A8" s="1">
        <v>-1.9586692403769666E-2</v>
      </c>
    </row>
    <row r="9" spans="1:4" x14ac:dyDescent="0.2">
      <c r="A9" s="1">
        <v>-2.3485068135691407E-2</v>
      </c>
    </row>
    <row r="10" spans="1:4" x14ac:dyDescent="0.2">
      <c r="A10" s="1">
        <v>-4.4573975655751823E-3</v>
      </c>
    </row>
    <row r="11" spans="1:4" x14ac:dyDescent="0.2">
      <c r="A11" s="1">
        <v>-2.067123446754153E-2</v>
      </c>
    </row>
    <row r="12" spans="1:4" x14ac:dyDescent="0.2">
      <c r="A12" s="1">
        <v>-4.0794451450189152E-2</v>
      </c>
    </row>
    <row r="13" spans="1:4" x14ac:dyDescent="0.2">
      <c r="A13" s="1">
        <v>-2.7111015859408349E-2</v>
      </c>
    </row>
    <row r="14" spans="1:4" x14ac:dyDescent="0.2">
      <c r="A14" s="1">
        <v>-2.5701202060675336E-2</v>
      </c>
    </row>
    <row r="15" spans="1:4" x14ac:dyDescent="0.2">
      <c r="A15" s="1">
        <v>-1.1361891601412554E-2</v>
      </c>
    </row>
    <row r="16" spans="1:4" x14ac:dyDescent="0.2">
      <c r="A16" s="1">
        <v>-4.0267459138187196E-2</v>
      </c>
    </row>
    <row r="17" spans="1:1" x14ac:dyDescent="0.2">
      <c r="A17" s="1">
        <v>-1.5525606469002671E-2</v>
      </c>
    </row>
    <row r="18" spans="1:1" x14ac:dyDescent="0.2">
      <c r="A18" s="1">
        <v>-2.5266272189349175E-2</v>
      </c>
    </row>
    <row r="19" spans="1:1" x14ac:dyDescent="0.2">
      <c r="A19" s="1">
        <v>-4.0427375108288595E-3</v>
      </c>
    </row>
    <row r="20" spans="1:1" x14ac:dyDescent="0.2">
      <c r="A20" s="1">
        <v>-1.9509444601071374E-2</v>
      </c>
    </row>
    <row r="21" spans="1:1" x14ac:dyDescent="0.2">
      <c r="A21" s="1">
        <v>2.3419898019684676E-2</v>
      </c>
    </row>
    <row r="22" spans="1:1" x14ac:dyDescent="0.2">
      <c r="A22" s="1">
        <v>-3.2698651542334659E-2</v>
      </c>
    </row>
    <row r="23" spans="1:1" x14ac:dyDescent="0.2">
      <c r="A23" s="1">
        <v>-6.3144069508991709E-3</v>
      </c>
    </row>
    <row r="24" spans="1:1" x14ac:dyDescent="0.2">
      <c r="A24" s="1">
        <v>-1.5525114155251154E-2</v>
      </c>
    </row>
    <row r="25" spans="1:1" x14ac:dyDescent="0.2">
      <c r="A25" s="1">
        <v>-6.9573283858997857E-3</v>
      </c>
    </row>
    <row r="26" spans="1:1" x14ac:dyDescent="0.2">
      <c r="A26" s="1">
        <v>-2.3413579876328305E-2</v>
      </c>
    </row>
    <row r="27" spans="1:1" x14ac:dyDescent="0.2">
      <c r="A27" s="1">
        <v>-2.4738965353583386E-2</v>
      </c>
    </row>
    <row r="28" spans="1:1" x14ac:dyDescent="0.2">
      <c r="A28" s="1">
        <v>-3.1917645233045452E-2</v>
      </c>
    </row>
    <row r="29" spans="1:1" x14ac:dyDescent="0.2">
      <c r="A29" s="1">
        <v>7.3568993360846333E-3</v>
      </c>
    </row>
    <row r="30" spans="1:1" x14ac:dyDescent="0.2">
      <c r="A30" s="1">
        <v>-1.402709507253329E-2</v>
      </c>
    </row>
    <row r="31" spans="1:1" x14ac:dyDescent="0.2">
      <c r="A31" s="1">
        <v>-1.2766211298693471E-2</v>
      </c>
    </row>
    <row r="32" spans="1:1" x14ac:dyDescent="0.2">
      <c r="A32" s="1">
        <v>-2.7821031869614789E-2</v>
      </c>
    </row>
    <row r="33" spans="1:1" x14ac:dyDescent="0.2">
      <c r="A33" s="1">
        <v>-1.8617895082685389E-2</v>
      </c>
    </row>
    <row r="34" spans="1:1" x14ac:dyDescent="0.2">
      <c r="A34" s="1">
        <v>1.3080852124081723E-3</v>
      </c>
    </row>
    <row r="35" spans="1:1" x14ac:dyDescent="0.2">
      <c r="A35" s="1">
        <v>3.3062819356778563E-3</v>
      </c>
    </row>
    <row r="36" spans="1:1" x14ac:dyDescent="0.2">
      <c r="A36" s="1">
        <v>-1.4396887159533113E-2</v>
      </c>
    </row>
    <row r="37" spans="1:1" x14ac:dyDescent="0.2">
      <c r="A37" s="1">
        <v>-1.0905190393897935E-2</v>
      </c>
    </row>
    <row r="38" spans="1:1" x14ac:dyDescent="0.2">
      <c r="A38" s="1">
        <v>9.4855484878912785E-4</v>
      </c>
    </row>
    <row r="39" spans="1:1" x14ac:dyDescent="0.2">
      <c r="A39" s="1">
        <v>3.4562864751543159E-3</v>
      </c>
    </row>
    <row r="40" spans="1:1" x14ac:dyDescent="0.2">
      <c r="A40" s="1">
        <v>-1.7397085711119812E-2</v>
      </c>
    </row>
    <row r="41" spans="1:1" x14ac:dyDescent="0.2">
      <c r="A41" s="1">
        <v>-1.129943502824856E-2</v>
      </c>
    </row>
    <row r="42" spans="1:1" x14ac:dyDescent="0.2">
      <c r="A42" s="1">
        <v>-1.5657566976767893E-2</v>
      </c>
    </row>
    <row r="43" spans="1:1" x14ac:dyDescent="0.2">
      <c r="A43" s="1">
        <v>-2.9878992946034341E-2</v>
      </c>
    </row>
    <row r="44" spans="1:1" x14ac:dyDescent="0.2">
      <c r="A44" s="1">
        <v>1.4657257069535601E-2</v>
      </c>
    </row>
    <row r="45" spans="1:1" x14ac:dyDescent="0.2">
      <c r="A45" s="1">
        <v>-2.1478136358630616E-3</v>
      </c>
    </row>
    <row r="46" spans="1:1" x14ac:dyDescent="0.2">
      <c r="A46" s="1">
        <v>4.2657628703326022E-3</v>
      </c>
    </row>
    <row r="47" spans="1:1" x14ac:dyDescent="0.2">
      <c r="A47" s="1">
        <v>-2.1082841216402633E-2</v>
      </c>
    </row>
    <row r="48" spans="1:1" x14ac:dyDescent="0.2">
      <c r="A48" s="1">
        <v>5.5817729740708201E-4</v>
      </c>
    </row>
    <row r="49" spans="1:1" x14ac:dyDescent="0.2">
      <c r="A49" s="1">
        <v>-2.6185005076685146E-3</v>
      </c>
    </row>
    <row r="50" spans="1:1" x14ac:dyDescent="0.2">
      <c r="A50" s="1">
        <v>-1.1676786548341896E-2</v>
      </c>
    </row>
    <row r="51" spans="1:1" x14ac:dyDescent="0.2">
      <c r="A51" s="1">
        <v>-5.2482842147758982E-3</v>
      </c>
    </row>
    <row r="52" spans="1:1" x14ac:dyDescent="0.2">
      <c r="A52" s="1">
        <v>1.1721955222130384E-3</v>
      </c>
    </row>
    <row r="53" spans="1:1" x14ac:dyDescent="0.2">
      <c r="A53" s="1">
        <v>-1.8308005265047111E-2</v>
      </c>
    </row>
    <row r="54" spans="1:1" x14ac:dyDescent="0.2">
      <c r="A54" s="1">
        <v>2.9215846675236651E-2</v>
      </c>
    </row>
    <row r="55" spans="1:1" x14ac:dyDescent="0.2">
      <c r="A55" s="1">
        <v>2.9863226422982736E-3</v>
      </c>
    </row>
    <row r="56" spans="1:1" x14ac:dyDescent="0.2">
      <c r="A56" s="1">
        <v>5.0060198973448577E-3</v>
      </c>
    </row>
    <row r="57" spans="1:1" x14ac:dyDescent="0.2">
      <c r="A57" s="1">
        <v>5.3246753246753285E-2</v>
      </c>
    </row>
    <row r="58" spans="1:1" x14ac:dyDescent="0.2">
      <c r="A58" s="1">
        <v>3.3067132518093409E-3</v>
      </c>
    </row>
    <row r="59" spans="1:1" x14ac:dyDescent="0.2">
      <c r="A59" s="1">
        <v>7.4188052975764926E-3</v>
      </c>
    </row>
    <row r="60" spans="1:1" x14ac:dyDescent="0.2">
      <c r="A60" s="1">
        <v>1.1624411263653638E-2</v>
      </c>
    </row>
    <row r="61" spans="1:1" x14ac:dyDescent="0.2">
      <c r="A61" s="1">
        <v>-1.1410367796119309E-2</v>
      </c>
    </row>
    <row r="62" spans="1:1" x14ac:dyDescent="0.2">
      <c r="A62" s="1">
        <v>-8.7667717966535864E-3</v>
      </c>
    </row>
    <row r="63" spans="1:1" x14ac:dyDescent="0.2">
      <c r="A63" s="1">
        <v>9.9768956101658124E-4</v>
      </c>
    </row>
    <row r="64" spans="1:1" x14ac:dyDescent="0.2">
      <c r="A64" s="1">
        <v>-7.3971614144815361E-3</v>
      </c>
    </row>
    <row r="65" spans="1:1" x14ac:dyDescent="0.2">
      <c r="A65" s="1">
        <v>-1.3047009848715572E-2</v>
      </c>
    </row>
    <row r="66" spans="1:1" x14ac:dyDescent="0.2">
      <c r="A66" s="1">
        <v>7.3592542622350388E-4</v>
      </c>
    </row>
    <row r="67" spans="1:1" x14ac:dyDescent="0.2">
      <c r="A67" s="1">
        <v>3.3254156769596333E-3</v>
      </c>
    </row>
    <row r="68" spans="1:1" x14ac:dyDescent="0.2">
      <c r="A68" s="1">
        <v>8.576329331046172E-3</v>
      </c>
    </row>
    <row r="69" spans="1:1" x14ac:dyDescent="0.2">
      <c r="A69" s="1">
        <v>-1.0108467261059692E-2</v>
      </c>
    </row>
    <row r="70" spans="1:1" x14ac:dyDescent="0.2">
      <c r="A70" s="1">
        <v>-3.9721339525786931E-3</v>
      </c>
    </row>
    <row r="71" spans="1:1" x14ac:dyDescent="0.2">
      <c r="A71" s="1">
        <v>4.5440775522568918E-3</v>
      </c>
    </row>
    <row r="72" spans="1:1" x14ac:dyDescent="0.2">
      <c r="A72" s="1">
        <v>-5.9769290538517908E-4</v>
      </c>
    </row>
    <row r="73" spans="1:1" x14ac:dyDescent="0.2">
      <c r="A73" s="1">
        <v>-5.0438181703550298E-3</v>
      </c>
    </row>
    <row r="74" spans="1:1" x14ac:dyDescent="0.2">
      <c r="A74" s="1">
        <v>1.3635124079629125E-3</v>
      </c>
    </row>
    <row r="75" spans="1:1" x14ac:dyDescent="0.2">
      <c r="A75" s="1">
        <v>8.9116767380820333E-3</v>
      </c>
    </row>
    <row r="76" spans="1:1" x14ac:dyDescent="0.2">
      <c r="A76" s="1">
        <v>-2.3665527215357193E-3</v>
      </c>
    </row>
    <row r="77" spans="1:1" x14ac:dyDescent="0.2">
      <c r="A77" s="1">
        <v>6.1519903498189494E-3</v>
      </c>
    </row>
    <row r="78" spans="1:1" x14ac:dyDescent="0.2">
      <c r="A78" s="1">
        <v>-2.3789036797084522E-3</v>
      </c>
    </row>
    <row r="79" spans="1:1" x14ac:dyDescent="0.2">
      <c r="A79" s="1">
        <v>1.4951680544581583E-2</v>
      </c>
    </row>
    <row r="80" spans="1:1" x14ac:dyDescent="0.2">
      <c r="A80" s="1">
        <v>-1.3374115389228848E-2</v>
      </c>
    </row>
    <row r="81" spans="1:1" x14ac:dyDescent="0.2">
      <c r="A81" s="1">
        <v>-5.3757717692143438E-3</v>
      </c>
    </row>
    <row r="82" spans="1:1" x14ac:dyDescent="0.2">
      <c r="A82" s="1">
        <v>-6.6869300911853759E-3</v>
      </c>
    </row>
    <row r="83" spans="1:1" x14ac:dyDescent="0.2">
      <c r="A83" s="1">
        <v>-1.1620100191086093E-2</v>
      </c>
    </row>
    <row r="84" spans="1:1" x14ac:dyDescent="0.2">
      <c r="A84" s="1">
        <v>-1.2529234881389909E-2</v>
      </c>
    </row>
    <row r="85" spans="1:1" x14ac:dyDescent="0.2">
      <c r="A85" s="1">
        <v>-8.7066932704516469E-3</v>
      </c>
    </row>
    <row r="86" spans="1:1" x14ac:dyDescent="0.2">
      <c r="A86" s="1">
        <v>-1.5053278457461893E-2</v>
      </c>
    </row>
    <row r="87" spans="1:1" x14ac:dyDescent="0.2">
      <c r="A87" s="1">
        <v>-6.5906661916636106E-3</v>
      </c>
    </row>
    <row r="88" spans="1:1" x14ac:dyDescent="0.2">
      <c r="A88" s="1">
        <v>-1.543748636264447E-2</v>
      </c>
    </row>
    <row r="89" spans="1:1" x14ac:dyDescent="0.2">
      <c r="A89" s="1">
        <v>8.1137178438895029E-3</v>
      </c>
    </row>
    <row r="90" spans="1:1" x14ac:dyDescent="0.2">
      <c r="A90" s="1">
        <v>-6.0042507970244179E-3</v>
      </c>
    </row>
    <row r="91" spans="1:1" x14ac:dyDescent="0.2">
      <c r="A91" s="1">
        <v>2.3124060585050563E-4</v>
      </c>
    </row>
    <row r="92" spans="1:1" x14ac:dyDescent="0.2">
      <c r="A92" s="1">
        <v>-2.0999580008395656E-4</v>
      </c>
    </row>
    <row r="93" spans="1:1" x14ac:dyDescent="0.2">
      <c r="A93" s="1">
        <v>1.4524543514346623E-2</v>
      </c>
    </row>
    <row r="94" spans="1:1" x14ac:dyDescent="0.2">
      <c r="A94" s="1">
        <v>7.270524083610958E-3</v>
      </c>
    </row>
    <row r="95" spans="1:1" x14ac:dyDescent="0.2">
      <c r="A95" s="1">
        <v>1.1731346602913294E-2</v>
      </c>
    </row>
    <row r="96" spans="1:1" x14ac:dyDescent="0.2">
      <c r="A96" s="1">
        <v>-7.7099395707439997E-3</v>
      </c>
    </row>
    <row r="97" spans="1:1" x14ac:dyDescent="0.2">
      <c r="A97" s="1">
        <v>-6.4485932705807929E-3</v>
      </c>
    </row>
    <row r="98" spans="1:1" x14ac:dyDescent="0.2">
      <c r="A98" s="1">
        <v>3.9148828692303125E-3</v>
      </c>
    </row>
    <row r="99" spans="1:1" x14ac:dyDescent="0.2">
      <c r="A99" s="1">
        <v>-6.710385847186323E-3</v>
      </c>
    </row>
    <row r="100" spans="1:1" x14ac:dyDescent="0.2">
      <c r="A100" s="1">
        <v>1.6830459601012093E-2</v>
      </c>
    </row>
    <row r="101" spans="1:1" x14ac:dyDescent="0.2">
      <c r="A101" s="1">
        <v>-4.5555728115131517E-3</v>
      </c>
    </row>
    <row r="102" spans="1:1" x14ac:dyDescent="0.2">
      <c r="A102" s="1">
        <v>-9.2300363246591507E-3</v>
      </c>
    </row>
    <row r="103" spans="1:1" x14ac:dyDescent="0.2">
      <c r="A103" s="1">
        <v>1.6633004633479762E-2</v>
      </c>
    </row>
    <row r="104" spans="1:1" x14ac:dyDescent="0.2">
      <c r="A104" s="1">
        <v>9.6218667647240408E-3</v>
      </c>
    </row>
    <row r="105" spans="1:1" x14ac:dyDescent="0.2">
      <c r="A105" s="1">
        <v>3.0398832684831815E-4</v>
      </c>
    </row>
    <row r="106" spans="1:1" x14ac:dyDescent="0.2">
      <c r="A106" s="1">
        <v>7.1582346609256409E-3</v>
      </c>
    </row>
    <row r="107" spans="1:1" x14ac:dyDescent="0.2">
      <c r="A107" s="1">
        <v>-5.725905709851732E-3</v>
      </c>
    </row>
    <row r="108" spans="1:1" x14ac:dyDescent="0.2">
      <c r="A108" s="1">
        <v>1.460496216786897E-2</v>
      </c>
    </row>
    <row r="109" spans="1:1" x14ac:dyDescent="0.2">
      <c r="A109" s="1">
        <v>1.2506454018702351E-2</v>
      </c>
    </row>
    <row r="110" spans="1:1" x14ac:dyDescent="0.2">
      <c r="A110" s="1">
        <v>3.4954314098239602E-3</v>
      </c>
    </row>
    <row r="111" spans="1:1" x14ac:dyDescent="0.2">
      <c r="A111" s="1">
        <v>8.0843164261332669E-3</v>
      </c>
    </row>
    <row r="112" spans="1:1" x14ac:dyDescent="0.2">
      <c r="A112" s="1">
        <v>-9.535957240038832E-3</v>
      </c>
    </row>
    <row r="113" spans="1:1" x14ac:dyDescent="0.2">
      <c r="A113" s="1">
        <v>7.5489881143591207E-3</v>
      </c>
    </row>
    <row r="114" spans="1:1" x14ac:dyDescent="0.2">
      <c r="A114" s="1">
        <v>1.7169958575974146E-2</v>
      </c>
    </row>
    <row r="115" spans="1:1" x14ac:dyDescent="0.2">
      <c r="A115" s="1">
        <v>-1.577641219569851E-2</v>
      </c>
    </row>
    <row r="116" spans="1:1" x14ac:dyDescent="0.2">
      <c r="A116" s="1">
        <v>5.1733057423646683E-5</v>
      </c>
    </row>
    <row r="117" spans="1:1" x14ac:dyDescent="0.2">
      <c r="A117" s="1">
        <v>-1.327627825323671E-2</v>
      </c>
    </row>
    <row r="118" spans="1:1" x14ac:dyDescent="0.2">
      <c r="A118" s="1">
        <v>3.5426899362524827E-2</v>
      </c>
    </row>
    <row r="119" spans="1:1" x14ac:dyDescent="0.2">
      <c r="A119" s="1">
        <v>-2.3503887181341564E-2</v>
      </c>
    </row>
    <row r="120" spans="1:1" x14ac:dyDescent="0.2">
      <c r="A120" s="1">
        <v>-6.9375571710557971E-2</v>
      </c>
    </row>
    <row r="121" spans="1:1" x14ac:dyDescent="0.2">
      <c r="A121" s="1">
        <v>1.6734717350049028E-2</v>
      </c>
    </row>
    <row r="122" spans="1:1" x14ac:dyDescent="0.2">
      <c r="A122" s="1">
        <v>1.5723981900452495E-2</v>
      </c>
    </row>
    <row r="123" spans="1:1" x14ac:dyDescent="0.2">
      <c r="A123" s="1">
        <v>3.2824752294694577E-3</v>
      </c>
    </row>
    <row r="124" spans="1:1" x14ac:dyDescent="0.2">
      <c r="A124" s="1">
        <v>5.1536904104546501E-3</v>
      </c>
    </row>
    <row r="125" spans="1:1" x14ac:dyDescent="0.2">
      <c r="A125" s="1">
        <v>-2.3162893045336756E-4</v>
      </c>
    </row>
    <row r="126" spans="1:1" x14ac:dyDescent="0.2">
      <c r="A126" s="1">
        <v>1.1494948272732808E-2</v>
      </c>
    </row>
    <row r="127" spans="1:1" x14ac:dyDescent="0.2">
      <c r="A127" s="1">
        <v>-7.8716856060606789E-3</v>
      </c>
    </row>
    <row r="128" spans="1:1" x14ac:dyDescent="0.2">
      <c r="A128" s="1">
        <v>3.1429717801257115E-3</v>
      </c>
    </row>
    <row r="129" spans="1:1" x14ac:dyDescent="0.2">
      <c r="A129" s="1">
        <v>9.4604492187498959E-3</v>
      </c>
    </row>
    <row r="130" spans="1:1" x14ac:dyDescent="0.2">
      <c r="A130" s="1">
        <v>-9.5865787896942233E-4</v>
      </c>
    </row>
    <row r="131" spans="1:1" x14ac:dyDescent="0.2">
      <c r="A131" s="1">
        <v>1.8194963248584231E-2</v>
      </c>
    </row>
    <row r="132" spans="1:1" x14ac:dyDescent="0.2">
      <c r="A132" s="1">
        <v>4.179840308664984E-3</v>
      </c>
    </row>
    <row r="133" spans="1:1" x14ac:dyDescent="0.2">
      <c r="A133" s="1">
        <v>2.7639720052743628E-2</v>
      </c>
    </row>
    <row r="134" spans="1:1" x14ac:dyDescent="0.2">
      <c r="A134" s="1">
        <v>-2.2496625506173507E-3</v>
      </c>
    </row>
    <row r="135" spans="1:1" x14ac:dyDescent="0.2">
      <c r="A135" s="1">
        <v>-4.5621158292449122E-2</v>
      </c>
    </row>
    <row r="136" spans="1:1" x14ac:dyDescent="0.2">
      <c r="A136" s="1">
        <v>1.8194676610518275E-2</v>
      </c>
    </row>
    <row r="137" spans="1:1" x14ac:dyDescent="0.2">
      <c r="A137" s="1">
        <v>2.4387640749239672E-2</v>
      </c>
    </row>
    <row r="138" spans="1:1" x14ac:dyDescent="0.2">
      <c r="A138" s="1">
        <v>-2.7762947143620408E-3</v>
      </c>
    </row>
    <row r="139" spans="1:1" x14ac:dyDescent="0.2">
      <c r="A139" s="1">
        <v>8.8399058607427361E-3</v>
      </c>
    </row>
    <row r="140" spans="1:1" x14ac:dyDescent="0.2">
      <c r="A140" s="1">
        <v>2.500906125407763E-2</v>
      </c>
    </row>
    <row r="141" spans="1:1" x14ac:dyDescent="0.2">
      <c r="A141" s="1">
        <v>-1.9318580962415647E-3</v>
      </c>
    </row>
    <row r="142" spans="1:1" x14ac:dyDescent="0.2">
      <c r="A142" s="1">
        <v>7.0235495484860869E-3</v>
      </c>
    </row>
    <row r="143" spans="1:1" x14ac:dyDescent="0.2">
      <c r="A143" s="1">
        <v>1.7743613455091855E-2</v>
      </c>
    </row>
    <row r="144" spans="1:1" x14ac:dyDescent="0.2">
      <c r="A144" s="1">
        <v>8.211790660620194E-3</v>
      </c>
    </row>
    <row r="145" spans="1:1" x14ac:dyDescent="0.2">
      <c r="A145" s="1">
        <v>2.0037068576867489E-3</v>
      </c>
    </row>
    <row r="146" spans="1:1" x14ac:dyDescent="0.2">
      <c r="A146" s="1">
        <v>1.1491137731042357E-2</v>
      </c>
    </row>
    <row r="147" spans="1:1" x14ac:dyDescent="0.2">
      <c r="A147" s="1">
        <v>-1.4294064509272533E-2</v>
      </c>
    </row>
    <row r="148" spans="1:1" x14ac:dyDescent="0.2">
      <c r="A148" s="1">
        <v>-6.2641689535855583E-3</v>
      </c>
    </row>
    <row r="149" spans="1:1" x14ac:dyDescent="0.2">
      <c r="A149" s="1">
        <v>5.6642086138719797E-3</v>
      </c>
    </row>
    <row r="150" spans="1:1" x14ac:dyDescent="0.2">
      <c r="A150" s="1">
        <v>-1.5932407966203901E-2</v>
      </c>
    </row>
    <row r="151" spans="1:1" x14ac:dyDescent="0.2">
      <c r="A151" s="1">
        <v>2.5019739439400029E-2</v>
      </c>
    </row>
    <row r="152" spans="1:1" x14ac:dyDescent="0.2">
      <c r="A152" s="1">
        <v>1.5702736318407965E-2</v>
      </c>
    </row>
    <row r="153" spans="1:1" x14ac:dyDescent="0.2">
      <c r="A153" s="1">
        <v>2.2149946727976159E-2</v>
      </c>
    </row>
    <row r="154" spans="1:1" x14ac:dyDescent="0.2">
      <c r="A154" s="1">
        <v>2.2280644101215816E-2</v>
      </c>
    </row>
    <row r="155" spans="1:1" x14ac:dyDescent="0.2">
      <c r="A155" s="1">
        <v>1.1123267687819013E-2</v>
      </c>
    </row>
    <row r="156" spans="1:1" x14ac:dyDescent="0.2">
      <c r="A156" s="1">
        <v>5.4575671473757609E-2</v>
      </c>
    </row>
    <row r="157" spans="1:1" x14ac:dyDescent="0.2">
      <c r="A157" s="1">
        <v>1.0528980005061929E-2</v>
      </c>
    </row>
    <row r="158" spans="1:1" x14ac:dyDescent="0.2">
      <c r="A158" s="1">
        <v>8.0736798038394484E-3</v>
      </c>
    </row>
    <row r="159" spans="1:1" x14ac:dyDescent="0.2">
      <c r="A159" s="1">
        <v>1.7030500077411276E-2</v>
      </c>
    </row>
    <row r="160" spans="1:1" x14ac:dyDescent="0.2">
      <c r="A160" s="1">
        <v>7.9688545531966803E-3</v>
      </c>
    </row>
    <row r="161" spans="1:1" x14ac:dyDescent="0.2">
      <c r="A161" s="1">
        <v>2.2216826514507688E-2</v>
      </c>
    </row>
    <row r="162" spans="1:1" x14ac:dyDescent="0.2">
      <c r="A162" s="1">
        <v>1.6151432539478497E-2</v>
      </c>
    </row>
    <row r="163" spans="1:1" x14ac:dyDescent="0.2">
      <c r="A163" s="1">
        <v>1.0465116279069816E-2</v>
      </c>
    </row>
    <row r="164" spans="1:1" x14ac:dyDescent="0.2">
      <c r="A164" s="1">
        <v>1.1657214870825451E-2</v>
      </c>
    </row>
    <row r="165" spans="1:1" x14ac:dyDescent="0.2">
      <c r="A165" s="1">
        <v>-6.2250996015932719E-4</v>
      </c>
    </row>
    <row r="166" spans="1:1" x14ac:dyDescent="0.2">
      <c r="A166" s="1">
        <v>1.3212533031332517E-2</v>
      </c>
    </row>
    <row r="167" spans="1:1" x14ac:dyDescent="0.2">
      <c r="A167" s="1">
        <v>1.4265715618958836E-2</v>
      </c>
    </row>
    <row r="168" spans="1:1" x14ac:dyDescent="0.2">
      <c r="A168" s="1">
        <v>2.2074809075199334E-2</v>
      </c>
    </row>
    <row r="169" spans="1:1" x14ac:dyDescent="0.2">
      <c r="A169" s="1">
        <v>2.2192168193274815E-2</v>
      </c>
    </row>
    <row r="170" spans="1:1" x14ac:dyDescent="0.2">
      <c r="A170" s="1">
        <v>1.7185028993147177E-2</v>
      </c>
    </row>
    <row r="171" spans="1:1" x14ac:dyDescent="0.2">
      <c r="A171" s="1">
        <v>8.0616357977447012E-3</v>
      </c>
    </row>
    <row r="172" spans="1:1" x14ac:dyDescent="0.2">
      <c r="A172" s="1">
        <v>-2.8375502482855864E-3</v>
      </c>
    </row>
    <row r="173" spans="1:1" x14ac:dyDescent="0.2">
      <c r="A173" s="1">
        <v>1.378830890446669E-2</v>
      </c>
    </row>
    <row r="174" spans="1:1" x14ac:dyDescent="0.2">
      <c r="A174" s="1">
        <v>1.1722762704695133E-2</v>
      </c>
    </row>
    <row r="175" spans="1:1" x14ac:dyDescent="0.2">
      <c r="A175" s="1">
        <v>-1.7024912903437873E-2</v>
      </c>
    </row>
    <row r="176" spans="1:1" x14ac:dyDescent="0.2">
      <c r="A176" s="1">
        <v>4.2770096086242665E-3</v>
      </c>
    </row>
    <row r="177" spans="1:1" x14ac:dyDescent="0.2">
      <c r="A177" s="1">
        <v>1.311441011383308E-2</v>
      </c>
    </row>
    <row r="178" spans="1:1" x14ac:dyDescent="0.2">
      <c r="A178" s="1">
        <v>7.5061096241126031E-3</v>
      </c>
    </row>
    <row r="179" spans="1:1" x14ac:dyDescent="0.2">
      <c r="A179" s="1">
        <v>1.1808941895305744E-2</v>
      </c>
    </row>
    <row r="180" spans="1:1" x14ac:dyDescent="0.2">
      <c r="A180" s="1">
        <v>7.035734123310414E-3</v>
      </c>
    </row>
    <row r="181" spans="1:1" x14ac:dyDescent="0.2">
      <c r="A181" s="1">
        <v>1.2076852698993707E-2</v>
      </c>
    </row>
    <row r="182" spans="1:1" x14ac:dyDescent="0.2">
      <c r="A182" s="1">
        <v>1.5111000559666729E-2</v>
      </c>
    </row>
    <row r="183" spans="1:1" x14ac:dyDescent="0.2">
      <c r="A183" s="1">
        <v>2.2135338345864702E-2</v>
      </c>
    </row>
    <row r="184" spans="1:1" x14ac:dyDescent="0.2">
      <c r="A184" s="1">
        <v>3.1038995027479602E-2</v>
      </c>
    </row>
    <row r="185" spans="1:1" x14ac:dyDescent="0.2">
      <c r="A185" s="1">
        <v>1.7543859649122896E-2</v>
      </c>
    </row>
    <row r="186" spans="1:1" x14ac:dyDescent="0.2">
      <c r="A186" s="1">
        <v>1.9222395023328169E-2</v>
      </c>
    </row>
    <row r="187" spans="1:1" x14ac:dyDescent="0.2">
      <c r="A187" s="1">
        <v>4.0371040196021328E-2</v>
      </c>
    </row>
    <row r="188" spans="1:1" x14ac:dyDescent="0.2">
      <c r="A188" s="1" t="e">
        <v>#DIV/0!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39E4-C4D5-7A46-8CB1-8AA0EA917F62}">
  <dimension ref="A1:I18"/>
  <sheetViews>
    <sheetView topLeftCell="A22" zoomScale="172" workbookViewId="0">
      <selection activeCell="C34" sqref="A1:XFD1048576"/>
    </sheetView>
  </sheetViews>
  <sheetFormatPr baseColWidth="10" defaultRowHeight="16" x14ac:dyDescent="0.2"/>
  <cols>
    <col min="1" max="1" width="16.5" style="1" bestFit="1" customWidth="1"/>
    <col min="2" max="2" width="10.83203125" style="1"/>
    <col min="3" max="3" width="13.33203125" style="1" bestFit="1" customWidth="1"/>
    <col min="4" max="5" width="10.83203125" style="1"/>
    <col min="6" max="6" width="13" style="1" bestFit="1" customWidth="1"/>
    <col min="7" max="16384" width="10.83203125" style="1"/>
  </cols>
  <sheetData>
    <row r="1" spans="1:9" x14ac:dyDescent="0.2">
      <c r="A1" s="1" t="s">
        <v>123</v>
      </c>
    </row>
    <row r="2" spans="1:9" ht="17" thickBot="1" x14ac:dyDescent="0.25"/>
    <row r="3" spans="1:9" x14ac:dyDescent="0.2">
      <c r="A3" s="12" t="s">
        <v>124</v>
      </c>
      <c r="B3" s="12"/>
    </row>
    <row r="4" spans="1:9" x14ac:dyDescent="0.2">
      <c r="A4" s="1" t="s">
        <v>125</v>
      </c>
      <c r="B4" s="1">
        <v>0.64383825456030563</v>
      </c>
    </row>
    <row r="5" spans="1:9" x14ac:dyDescent="0.2">
      <c r="A5" s="1" t="s">
        <v>126</v>
      </c>
      <c r="B5" s="1">
        <v>0.41452769803526096</v>
      </c>
    </row>
    <row r="6" spans="1:9" x14ac:dyDescent="0.2">
      <c r="A6" s="1" t="s">
        <v>127</v>
      </c>
      <c r="B6" s="1">
        <v>0.41134578335067001</v>
      </c>
    </row>
    <row r="7" spans="1:9" x14ac:dyDescent="0.2">
      <c r="A7" s="1" t="s">
        <v>128</v>
      </c>
      <c r="B7" s="1">
        <v>1.4243043234249382E-2</v>
      </c>
    </row>
    <row r="8" spans="1:9" ht="17" thickBot="1" x14ac:dyDescent="0.25">
      <c r="A8" s="13" t="s">
        <v>129</v>
      </c>
      <c r="B8" s="13">
        <v>186</v>
      </c>
    </row>
    <row r="10" spans="1:9" ht="17" thickBot="1" x14ac:dyDescent="0.25">
      <c r="A10" s="1" t="s">
        <v>130</v>
      </c>
    </row>
    <row r="11" spans="1:9" x14ac:dyDescent="0.2">
      <c r="A11" s="14"/>
      <c r="B11" s="14" t="s">
        <v>135</v>
      </c>
      <c r="C11" s="14" t="s">
        <v>136</v>
      </c>
      <c r="D11" s="14" t="s">
        <v>137</v>
      </c>
      <c r="E11" s="14" t="s">
        <v>138</v>
      </c>
      <c r="F11" s="14" t="s">
        <v>139</v>
      </c>
    </row>
    <row r="12" spans="1:9" x14ac:dyDescent="0.2">
      <c r="A12" s="1" t="s">
        <v>131</v>
      </c>
      <c r="B12" s="1">
        <v>1</v>
      </c>
      <c r="C12" s="1">
        <v>2.6428384031355438E-2</v>
      </c>
      <c r="D12" s="1">
        <v>2.6428384031355438E-2</v>
      </c>
      <c r="E12" s="1">
        <v>130.27618246419055</v>
      </c>
      <c r="F12" s="1">
        <v>3.6941176055570626E-23</v>
      </c>
    </row>
    <row r="13" spans="1:9" x14ac:dyDescent="0.2">
      <c r="A13" s="1" t="s">
        <v>132</v>
      </c>
      <c r="B13" s="1">
        <v>184</v>
      </c>
      <c r="C13" s="1">
        <v>3.732702762537627E-2</v>
      </c>
      <c r="D13" s="1">
        <v>2.0286428057269713E-4</v>
      </c>
    </row>
    <row r="14" spans="1:9" ht="17" thickBot="1" x14ac:dyDescent="0.25">
      <c r="A14" s="13" t="s">
        <v>133</v>
      </c>
      <c r="B14" s="13">
        <v>185</v>
      </c>
      <c r="C14" s="13">
        <v>6.3755411656731709E-2</v>
      </c>
      <c r="D14" s="13"/>
      <c r="E14" s="13"/>
      <c r="F14" s="13"/>
    </row>
    <row r="15" spans="1:9" ht="17" thickBot="1" x14ac:dyDescent="0.25"/>
    <row r="16" spans="1:9" x14ac:dyDescent="0.2">
      <c r="A16" s="14"/>
      <c r="B16" s="14" t="s">
        <v>140</v>
      </c>
      <c r="C16" s="14" t="s">
        <v>128</v>
      </c>
      <c r="D16" s="14" t="s">
        <v>141</v>
      </c>
      <c r="E16" s="14" t="s">
        <v>142</v>
      </c>
      <c r="F16" s="14" t="s">
        <v>143</v>
      </c>
      <c r="G16" s="14" t="s">
        <v>144</v>
      </c>
      <c r="H16" s="14" t="s">
        <v>145</v>
      </c>
      <c r="I16" s="14" t="s">
        <v>146</v>
      </c>
    </row>
    <row r="17" spans="1:9" x14ac:dyDescent="0.2">
      <c r="A17" s="1" t="s">
        <v>134</v>
      </c>
      <c r="B17" s="1">
        <v>-9.1302647725554958E-4</v>
      </c>
      <c r="C17" s="1">
        <v>1.0444781276181896E-3</v>
      </c>
      <c r="D17" s="1">
        <v>-0.87414609565601897</v>
      </c>
      <c r="E17" s="1">
        <v>0.38317819508749418</v>
      </c>
      <c r="F17" s="1">
        <v>-2.9737197208724074E-3</v>
      </c>
      <c r="G17" s="1">
        <v>1.1476667663613081E-3</v>
      </c>
      <c r="H17" s="1">
        <v>-2.9737197208724074E-3</v>
      </c>
      <c r="I17" s="1">
        <v>1.1476667663613081E-3</v>
      </c>
    </row>
    <row r="18" spans="1:9" ht="17" thickBot="1" x14ac:dyDescent="0.25">
      <c r="A18" s="13" t="s">
        <v>147</v>
      </c>
      <c r="B18" s="13">
        <v>1.260136094838652</v>
      </c>
      <c r="C18" s="13">
        <v>0.11040403335336048</v>
      </c>
      <c r="D18" s="13">
        <v>11.413859227456349</v>
      </c>
      <c r="E18" s="13">
        <v>3.6941176055571672E-23</v>
      </c>
      <c r="F18" s="13">
        <v>1.0423155013924996</v>
      </c>
      <c r="G18" s="13">
        <v>1.4779566882848043</v>
      </c>
      <c r="H18" s="13">
        <v>1.0423155013924996</v>
      </c>
      <c r="I18" s="13">
        <v>1.4779566882848043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B3E2-860B-5B49-B159-45C2D558CE69}">
  <dimension ref="A1:H193"/>
  <sheetViews>
    <sheetView topLeftCell="A2" workbookViewId="0">
      <selection activeCell="R12" sqref="A1:XFD1048576"/>
    </sheetView>
  </sheetViews>
  <sheetFormatPr baseColWidth="10" defaultColWidth="8.83203125" defaultRowHeight="16" x14ac:dyDescent="0.2"/>
  <cols>
    <col min="1" max="1" width="10.6640625" style="5" bestFit="1" customWidth="1"/>
    <col min="2" max="2" width="8.83203125" style="5"/>
    <col min="3" max="3" width="10.33203125" style="1" bestFit="1" customWidth="1"/>
    <col min="4" max="5" width="11.33203125" style="1" bestFit="1" customWidth="1"/>
    <col min="6" max="6" width="13.6640625" style="5" customWidth="1"/>
    <col min="7" max="7" width="10.33203125" style="5" bestFit="1" customWidth="1"/>
    <col min="8" max="8" width="10" style="5" bestFit="1" customWidth="1"/>
    <col min="9" max="16384" width="8.83203125" style="1"/>
  </cols>
  <sheetData>
    <row r="1" spans="1:8" x14ac:dyDescent="0.2">
      <c r="B1" s="5" t="s">
        <v>151</v>
      </c>
      <c r="C1" s="5">
        <v>9</v>
      </c>
      <c r="D1" s="5">
        <v>12</v>
      </c>
      <c r="E1" s="5">
        <v>26</v>
      </c>
      <c r="G1" s="5">
        <v>9</v>
      </c>
    </row>
    <row r="2" spans="1:8" x14ac:dyDescent="0.2">
      <c r="B2" s="5" t="s">
        <v>152</v>
      </c>
      <c r="C2" s="6">
        <f>2/(1+C1)</f>
        <v>0.2</v>
      </c>
      <c r="D2" s="6">
        <f>2/(1+D1)</f>
        <v>0.15384615384615385</v>
      </c>
      <c r="E2" s="6">
        <f>2/(1+E1)</f>
        <v>7.407407407407407E-2</v>
      </c>
      <c r="F2" s="7"/>
      <c r="G2" s="6">
        <f>2/(1+G1)</f>
        <v>0.2</v>
      </c>
    </row>
    <row r="4" spans="1:8" x14ac:dyDescent="0.2">
      <c r="A4" s="8" t="s">
        <v>0</v>
      </c>
      <c r="B4" s="9" t="s">
        <v>153</v>
      </c>
      <c r="C4" s="1" t="s">
        <v>154</v>
      </c>
      <c r="D4" s="1" t="s">
        <v>155</v>
      </c>
      <c r="E4" s="1" t="s">
        <v>156</v>
      </c>
      <c r="F4" s="5" t="s">
        <v>149</v>
      </c>
      <c r="G4" s="5" t="s">
        <v>150</v>
      </c>
      <c r="H4" s="5" t="s">
        <v>157</v>
      </c>
    </row>
    <row r="5" spans="1:8" x14ac:dyDescent="0.2">
      <c r="A5" s="3">
        <v>45298</v>
      </c>
      <c r="B5" s="1">
        <v>184.49</v>
      </c>
      <c r="C5" s="10">
        <f>IF(COUNTA($B$5:$B5)&lt;=C$1,AVERAGE($B$5:$B5),C$2*($B5-$C4)+$C4)</f>
        <v>184.49</v>
      </c>
      <c r="D5" s="10">
        <f>IF(COUNTA($B$5:$B5)&lt;=D$1,AVERAGE($B$5:$B5),D$2*($B5-$D4)+$D4)</f>
        <v>184.49</v>
      </c>
      <c r="E5" s="10">
        <f>IF(COUNTA($B$5:$B5)&lt;=E$1,AVERAGE($B$5:$B5),E$2*($B5-$E4)+$E4)</f>
        <v>184.49</v>
      </c>
      <c r="F5" s="7"/>
    </row>
    <row r="6" spans="1:8" x14ac:dyDescent="0.2">
      <c r="A6" s="3">
        <v>45329</v>
      </c>
      <c r="B6" s="1">
        <v>186.61</v>
      </c>
      <c r="C6" s="10">
        <f>IF(COUNTA($B$5:$B6)&lt;=C$1,AVERAGE($B$5:$B6),C$2*($B6-$C5)+$C5)</f>
        <v>185.55</v>
      </c>
      <c r="D6" s="10">
        <f>IF(COUNTA($B$5:$B6)&lt;=D$1,AVERAGE($B$5:$B6),D$2*($B6-$D5)+$D5)</f>
        <v>185.55</v>
      </c>
      <c r="E6" s="10">
        <f>IF(COUNTA($B$5:$B6)&lt;=E$1,AVERAGE($B$5:$B6),E$2*($B6-$E5)+$E5)</f>
        <v>185.55</v>
      </c>
      <c r="F6" s="7"/>
    </row>
    <row r="7" spans="1:8" x14ac:dyDescent="0.2">
      <c r="A7" s="3">
        <v>45358</v>
      </c>
      <c r="B7" s="1">
        <v>187.39</v>
      </c>
      <c r="C7" s="10">
        <f>IF(COUNTA($B$5:$B7)&lt;=C$1,AVERAGE($B$5:$B7),C$2*($B7-$C6)+$C6)</f>
        <v>186.16333333333333</v>
      </c>
      <c r="D7" s="10">
        <f>IF(COUNTA($B$5:$B7)&lt;=D$1,AVERAGE($B$5:$B7),D$2*($B7-$D6)+$D6)</f>
        <v>186.16333333333333</v>
      </c>
      <c r="E7" s="10">
        <f>IF(COUNTA($B$5:$B7)&lt;=E$1,AVERAGE($B$5:$B7),E$2*($B7-$E6)+$E6)</f>
        <v>186.16333333333333</v>
      </c>
      <c r="F7" s="7"/>
    </row>
    <row r="8" spans="1:8" x14ac:dyDescent="0.2">
      <c r="A8" s="3">
        <v>45419</v>
      </c>
      <c r="B8" s="1">
        <v>191.96</v>
      </c>
      <c r="C8" s="10">
        <f>IF(COUNTA($B$5:$B8)&lt;=C$1,AVERAGE($B$5:$B8),C$2*($B8-$C7)+$C7)</f>
        <v>187.61250000000001</v>
      </c>
      <c r="D8" s="10">
        <f>IF(COUNTA($B$5:$B8)&lt;=D$1,AVERAGE($B$5:$B8),D$2*($B8-$D7)+$D7)</f>
        <v>187.61250000000001</v>
      </c>
      <c r="E8" s="10">
        <f>IF(COUNTA($B$5:$B8)&lt;=E$1,AVERAGE($B$5:$B8),E$2*($B8-$E7)+$E7)</f>
        <v>187.61250000000001</v>
      </c>
      <c r="F8" s="7"/>
    </row>
    <row r="9" spans="1:8" x14ac:dyDescent="0.2">
      <c r="A9" s="3">
        <v>45511</v>
      </c>
      <c r="B9" s="1">
        <v>190.48</v>
      </c>
      <c r="C9" s="10">
        <f>IF(COUNTA($B$5:$B9)&lt;=C$1,AVERAGE($B$5:$B9),C$2*($B9-$C8)+$C8)</f>
        <v>188.18600000000001</v>
      </c>
      <c r="D9" s="10">
        <f>IF(COUNTA($B$5:$B9)&lt;=D$1,AVERAGE($B$5:$B9),D$2*($B9-$D8)+$D8)</f>
        <v>188.18600000000001</v>
      </c>
      <c r="E9" s="10">
        <f>IF(COUNTA($B$5:$B9)&lt;=E$1,AVERAGE($B$5:$B9),E$2*($B9-$E8)+$E8)</f>
        <v>188.18600000000001</v>
      </c>
      <c r="F9" s="7"/>
    </row>
    <row r="10" spans="1:8" x14ac:dyDescent="0.2">
      <c r="A10" s="3">
        <v>45542</v>
      </c>
      <c r="B10" s="1">
        <v>190.44</v>
      </c>
      <c r="C10" s="10">
        <f>IF(COUNTA($B$5:$B10)&lt;=C$1,AVERAGE($B$5:$B10),C$2*($B10-$C9)+$C9)</f>
        <v>188.5616666666667</v>
      </c>
      <c r="D10" s="10">
        <f>IF(COUNTA($B$5:$B10)&lt;=D$1,AVERAGE($B$5:$B10),D$2*($B10-$D9)+$D9)</f>
        <v>188.5616666666667</v>
      </c>
      <c r="E10" s="10">
        <f>IF(COUNTA($B$5:$B10)&lt;=E$1,AVERAGE($B$5:$B10),E$2*($B10-$E9)+$E9)</f>
        <v>188.5616666666667</v>
      </c>
      <c r="F10" s="7"/>
    </row>
    <row r="11" spans="1:8" x14ac:dyDescent="0.2">
      <c r="A11" s="3">
        <v>45572</v>
      </c>
      <c r="B11" s="1">
        <v>192.66</v>
      </c>
      <c r="C11" s="10">
        <f>IF(COUNTA($B$5:$B11)&lt;=C$1,AVERAGE($B$5:$B11),C$2*($B11-$C10)+$C10)</f>
        <v>189.14714285714288</v>
      </c>
      <c r="D11" s="10">
        <f>IF(COUNTA($B$5:$B11)&lt;=D$1,AVERAGE($B$5:$B11),D$2*($B11-$D10)+$D10)</f>
        <v>189.14714285714288</v>
      </c>
      <c r="E11" s="10">
        <f>IF(COUNTA($B$5:$B11)&lt;=E$1,AVERAGE($B$5:$B11),E$2*($B11-$E10)+$E10)</f>
        <v>189.14714285714288</v>
      </c>
      <c r="F11" s="7"/>
    </row>
    <row r="12" spans="1:8" x14ac:dyDescent="0.2">
      <c r="A12" s="3">
        <v>45603</v>
      </c>
      <c r="B12" s="1">
        <v>187.3</v>
      </c>
      <c r="C12" s="10">
        <f>IF(COUNTA($B$5:$B12)&lt;=C$1,AVERAGE($B$5:$B12),C$2*($B12-$C11)+$C11)</f>
        <v>188.91625000000002</v>
      </c>
      <c r="D12" s="10">
        <f>IF(COUNTA($B$5:$B12)&lt;=D$1,AVERAGE($B$5:$B12),D$2*($B12-$D11)+$D11)</f>
        <v>188.91625000000002</v>
      </c>
      <c r="E12" s="10">
        <f>IF(COUNTA($B$5:$B12)&lt;=E$1,AVERAGE($B$5:$B12),E$2*($B12-$E11)+$E11)</f>
        <v>188.91625000000002</v>
      </c>
      <c r="F12" s="7"/>
    </row>
    <row r="13" spans="1:8" x14ac:dyDescent="0.2">
      <c r="A13" s="3">
        <v>45633</v>
      </c>
      <c r="B13" s="1">
        <v>186.78</v>
      </c>
      <c r="C13" s="10">
        <f>IF(COUNTA($B$5:$B13)&lt;=C$1,AVERAGE($B$5:$B13),C$2*($B13-$C12)+$C12)</f>
        <v>188.67888888888891</v>
      </c>
      <c r="D13" s="10">
        <f>IF(COUNTA($B$5:$B13)&lt;=D$1,AVERAGE($B$5:$B13),D$2*($B13-$D12)+$D12)</f>
        <v>188.67888888888891</v>
      </c>
      <c r="E13" s="10">
        <f>IF(COUNTA($B$5:$B13)&lt;=E$1,AVERAGE($B$5:$B13),E$2*($B13-$E12)+$E12)</f>
        <v>188.67888888888891</v>
      </c>
      <c r="F13" s="7"/>
    </row>
    <row r="14" spans="1:8" x14ac:dyDescent="0.2">
      <c r="A14" s="1" t="s">
        <v>114</v>
      </c>
      <c r="B14" s="1">
        <v>188.19</v>
      </c>
      <c r="C14" s="10">
        <f>IF(COUNTA($B$5:$B14)&lt;=C$1,AVERAGE($B$5:$B14),C$2*($B14-$C13)+$C13)</f>
        <v>188.58111111111111</v>
      </c>
      <c r="D14" s="10">
        <f>IF(COUNTA($B$5:$B14)&lt;=D$1,AVERAGE($B$5:$B14),D$2*($B14-$D13)+$D13)</f>
        <v>188.63000000000002</v>
      </c>
      <c r="E14" s="10">
        <f>IF(COUNTA($B$5:$B14)&lt;=E$1,AVERAGE($B$5:$B14),E$2*($B14-$E13)+$E13)</f>
        <v>188.63000000000002</v>
      </c>
      <c r="F14" s="7"/>
    </row>
    <row r="15" spans="1:8" x14ac:dyDescent="0.2">
      <c r="A15" s="1" t="s">
        <v>113</v>
      </c>
      <c r="B15" s="1">
        <v>185.5</v>
      </c>
      <c r="C15" s="10">
        <f>IF(COUNTA($B$5:$B15)&lt;=C$1,AVERAGE($B$5:$B15),C$2*($B15-$C14)+$C14)</f>
        <v>187.96488888888888</v>
      </c>
      <c r="D15" s="10">
        <f>IF(COUNTA($B$5:$B15)&lt;=D$1,AVERAGE($B$5:$B15),D$2*($B15-$D14)+$D14)</f>
        <v>188.34545454545457</v>
      </c>
      <c r="E15" s="10">
        <f>IF(COUNTA($B$5:$B15)&lt;=E$1,AVERAGE($B$5:$B15),E$2*($B15-$E14)+$E14)</f>
        <v>188.34545454545457</v>
      </c>
      <c r="F15" s="7"/>
    </row>
    <row r="16" spans="1:8" x14ac:dyDescent="0.2">
      <c r="A16" s="1" t="s">
        <v>112</v>
      </c>
      <c r="B16" s="1">
        <v>182.62</v>
      </c>
      <c r="C16" s="10">
        <f>IF(COUNTA($B$5:$B16)&lt;=C$1,AVERAGE($B$5:$B16),C$2*($B16-$C15)+$C15)</f>
        <v>186.8959111111111</v>
      </c>
      <c r="D16" s="10">
        <f>IF(COUNTA($B$5:$B16)&lt;=D$1,AVERAGE($B$5:$B16),D$2*($B16-$D15)+$D15)</f>
        <v>187.86833333333334</v>
      </c>
      <c r="E16" s="10">
        <f>IF(COUNTA($B$5:$B16)&lt;=E$1,AVERAGE($B$5:$B16),E$2*($B16-$E15)+$E15)</f>
        <v>187.86833333333334</v>
      </c>
      <c r="F16" s="7"/>
    </row>
    <row r="17" spans="1:8" x14ac:dyDescent="0.2">
      <c r="A17" s="1" t="s">
        <v>111</v>
      </c>
      <c r="B17" s="1">
        <v>179.22</v>
      </c>
      <c r="C17" s="10">
        <f>IF(COUNTA($B$5:$B17)&lt;=C$1,AVERAGE($B$5:$B17),C$2*($B17-$C16)+$C16)</f>
        <v>185.36072888888887</v>
      </c>
      <c r="D17" s="10">
        <f>IF(COUNTA($B$5:$B17)&lt;=D$1,AVERAGE($B$5:$B17),D$2*($B17-$D16)+$D16)</f>
        <v>186.53782051282053</v>
      </c>
      <c r="E17" s="10">
        <f>IF(COUNTA($B$5:$B17)&lt;=E$1,AVERAGE($B$5:$B17),E$2*($B17-$E16)+$E16)</f>
        <v>187.20307692307691</v>
      </c>
      <c r="F17" s="7">
        <f>D17-E17</f>
        <v>-0.66525641025637583</v>
      </c>
      <c r="G17" s="7">
        <f>IF(COUNTA($F$5:$F17)&lt;=G$1,AVERAGE($F$5:$F17),G$2*($F17-$G16)+$G16)</f>
        <v>-0.66525641025637583</v>
      </c>
      <c r="H17" s="7">
        <f>F17-G17</f>
        <v>0</v>
      </c>
    </row>
    <row r="18" spans="1:8" x14ac:dyDescent="0.2">
      <c r="A18" s="1" t="s">
        <v>110</v>
      </c>
      <c r="B18" s="1">
        <v>179.39</v>
      </c>
      <c r="C18" s="10">
        <f>IF(COUNTA($B$5:$B18)&lt;=C$1,AVERAGE($B$5:$B18),C$2*($B18-$C17)+$C17)</f>
        <v>184.16658311111109</v>
      </c>
      <c r="D18" s="10">
        <f>IF(COUNTA($B$5:$B18)&lt;=D$1,AVERAGE($B$5:$B18),D$2*($B18-$D17)+$D17)</f>
        <v>185.43815581854045</v>
      </c>
      <c r="E18" s="10">
        <f>IF(COUNTA($B$5:$B18)&lt;=E$1,AVERAGE($B$5:$B18),E$2*($B18-$E17)+$E17)</f>
        <v>186.64499999999998</v>
      </c>
      <c r="F18" s="7">
        <f t="shared" ref="F18:F81" si="0">D18-E18</f>
        <v>-1.2068441814595303</v>
      </c>
      <c r="G18" s="7">
        <f>IF(COUNTA($F$5:$F18)&lt;=G$1,AVERAGE($F$5:$F18),G$2*($F18-$G17)+$G17)</f>
        <v>-0.93605029585795307</v>
      </c>
      <c r="H18" s="7">
        <f t="shared" ref="H18:H81" si="1">F18-G18</f>
        <v>-0.27079388560157724</v>
      </c>
    </row>
    <row r="19" spans="1:8" x14ac:dyDescent="0.2">
      <c r="A19" s="1" t="s">
        <v>109</v>
      </c>
      <c r="B19" s="1">
        <v>183.35</v>
      </c>
      <c r="C19" s="10">
        <f>IF(COUNTA($B$5:$B19)&lt;=C$1,AVERAGE($B$5:$B19),C$2*($B19-$C18)+$C18)</f>
        <v>184.00326648888887</v>
      </c>
      <c r="D19" s="10">
        <f>IF(COUNTA($B$5:$B19)&lt;=D$1,AVERAGE($B$5:$B19),D$2*($B19-$D18)+$D18)</f>
        <v>185.11690107722654</v>
      </c>
      <c r="E19" s="10">
        <f>IF(COUNTA($B$5:$B19)&lt;=E$1,AVERAGE($B$5:$B19),E$2*($B19-$E18)+$E18)</f>
        <v>186.4253333333333</v>
      </c>
      <c r="F19" s="7">
        <f t="shared" si="0"/>
        <v>-1.3084322561067552</v>
      </c>
      <c r="G19" s="7">
        <f>IF(COUNTA($F$5:$F19)&lt;=G$1,AVERAGE($F$5:$F19),G$2*($F19-$G18)+$G18)</f>
        <v>-1.0601776159408871</v>
      </c>
      <c r="H19" s="7">
        <f t="shared" si="1"/>
        <v>-0.24825464016586807</v>
      </c>
    </row>
    <row r="20" spans="1:8" x14ac:dyDescent="0.2">
      <c r="A20" s="1" t="s">
        <v>108</v>
      </c>
      <c r="B20" s="1">
        <v>183.6</v>
      </c>
      <c r="C20" s="10">
        <f>IF(COUNTA($B$5:$B20)&lt;=C$1,AVERAGE($B$5:$B20),C$2*($B20-$C19)+$C19)</f>
        <v>183.92261319111108</v>
      </c>
      <c r="D20" s="10">
        <f>IF(COUNTA($B$5:$B20)&lt;=D$1,AVERAGE($B$5:$B20),D$2*($B20-$D19)+$D19)</f>
        <v>184.88353168073016</v>
      </c>
      <c r="E20" s="10">
        <f>IF(COUNTA($B$5:$B20)&lt;=E$1,AVERAGE($B$5:$B20),E$2*($B20-$E19)+$E19)</f>
        <v>186.24874999999997</v>
      </c>
      <c r="F20" s="7">
        <f t="shared" si="0"/>
        <v>-1.3652183192698146</v>
      </c>
      <c r="G20" s="7">
        <f>IF(COUNTA($F$5:$F20)&lt;=G$1,AVERAGE($F$5:$F20),G$2*($F20-$G19)+$G19)</f>
        <v>-1.136437791773119</v>
      </c>
      <c r="H20" s="7">
        <f t="shared" si="1"/>
        <v>-0.22878052749669564</v>
      </c>
    </row>
    <row r="21" spans="1:8" x14ac:dyDescent="0.2">
      <c r="A21" s="1" t="s">
        <v>107</v>
      </c>
      <c r="B21" s="1">
        <v>174.37</v>
      </c>
      <c r="C21" s="10">
        <f>IF(COUNTA($B$5:$B21)&lt;=C$1,AVERAGE($B$5:$B21),C$2*($B21-$C20)+$C20)</f>
        <v>182.01209055288888</v>
      </c>
      <c r="D21" s="10">
        <f>IF(COUNTA($B$5:$B21)&lt;=D$1,AVERAGE($B$5:$B21),D$2*($B21-$D20)+$D20)</f>
        <v>183.26606526831014</v>
      </c>
      <c r="E21" s="10">
        <f>IF(COUNTA($B$5:$B21)&lt;=E$1,AVERAGE($B$5:$B21),E$2*($B21-$E20)+$E20)</f>
        <v>185.54999999999995</v>
      </c>
      <c r="F21" s="7">
        <f t="shared" si="0"/>
        <v>-2.2839347316898113</v>
      </c>
      <c r="G21" s="7">
        <f>IF(COUNTA($F$5:$F21)&lt;=G$1,AVERAGE($F$5:$F21),G$2*($F21-$G20)+$G20)</f>
        <v>-1.3659371797564575</v>
      </c>
      <c r="H21" s="7">
        <f t="shared" si="1"/>
        <v>-0.91799755193335386</v>
      </c>
    </row>
    <row r="22" spans="1:8" x14ac:dyDescent="0.2">
      <c r="A22" s="1" t="s">
        <v>106</v>
      </c>
      <c r="B22" s="1">
        <v>169.16</v>
      </c>
      <c r="C22" s="10">
        <f>IF(COUNTA($B$5:$B22)&lt;=C$1,AVERAGE($B$5:$B22),C$2*($B22-$C21)+$C21)</f>
        <v>179.4416724423111</v>
      </c>
      <c r="D22" s="10">
        <f>IF(COUNTA($B$5:$B22)&lt;=D$1,AVERAGE($B$5:$B22),D$2*($B22-$D21)+$D21)</f>
        <v>181.09590138087782</v>
      </c>
      <c r="E22" s="10">
        <f>IF(COUNTA($B$5:$B22)&lt;=E$1,AVERAGE($B$5:$B22),E$2*($B22-$E21)+$E21)</f>
        <v>184.63944444444439</v>
      </c>
      <c r="F22" s="7">
        <f t="shared" si="0"/>
        <v>-3.5435430635665739</v>
      </c>
      <c r="G22" s="7">
        <f>IF(COUNTA($F$5:$F22)&lt;=G$1,AVERAGE($F$5:$F22),G$2*($F22-$G21)+$G21)</f>
        <v>-1.7288714937248102</v>
      </c>
      <c r="H22" s="7">
        <f t="shared" si="1"/>
        <v>-1.8146715698417637</v>
      </c>
    </row>
    <row r="23" spans="1:8" x14ac:dyDescent="0.2">
      <c r="A23" s="1" t="s">
        <v>105</v>
      </c>
      <c r="B23" s="1">
        <v>168.68</v>
      </c>
      <c r="C23" s="10">
        <f>IF(COUNTA($B$5:$B23)&lt;=C$1,AVERAGE($B$5:$B23),C$2*($B23-$C22)+$C22)</f>
        <v>177.28933795384887</v>
      </c>
      <c r="D23" s="10">
        <f>IF(COUNTA($B$5:$B23)&lt;=D$1,AVERAGE($B$5:$B23),D$2*($B23-$D22)+$D22)</f>
        <v>179.18576270689661</v>
      </c>
      <c r="E23" s="10">
        <f>IF(COUNTA($B$5:$B23)&lt;=E$1,AVERAGE($B$5:$B23),E$2*($B23-$E22)+$E22)</f>
        <v>183.79947368421048</v>
      </c>
      <c r="F23" s="7">
        <f t="shared" si="0"/>
        <v>-4.6137109773138718</v>
      </c>
      <c r="G23" s="7">
        <f>IF(COUNTA($F$5:$F23)&lt;=G$1,AVERAGE($F$5:$F23),G$2*($F23-$G22)+$G22)</f>
        <v>-2.1409914199518192</v>
      </c>
      <c r="H23" s="7">
        <f t="shared" si="1"/>
        <v>-2.4727195573620526</v>
      </c>
    </row>
    <row r="24" spans="1:8" x14ac:dyDescent="0.2">
      <c r="A24" s="1" t="s">
        <v>104</v>
      </c>
      <c r="B24" s="1">
        <v>171.13</v>
      </c>
      <c r="C24" s="10">
        <f>IF(COUNTA($B$5:$B24)&lt;=C$1,AVERAGE($B$5:$B24),C$2*($B24-$C23)+$C23)</f>
        <v>176.05747036307909</v>
      </c>
      <c r="D24" s="10">
        <f>IF(COUNTA($B$5:$B24)&lt;=D$1,AVERAGE($B$5:$B24),D$2*($B24-$D23)+$D23)</f>
        <v>177.94641459814329</v>
      </c>
      <c r="E24" s="10">
        <f>IF(COUNTA($B$5:$B24)&lt;=E$1,AVERAGE($B$5:$B24),E$2*($B24-$E23)+$E23)</f>
        <v>183.16599999999997</v>
      </c>
      <c r="F24" s="7">
        <f t="shared" si="0"/>
        <v>-5.2195854018566763</v>
      </c>
      <c r="G24" s="7">
        <f>IF(COUNTA($F$5:$F24)&lt;=G$1,AVERAGE($F$5:$F24),G$2*($F24-$G23)+$G23)</f>
        <v>-2.5258156676899262</v>
      </c>
      <c r="H24" s="7">
        <f t="shared" si="1"/>
        <v>-2.6937697341667501</v>
      </c>
    </row>
    <row r="25" spans="1:8" x14ac:dyDescent="0.2">
      <c r="A25" s="1" t="s">
        <v>103</v>
      </c>
      <c r="B25" s="1">
        <v>171.86</v>
      </c>
      <c r="C25" s="10">
        <f>IF(COUNTA($B$5:$B25)&lt;=C$1,AVERAGE($B$5:$B25),C$2*($B25-$C24)+$C24)</f>
        <v>175.21797629046327</v>
      </c>
      <c r="D25" s="10">
        <f>IF(COUNTA($B$5:$B25)&lt;=D$1,AVERAGE($B$5:$B25),D$2*($B25-$D24)+$D24)</f>
        <v>177.01004312150587</v>
      </c>
      <c r="E25" s="10">
        <f>IF(COUNTA($B$5:$B25)&lt;=E$1,AVERAGE($B$5:$B25),E$2*($B25-$E24)+$E24)</f>
        <v>182.62761904761902</v>
      </c>
      <c r="F25" s="7">
        <f t="shared" si="0"/>
        <v>-5.6175759261131475</v>
      </c>
      <c r="G25" s="7">
        <f>IF(COUNTA($F$5:$F25)&lt;=G$1,AVERAGE($F$5:$F25),G$2*($F25-$G24)+$G24)</f>
        <v>-2.8693445852925064</v>
      </c>
      <c r="H25" s="7">
        <f t="shared" si="1"/>
        <v>-2.7482313408206411</v>
      </c>
    </row>
    <row r="26" spans="1:8" x14ac:dyDescent="0.2">
      <c r="A26" s="1" t="s">
        <v>102</v>
      </c>
      <c r="B26" s="1">
        <v>173.15</v>
      </c>
      <c r="C26" s="10">
        <f>IF(COUNTA($B$5:$B26)&lt;=C$1,AVERAGE($B$5:$B26),C$2*($B26-$C25)+$C25)</f>
        <v>174.80438103237063</v>
      </c>
      <c r="D26" s="10">
        <f>IF(COUNTA($B$5:$B26)&lt;=D$1,AVERAGE($B$5:$B26),D$2*($B26-$D25)+$D25)</f>
        <v>176.41619033358188</v>
      </c>
      <c r="E26" s="10">
        <f>IF(COUNTA($B$5:$B26)&lt;=E$1,AVERAGE($B$5:$B26),E$2*($B26-$E25)+$E25)</f>
        <v>182.19681818181814</v>
      </c>
      <c r="F26" s="7">
        <f t="shared" si="0"/>
        <v>-5.7806278482362643</v>
      </c>
      <c r="G26" s="7">
        <f>IF(COUNTA($F$5:$F26)&lt;=G$1,AVERAGE($F$5:$F26),G$2*($F26-$G25)+$G25)</f>
        <v>-3.4516012378812579</v>
      </c>
      <c r="H26" s="7">
        <f t="shared" si="1"/>
        <v>-2.3290266103550064</v>
      </c>
    </row>
    <row r="27" spans="1:8" x14ac:dyDescent="0.2">
      <c r="A27" s="3">
        <v>45299</v>
      </c>
      <c r="B27" s="1">
        <v>172.45</v>
      </c>
      <c r="C27" s="10">
        <f>IF(COUNTA($B$5:$B27)&lt;=C$1,AVERAGE($B$5:$B27),C$2*($B27-$C26)+$C26)</f>
        <v>174.33350482589651</v>
      </c>
      <c r="D27" s="10">
        <f>IF(COUNTA($B$5:$B27)&lt;=D$1,AVERAGE($B$5:$B27),D$2*($B27-$D26)+$D26)</f>
        <v>175.80600720533852</v>
      </c>
      <c r="E27" s="10">
        <f>IF(COUNTA($B$5:$B27)&lt;=E$1,AVERAGE($B$5:$B27),E$2*($B27-$E26)+$E26)</f>
        <v>181.77304347826086</v>
      </c>
      <c r="F27" s="7">
        <f t="shared" si="0"/>
        <v>-5.9670362729223427</v>
      </c>
      <c r="G27" s="7">
        <f>IF(COUNTA($F$5:$F27)&lt;=G$1,AVERAGE($F$5:$F27),G$2*($F27-$G26)+$G26)</f>
        <v>-3.9546882448894749</v>
      </c>
      <c r="H27" s="7">
        <f t="shared" si="1"/>
        <v>-2.0123480280328678</v>
      </c>
    </row>
    <row r="28" spans="1:8" x14ac:dyDescent="0.2">
      <c r="A28" s="3">
        <v>45330</v>
      </c>
      <c r="B28" s="1">
        <v>168.4</v>
      </c>
      <c r="C28" s="10">
        <f>IF(COUNTA($B$5:$B28)&lt;=C$1,AVERAGE($B$5:$B28),C$2*($B28-$C27)+$C27)</f>
        <v>173.1468038607172</v>
      </c>
      <c r="D28" s="10">
        <f>IF(COUNTA($B$5:$B28)&lt;=D$1,AVERAGE($B$5:$B28),D$2*($B28-$D27)+$D27)</f>
        <v>174.66662148144027</v>
      </c>
      <c r="E28" s="10">
        <f>IF(COUNTA($B$5:$B28)&lt;=E$1,AVERAGE($B$5:$B28),E$2*($B28-$E27)+$E27)</f>
        <v>181.21583333333331</v>
      </c>
      <c r="F28" s="7">
        <f t="shared" si="0"/>
        <v>-6.549211851893034</v>
      </c>
      <c r="G28" s="7">
        <f>IF(COUNTA($F$5:$F28)&lt;=G$1,AVERAGE($F$5:$F28),G$2*($F28-$G27)+$G27)</f>
        <v>-4.4735929662901865</v>
      </c>
      <c r="H28" s="7">
        <f t="shared" si="1"/>
        <v>-2.0756188856028475</v>
      </c>
    </row>
    <row r="29" spans="1:8" x14ac:dyDescent="0.2">
      <c r="A29" s="3">
        <v>45420</v>
      </c>
      <c r="B29" s="1">
        <v>160.63999999999999</v>
      </c>
      <c r="C29" s="10">
        <f>IF(COUNTA($B$5:$B29)&lt;=C$1,AVERAGE($B$5:$B29),C$2*($B29-$C28)+$C28)</f>
        <v>170.64544308857376</v>
      </c>
      <c r="D29" s="10">
        <f>IF(COUNTA($B$5:$B29)&lt;=D$1,AVERAGE($B$5:$B29),D$2*($B29-$D28)+$D28)</f>
        <v>172.50867971506486</v>
      </c>
      <c r="E29" s="10">
        <f>IF(COUNTA($B$5:$B29)&lt;=E$1,AVERAGE($B$5:$B29),E$2*($B29-$E28)+$E28)</f>
        <v>180.39279999999999</v>
      </c>
      <c r="F29" s="7">
        <f t="shared" si="0"/>
        <v>-7.8841202849351362</v>
      </c>
      <c r="G29" s="7">
        <f>IF(COUNTA($F$5:$F29)&lt;=G$1,AVERAGE($F$5:$F29),G$2*($F29-$G28)+$G28)</f>
        <v>-5.1556984300191768</v>
      </c>
      <c r="H29" s="7">
        <f t="shared" si="1"/>
        <v>-2.7284218549159593</v>
      </c>
    </row>
    <row r="30" spans="1:8" x14ac:dyDescent="0.2">
      <c r="A30" s="3">
        <v>45451</v>
      </c>
      <c r="B30" s="1">
        <v>160.54</v>
      </c>
      <c r="C30" s="10">
        <f>IF(COUNTA($B$5:$B30)&lt;=C$1,AVERAGE($B$5:$B30),C$2*($B30-$C29)+$C29)</f>
        <v>168.624354470859</v>
      </c>
      <c r="D30" s="10">
        <f>IF(COUNTA($B$5:$B30)&lt;=D$1,AVERAGE($B$5:$B30),D$2*($B30-$D29)+$D29)</f>
        <v>170.66734437428565</v>
      </c>
      <c r="E30" s="10">
        <f>IF(COUNTA($B$5:$B30)&lt;=E$1,AVERAGE($B$5:$B30),E$2*($B30-$E29)+$E29)</f>
        <v>179.62923076923076</v>
      </c>
      <c r="F30" s="7">
        <f t="shared" si="0"/>
        <v>-8.9618863949451111</v>
      </c>
      <c r="G30" s="7">
        <f>IF(COUNTA($F$5:$F30)&lt;=G$1,AVERAGE($F$5:$F30),G$2*($F30-$G29)+$G29)</f>
        <v>-5.9169360230043635</v>
      </c>
      <c r="H30" s="7">
        <f t="shared" si="1"/>
        <v>-3.0449503719407476</v>
      </c>
    </row>
    <row r="31" spans="1:8" x14ac:dyDescent="0.2">
      <c r="A31" s="3">
        <v>45481</v>
      </c>
      <c r="B31" s="1">
        <v>160.75</v>
      </c>
      <c r="C31" s="10">
        <f>IF(COUNTA($B$5:$B31)&lt;=C$1,AVERAGE($B$5:$B31),C$2*($B31-$C30)+$C30)</f>
        <v>167.04948357668721</v>
      </c>
      <c r="D31" s="10">
        <f>IF(COUNTA($B$5:$B31)&lt;=D$1,AVERAGE($B$5:$B31),D$2*($B31-$D30)+$D30)</f>
        <v>169.14159908593402</v>
      </c>
      <c r="E31" s="10">
        <f>IF(COUNTA($B$5:$B31)&lt;=E$1,AVERAGE($B$5:$B31),E$2*($B31-$E30)+$E30)</f>
        <v>178.23076923076923</v>
      </c>
      <c r="F31" s="7">
        <f t="shared" si="0"/>
        <v>-9.089170144835208</v>
      </c>
      <c r="G31" s="7">
        <f>IF(COUNTA($F$5:$F31)&lt;=G$1,AVERAGE($F$5:$F31),G$2*($F31-$G30)+$G30)</f>
        <v>-6.5513828473705322</v>
      </c>
      <c r="H31" s="7">
        <f t="shared" si="1"/>
        <v>-2.5377872974646758</v>
      </c>
    </row>
    <row r="32" spans="1:8" x14ac:dyDescent="0.2">
      <c r="A32" s="3">
        <v>45512</v>
      </c>
      <c r="B32" s="1">
        <v>163.84</v>
      </c>
      <c r="C32" s="10">
        <f>IF(COUNTA($B$5:$B32)&lt;=C$1,AVERAGE($B$5:$B32),C$2*($B32-$C31)+$C31)</f>
        <v>166.40758686134976</v>
      </c>
      <c r="D32" s="10">
        <f>IF(COUNTA($B$5:$B32)&lt;=D$1,AVERAGE($B$5:$B32),D$2*($B32-$D31)+$D31)</f>
        <v>168.3259684573288</v>
      </c>
      <c r="E32" s="10">
        <f>IF(COUNTA($B$5:$B32)&lt;=E$1,AVERAGE($B$5:$B32),E$2*($B32-$E31)+$E31)</f>
        <v>177.16478632478632</v>
      </c>
      <c r="F32" s="7">
        <f t="shared" si="0"/>
        <v>-8.8388178674575215</v>
      </c>
      <c r="G32" s="7">
        <f>IF(COUNTA($F$5:$F32)&lt;=G$1,AVERAGE($F$5:$F32),G$2*($F32-$G31)+$G31)</f>
        <v>-7.0088698513879297</v>
      </c>
      <c r="H32" s="7">
        <f t="shared" si="1"/>
        <v>-1.8299480160695918</v>
      </c>
    </row>
    <row r="33" spans="1:8" x14ac:dyDescent="0.2">
      <c r="A33" s="3">
        <v>45543</v>
      </c>
      <c r="B33" s="1">
        <v>165.39</v>
      </c>
      <c r="C33" s="10">
        <f>IF(COUNTA($B$5:$B33)&lt;=C$1,AVERAGE($B$5:$B33),C$2*($B33-$C32)+$C32)</f>
        <v>166.20406948907981</v>
      </c>
      <c r="D33" s="10">
        <f>IF(COUNTA($B$5:$B33)&lt;=D$1,AVERAGE($B$5:$B33),D$2*($B33-$D32)+$D32)</f>
        <v>167.87428100235513</v>
      </c>
      <c r="E33" s="10">
        <f>IF(COUNTA($B$5:$B33)&lt;=E$1,AVERAGE($B$5:$B33),E$2*($B33-$E32)+$E32)</f>
        <v>176.2925799303577</v>
      </c>
      <c r="F33" s="7">
        <f t="shared" si="0"/>
        <v>-8.4182989280025708</v>
      </c>
      <c r="G33" s="7">
        <f>IF(COUNTA($F$5:$F33)&lt;=G$1,AVERAGE($F$5:$F33),G$2*($F33-$G32)+$G32)</f>
        <v>-7.290755666710858</v>
      </c>
      <c r="H33" s="7">
        <f t="shared" si="1"/>
        <v>-1.1275432612917129</v>
      </c>
    </row>
    <row r="34" spans="1:8" x14ac:dyDescent="0.2">
      <c r="A34" s="3">
        <v>45634</v>
      </c>
      <c r="B34" s="1">
        <v>163.95</v>
      </c>
      <c r="C34" s="10">
        <f>IF(COUNTA($B$5:$B34)&lt;=C$1,AVERAGE($B$5:$B34),C$2*($B34-$C33)+$C33)</f>
        <v>165.75325559126384</v>
      </c>
      <c r="D34" s="10">
        <f>IF(COUNTA($B$5:$B34)&lt;=D$1,AVERAGE($B$5:$B34),D$2*($B34-$D33)+$D33)</f>
        <v>167.27054546353128</v>
      </c>
      <c r="E34" s="10">
        <f>IF(COUNTA($B$5:$B34)&lt;=E$1,AVERAGE($B$5:$B34),E$2*($B34-$E33)+$E33)</f>
        <v>175.37831475033121</v>
      </c>
      <c r="F34" s="7">
        <f t="shared" si="0"/>
        <v>-8.107769286799936</v>
      </c>
      <c r="G34" s="7">
        <f>IF(COUNTA($F$5:$F34)&lt;=G$1,AVERAGE($F$5:$F34),G$2*($F34-$G33)+$G33)</f>
        <v>-7.4541583907286739</v>
      </c>
      <c r="H34" s="7">
        <f t="shared" si="1"/>
        <v>-0.6536108960712621</v>
      </c>
    </row>
    <row r="35" spans="1:8" x14ac:dyDescent="0.2">
      <c r="A35" s="1" t="s">
        <v>101</v>
      </c>
      <c r="B35" s="1">
        <v>165.93</v>
      </c>
      <c r="C35" s="10">
        <f>IF(COUNTA($B$5:$B35)&lt;=C$1,AVERAGE($B$5:$B35),C$2*($B35-$C34)+$C34)</f>
        <v>165.78860447301108</v>
      </c>
      <c r="D35" s="10">
        <f>IF(COUNTA($B$5:$B35)&lt;=D$1,AVERAGE($B$5:$B35),D$2*($B35-$D34)+$D34)</f>
        <v>167.06430769991107</v>
      </c>
      <c r="E35" s="10">
        <f>IF(COUNTA($B$5:$B35)&lt;=E$1,AVERAGE($B$5:$B35),E$2*($B35-$E34)+$E34)</f>
        <v>174.67843958364</v>
      </c>
      <c r="F35" s="7">
        <f t="shared" si="0"/>
        <v>-7.6141318837289305</v>
      </c>
      <c r="G35" s="7">
        <f>IF(COUNTA($F$5:$F35)&lt;=G$1,AVERAGE($F$5:$F35),G$2*($F35-$G34)+$G34)</f>
        <v>-7.4861530893287256</v>
      </c>
      <c r="H35" s="7">
        <f t="shared" si="1"/>
        <v>-0.12797879440020488</v>
      </c>
    </row>
    <row r="36" spans="1:8" x14ac:dyDescent="0.2">
      <c r="A36" s="1" t="s">
        <v>100</v>
      </c>
      <c r="B36" s="1">
        <v>162.03</v>
      </c>
      <c r="C36" s="10">
        <f>IF(COUNTA($B$5:$B36)&lt;=C$1,AVERAGE($B$5:$B36),C$2*($B36-$C35)+$C35)</f>
        <v>165.03688357840886</v>
      </c>
      <c r="D36" s="10">
        <f>IF(COUNTA($B$5:$B36)&lt;=D$1,AVERAGE($B$5:$B36),D$2*($B36-$D35)+$D35)</f>
        <v>166.28979882300166</v>
      </c>
      <c r="E36" s="10">
        <f>IF(COUNTA($B$5:$B36)&lt;=E$1,AVERAGE($B$5:$B36),E$2*($B36-$E35)+$E35)</f>
        <v>173.741518133</v>
      </c>
      <c r="F36" s="7">
        <f t="shared" si="0"/>
        <v>-7.4517193099983388</v>
      </c>
      <c r="G36" s="7">
        <f>IF(COUNTA($F$5:$F36)&lt;=G$1,AVERAGE($F$5:$F36),G$2*($F36-$G35)+$G35)</f>
        <v>-7.4792663334626486</v>
      </c>
      <c r="H36" s="7">
        <f t="shared" si="1"/>
        <v>2.7547023464309817E-2</v>
      </c>
    </row>
    <row r="37" spans="1:8" x14ac:dyDescent="0.2">
      <c r="A37" s="1" t="s">
        <v>99</v>
      </c>
      <c r="B37" s="1">
        <v>163.16999999999999</v>
      </c>
      <c r="C37" s="10">
        <f>IF(COUNTA($B$5:$B37)&lt;=C$1,AVERAGE($B$5:$B37),C$2*($B37-$C36)+$C36)</f>
        <v>164.66350686272708</v>
      </c>
      <c r="D37" s="10">
        <f>IF(COUNTA($B$5:$B37)&lt;=D$1,AVERAGE($B$5:$B37),D$2*($B37-$D36)+$D36)</f>
        <v>165.8098297733091</v>
      </c>
      <c r="E37" s="10">
        <f>IF(COUNTA($B$5:$B37)&lt;=E$1,AVERAGE($B$5:$B37),E$2*($B37-$E36)+$E36)</f>
        <v>172.95844271574074</v>
      </c>
      <c r="F37" s="7">
        <f t="shared" si="0"/>
        <v>-7.1486129424316402</v>
      </c>
      <c r="G37" s="7">
        <f>IF(COUNTA($F$5:$F37)&lt;=G$1,AVERAGE($F$5:$F37),G$2*($F37-$G36)+$G36)</f>
        <v>-7.4131356552564469</v>
      </c>
      <c r="H37" s="7">
        <f t="shared" si="1"/>
        <v>0.26452271282480666</v>
      </c>
    </row>
    <row r="38" spans="1:8" x14ac:dyDescent="0.2">
      <c r="A38" s="1" t="s">
        <v>98</v>
      </c>
      <c r="B38" s="1">
        <v>164.74</v>
      </c>
      <c r="C38" s="10">
        <f>IF(COUNTA($B$5:$B38)&lt;=C$1,AVERAGE($B$5:$B38),C$2*($B38-$C37)+$C37)</f>
        <v>164.67880549018167</v>
      </c>
      <c r="D38" s="10">
        <f>IF(COUNTA($B$5:$B38)&lt;=D$1,AVERAGE($B$5:$B38),D$2*($B38-$D37)+$D37)</f>
        <v>165.64524057741539</v>
      </c>
      <c r="E38" s="10">
        <f>IF(COUNTA($B$5:$B38)&lt;=E$1,AVERAGE($B$5:$B38),E$2*($B38-$E37)+$E37)</f>
        <v>172.34966918124144</v>
      </c>
      <c r="F38" s="7">
        <f t="shared" si="0"/>
        <v>-6.7044286038260452</v>
      </c>
      <c r="G38" s="7">
        <f>IF(COUNTA($F$5:$F38)&lt;=G$1,AVERAGE($F$5:$F38),G$2*($F38-$G37)+$G37)</f>
        <v>-7.2713942449703666</v>
      </c>
      <c r="H38" s="7">
        <f t="shared" si="1"/>
        <v>0.56696564114432135</v>
      </c>
    </row>
    <row r="39" spans="1:8" x14ac:dyDescent="0.2">
      <c r="A39" s="1" t="s">
        <v>97</v>
      </c>
      <c r="B39" s="1">
        <v>168.4</v>
      </c>
      <c r="C39" s="10">
        <f>IF(COUNTA($B$5:$B39)&lt;=C$1,AVERAGE($B$5:$B39),C$2*($B39-$C38)+$C38)</f>
        <v>165.42304439214533</v>
      </c>
      <c r="D39" s="10">
        <f>IF(COUNTA($B$5:$B39)&lt;=D$1,AVERAGE($B$5:$B39),D$2*($B39-$D38)+$D38)</f>
        <v>166.06904971935148</v>
      </c>
      <c r="E39" s="10">
        <f>IF(COUNTA($B$5:$B39)&lt;=E$1,AVERAGE($B$5:$B39),E$2*($B39-$E38)+$E38)</f>
        <v>172.05710109374206</v>
      </c>
      <c r="F39" s="7">
        <f t="shared" si="0"/>
        <v>-5.9880513743905794</v>
      </c>
      <c r="G39" s="7">
        <f>IF(COUNTA($F$5:$F39)&lt;=G$1,AVERAGE($F$5:$F39),G$2*($F39-$G38)+$G38)</f>
        <v>-7.0147256708544088</v>
      </c>
      <c r="H39" s="7">
        <f t="shared" si="1"/>
        <v>1.0266742964638294</v>
      </c>
    </row>
    <row r="40" spans="1:8" x14ac:dyDescent="0.2">
      <c r="A40" s="1" t="s">
        <v>96</v>
      </c>
      <c r="B40" s="1">
        <v>168.96</v>
      </c>
      <c r="C40" s="10">
        <f>IF(COUNTA($B$5:$B40)&lt;=C$1,AVERAGE($B$5:$B40),C$2*($B40-$C39)+$C39)</f>
        <v>166.13043551371626</v>
      </c>
      <c r="D40" s="10">
        <f>IF(COUNTA($B$5:$B40)&lt;=D$1,AVERAGE($B$5:$B40),D$2*($B40-$D39)+$D39)</f>
        <v>166.51381130098972</v>
      </c>
      <c r="E40" s="10">
        <f>IF(COUNTA($B$5:$B40)&lt;=E$1,AVERAGE($B$5:$B40),E$2*($B40-$E39)+$E39)</f>
        <v>171.82768619790932</v>
      </c>
      <c r="F40" s="7">
        <f t="shared" si="0"/>
        <v>-5.3138748969196001</v>
      </c>
      <c r="G40" s="7">
        <f>IF(COUNTA($F$5:$F40)&lt;=G$1,AVERAGE($F$5:$F40),G$2*($F40-$G39)+$G39)</f>
        <v>-6.6745555160674472</v>
      </c>
      <c r="H40" s="7">
        <f t="shared" si="1"/>
        <v>1.3606806191478471</v>
      </c>
    </row>
    <row r="41" spans="1:8" x14ac:dyDescent="0.2">
      <c r="A41" s="1" t="s">
        <v>95</v>
      </c>
      <c r="B41" s="1">
        <v>167.63</v>
      </c>
      <c r="C41" s="10">
        <f>IF(COUNTA($B$5:$B41)&lt;=C$1,AVERAGE($B$5:$B41),C$2*($B41-$C40)+$C40)</f>
        <v>166.43034841097301</v>
      </c>
      <c r="D41" s="10">
        <f>IF(COUNTA($B$5:$B41)&lt;=D$1,AVERAGE($B$5:$B41),D$2*($B41-$D40)+$D40)</f>
        <v>166.685532639299</v>
      </c>
      <c r="E41" s="10">
        <f>IF(COUNTA($B$5:$B41)&lt;=E$1,AVERAGE($B$5:$B41),E$2*($B41-$E40)+$E40)</f>
        <v>171.51674647954567</v>
      </c>
      <c r="F41" s="7">
        <f t="shared" si="0"/>
        <v>-4.8312138402466758</v>
      </c>
      <c r="G41" s="7">
        <f>IF(COUNTA($F$5:$F41)&lt;=G$1,AVERAGE($F$5:$F41),G$2*($F41-$G40)+$G40)</f>
        <v>-6.3058871809032926</v>
      </c>
      <c r="H41" s="7">
        <f t="shared" si="1"/>
        <v>1.4746733406566168</v>
      </c>
    </row>
    <row r="42" spans="1:8" x14ac:dyDescent="0.2">
      <c r="A42" s="1" t="s">
        <v>94</v>
      </c>
      <c r="B42" s="1">
        <v>165.49</v>
      </c>
      <c r="C42" s="10">
        <f>IF(COUNTA($B$5:$B42)&lt;=C$1,AVERAGE($B$5:$B42),C$2*($B42-$C41)+$C41)</f>
        <v>166.24227872877842</v>
      </c>
      <c r="D42" s="10">
        <f>IF(COUNTA($B$5:$B42)&lt;=D$1,AVERAGE($B$5:$B42),D$2*($B42-$D41)+$D41)</f>
        <v>166.50160454094529</v>
      </c>
      <c r="E42" s="10">
        <f>IF(COUNTA($B$5:$B42)&lt;=E$1,AVERAGE($B$5:$B42),E$2*($B42-$E41)+$E41)</f>
        <v>171.07032081439414</v>
      </c>
      <c r="F42" s="7">
        <f t="shared" si="0"/>
        <v>-4.5687162734488425</v>
      </c>
      <c r="G42" s="7">
        <f>IF(COUNTA($F$5:$F42)&lt;=G$1,AVERAGE($F$5:$F42),G$2*($F42-$G41)+$G41)</f>
        <v>-5.9584529994124029</v>
      </c>
      <c r="H42" s="7">
        <f t="shared" si="1"/>
        <v>1.3897367259635605</v>
      </c>
    </row>
    <row r="43" spans="1:8" x14ac:dyDescent="0.2">
      <c r="A43" s="1" t="s">
        <v>93</v>
      </c>
      <c r="B43" s="1">
        <v>167.43</v>
      </c>
      <c r="C43" s="10">
        <f>IF(COUNTA($B$5:$B43)&lt;=C$1,AVERAGE($B$5:$B43),C$2*($B43-$C42)+$C42)</f>
        <v>166.47982298302273</v>
      </c>
      <c r="D43" s="10">
        <f>IF(COUNTA($B$5:$B43)&lt;=D$1,AVERAGE($B$5:$B43),D$2*($B43-$D42)+$D42)</f>
        <v>166.6444346115691</v>
      </c>
      <c r="E43" s="10">
        <f>IF(COUNTA($B$5:$B43)&lt;=E$1,AVERAGE($B$5:$B43),E$2*($B43-$E42)+$E42)</f>
        <v>170.80066742073532</v>
      </c>
      <c r="F43" s="7">
        <f t="shared" si="0"/>
        <v>-4.1562328091662266</v>
      </c>
      <c r="G43" s="7">
        <f>IF(COUNTA($F$5:$F43)&lt;=G$1,AVERAGE($F$5:$F43),G$2*($F43-$G42)+$G42)</f>
        <v>-5.5980089613631678</v>
      </c>
      <c r="H43" s="7">
        <f t="shared" si="1"/>
        <v>1.4417761521969412</v>
      </c>
    </row>
    <row r="44" spans="1:8" x14ac:dyDescent="0.2">
      <c r="A44" s="1" t="s">
        <v>92</v>
      </c>
      <c r="B44" s="1">
        <v>167.93</v>
      </c>
      <c r="C44" s="10">
        <f>IF(COUNTA($B$5:$B44)&lt;=C$1,AVERAGE($B$5:$B44),C$2*($B44-$C43)+$C43)</f>
        <v>166.76985838641818</v>
      </c>
      <c r="D44" s="10">
        <f>IF(COUNTA($B$5:$B44)&lt;=D$1,AVERAGE($B$5:$B44),D$2*($B44-$D43)+$D43)</f>
        <v>166.84221390209692</v>
      </c>
      <c r="E44" s="10">
        <f>IF(COUNTA($B$5:$B44)&lt;=E$1,AVERAGE($B$5:$B44),E$2*($B44-$E43)+$E43)</f>
        <v>170.58802538956974</v>
      </c>
      <c r="F44" s="7">
        <f t="shared" si="0"/>
        <v>-3.745811487472821</v>
      </c>
      <c r="G44" s="7">
        <f>IF(COUNTA($F$5:$F44)&lt;=G$1,AVERAGE($F$5:$F44),G$2*($F44-$G43)+$G43)</f>
        <v>-5.2275694665850985</v>
      </c>
      <c r="H44" s="7">
        <f t="shared" si="1"/>
        <v>1.4817579791122775</v>
      </c>
    </row>
    <row r="45" spans="1:8" x14ac:dyDescent="0.2">
      <c r="A45" s="1" t="s">
        <v>91</v>
      </c>
      <c r="B45" s="1">
        <v>166.38</v>
      </c>
      <c r="C45" s="10">
        <f>IF(COUNTA($B$5:$B45)&lt;=C$1,AVERAGE($B$5:$B45),C$2*($B45-$C44)+$C44)</f>
        <v>166.69188670913454</v>
      </c>
      <c r="D45" s="10">
        <f>IF(COUNTA($B$5:$B45)&lt;=D$1,AVERAGE($B$5:$B45),D$2*($B45-$D44)+$D44)</f>
        <v>166.77110407100508</v>
      </c>
      <c r="E45" s="10">
        <f>IF(COUNTA($B$5:$B45)&lt;=E$1,AVERAGE($B$5:$B45),E$2*($B45-$E44)+$E44)</f>
        <v>170.27631980515716</v>
      </c>
      <c r="F45" s="7">
        <f t="shared" si="0"/>
        <v>-3.505215734152074</v>
      </c>
      <c r="G45" s="7">
        <f>IF(COUNTA($F$5:$F45)&lt;=G$1,AVERAGE($F$5:$F45),G$2*($F45-$G44)+$G44)</f>
        <v>-4.8830987200984932</v>
      </c>
      <c r="H45" s="7">
        <f t="shared" si="1"/>
        <v>1.3778829859464192</v>
      </c>
    </row>
    <row r="46" spans="1:8" x14ac:dyDescent="0.2">
      <c r="A46" s="1" t="s">
        <v>90</v>
      </c>
      <c r="B46" s="1">
        <v>164.5</v>
      </c>
      <c r="C46" s="10">
        <f>IF(COUNTA($B$5:$B46)&lt;=C$1,AVERAGE($B$5:$B46),C$2*($B46-$C45)+$C45)</f>
        <v>166.25350936730763</v>
      </c>
      <c r="D46" s="10">
        <f>IF(COUNTA($B$5:$B46)&lt;=D$1,AVERAGE($B$5:$B46),D$2*($B46-$D45)+$D45)</f>
        <v>166.42170344469662</v>
      </c>
      <c r="E46" s="10">
        <f>IF(COUNTA($B$5:$B46)&lt;=E$1,AVERAGE($B$5:$B46),E$2*($B46-$E45)+$E45)</f>
        <v>169.84844426403441</v>
      </c>
      <c r="F46" s="7">
        <f t="shared" si="0"/>
        <v>-3.4267408193377946</v>
      </c>
      <c r="G46" s="7">
        <f>IF(COUNTA($F$5:$F46)&lt;=G$1,AVERAGE($F$5:$F46),G$2*($F46-$G45)+$G45)</f>
        <v>-4.5918271399463535</v>
      </c>
      <c r="H46" s="7">
        <f t="shared" si="1"/>
        <v>1.1650863206085589</v>
      </c>
    </row>
    <row r="47" spans="1:8" x14ac:dyDescent="0.2">
      <c r="A47" s="1" t="s">
        <v>89</v>
      </c>
      <c r="B47" s="1">
        <v>163.4</v>
      </c>
      <c r="C47" s="10">
        <f>IF(COUNTA($B$5:$B47)&lt;=C$1,AVERAGE($B$5:$B47),C$2*($B47-$C46)+$C46)</f>
        <v>165.6828074938461</v>
      </c>
      <c r="D47" s="10">
        <f>IF(COUNTA($B$5:$B47)&lt;=D$1,AVERAGE($B$5:$B47),D$2*($B47-$D46)+$D46)</f>
        <v>165.95682599166636</v>
      </c>
      <c r="E47" s="10">
        <f>IF(COUNTA($B$5:$B47)&lt;=E$1,AVERAGE($B$5:$B47),E$2*($B47-$E46)+$E46)</f>
        <v>169.37078172595778</v>
      </c>
      <c r="F47" s="7">
        <f t="shared" si="0"/>
        <v>-3.4139557342914202</v>
      </c>
      <c r="G47" s="7">
        <f>IF(COUNTA($F$5:$F47)&lt;=G$1,AVERAGE($F$5:$F47),G$2*($F47-$G46)+$G46)</f>
        <v>-4.3562528588153668</v>
      </c>
      <c r="H47" s="7">
        <f t="shared" si="1"/>
        <v>0.94229712452394665</v>
      </c>
    </row>
    <row r="48" spans="1:8" x14ac:dyDescent="0.2">
      <c r="A48" s="1" t="s">
        <v>88</v>
      </c>
      <c r="B48" s="1">
        <v>165.11</v>
      </c>
      <c r="C48" s="10">
        <f>IF(COUNTA($B$5:$B48)&lt;=C$1,AVERAGE($B$5:$B48),C$2*($B48-$C47)+$C47)</f>
        <v>165.56824599507689</v>
      </c>
      <c r="D48" s="10">
        <f>IF(COUNTA($B$5:$B48)&lt;=D$1,AVERAGE($B$5:$B48),D$2*($B48-$D47)+$D47)</f>
        <v>165.82654506987154</v>
      </c>
      <c r="E48" s="10">
        <f>IF(COUNTA($B$5:$B48)&lt;=E$1,AVERAGE($B$5:$B48),E$2*($B48-$E47)+$E47)</f>
        <v>169.05516826477572</v>
      </c>
      <c r="F48" s="7">
        <f t="shared" si="0"/>
        <v>-3.2286231949041735</v>
      </c>
      <c r="G48" s="7">
        <f>IF(COUNTA($F$5:$F48)&lt;=G$1,AVERAGE($F$5:$F48),G$2*($F48-$G47)+$G47)</f>
        <v>-4.1307269260331285</v>
      </c>
      <c r="H48" s="7">
        <f t="shared" si="1"/>
        <v>0.90210373112895503</v>
      </c>
    </row>
    <row r="49" spans="1:8" x14ac:dyDescent="0.2">
      <c r="A49" s="3">
        <v>45360</v>
      </c>
      <c r="B49" s="1">
        <v>158.61000000000001</v>
      </c>
      <c r="C49" s="10">
        <f>IF(COUNTA($B$5:$B49)&lt;=C$1,AVERAGE($B$5:$B49),C$2*($B49-$C48)+$C48)</f>
        <v>164.17659679606152</v>
      </c>
      <c r="D49" s="10">
        <f>IF(COUNTA($B$5:$B49)&lt;=D$1,AVERAGE($B$5:$B49),D$2*($B49-$D48)+$D48)</f>
        <v>164.71630736681439</v>
      </c>
      <c r="E49" s="10">
        <f>IF(COUNTA($B$5:$B49)&lt;=E$1,AVERAGE($B$5:$B49),E$2*($B49-$E48)+$E48)</f>
        <v>168.28145209701455</v>
      </c>
      <c r="F49" s="7">
        <f t="shared" si="0"/>
        <v>-3.56514473020016</v>
      </c>
      <c r="G49" s="7">
        <f>IF(COUNTA($F$5:$F49)&lt;=G$1,AVERAGE($F$5:$F49),G$2*($F49-$G48)+$G48)</f>
        <v>-4.017610486866535</v>
      </c>
      <c r="H49" s="7">
        <f t="shared" si="1"/>
        <v>0.45246575666637501</v>
      </c>
    </row>
    <row r="50" spans="1:8" x14ac:dyDescent="0.2">
      <c r="A50" s="3">
        <v>45391</v>
      </c>
      <c r="B50" s="1">
        <v>157.81</v>
      </c>
      <c r="C50" s="10">
        <f>IF(COUNTA($B$5:$B50)&lt;=C$1,AVERAGE($B$5:$B50),C$2*($B50-$C49)+$C49)</f>
        <v>162.90327743684921</v>
      </c>
      <c r="D50" s="10">
        <f>IF(COUNTA($B$5:$B50)&lt;=D$1,AVERAGE($B$5:$B50),D$2*($B50-$D49)+$D49)</f>
        <v>163.65379854115065</v>
      </c>
      <c r="E50" s="10">
        <f>IF(COUNTA($B$5:$B50)&lt;=E$1,AVERAGE($B$5:$B50),E$2*($B50-$E49)+$E49)</f>
        <v>167.50578897871716</v>
      </c>
      <c r="F50" s="7">
        <f t="shared" si="0"/>
        <v>-3.8519904375665135</v>
      </c>
      <c r="G50" s="7">
        <f>IF(COUNTA($F$5:$F50)&lt;=G$1,AVERAGE($F$5:$F50),G$2*($F50-$G49)+$G49)</f>
        <v>-3.9844864770065307</v>
      </c>
      <c r="H50" s="7">
        <f t="shared" si="1"/>
        <v>0.1324960394400172</v>
      </c>
    </row>
    <row r="51" spans="1:8" x14ac:dyDescent="0.2">
      <c r="A51" s="3">
        <v>45421</v>
      </c>
      <c r="B51" s="1">
        <v>158.6</v>
      </c>
      <c r="C51" s="10">
        <f>IF(COUNTA($B$5:$B51)&lt;=C$1,AVERAGE($B$5:$B51),C$2*($B51-$C50)+$C50)</f>
        <v>162.04262194947935</v>
      </c>
      <c r="D51" s="10">
        <f>IF(COUNTA($B$5:$B51)&lt;=D$1,AVERAGE($B$5:$B51),D$2*($B51-$D50)+$D50)</f>
        <v>162.87629107328132</v>
      </c>
      <c r="E51" s="10">
        <f>IF(COUNTA($B$5:$B51)&lt;=E$1,AVERAGE($B$5:$B51),E$2*($B51-$E50)+$E50)</f>
        <v>166.84610090621959</v>
      </c>
      <c r="F51" s="7">
        <f t="shared" si="0"/>
        <v>-3.9698098329382674</v>
      </c>
      <c r="G51" s="7">
        <f>IF(COUNTA($F$5:$F51)&lt;=G$1,AVERAGE($F$5:$F51),G$2*($F51-$G50)+$G50)</f>
        <v>-3.981551148192878</v>
      </c>
      <c r="H51" s="7">
        <f t="shared" si="1"/>
        <v>1.174131525461064E-2</v>
      </c>
    </row>
    <row r="52" spans="1:8" x14ac:dyDescent="0.2">
      <c r="A52" s="3">
        <v>45452</v>
      </c>
      <c r="B52" s="1">
        <v>152.13</v>
      </c>
      <c r="C52" s="10">
        <f>IF(COUNTA($B$5:$B52)&lt;=C$1,AVERAGE($B$5:$B52),C$2*($B52-$C51)+$C51)</f>
        <v>160.06009755958348</v>
      </c>
      <c r="D52" s="10">
        <f>IF(COUNTA($B$5:$B52)&lt;=D$1,AVERAGE($B$5:$B52),D$2*($B52-$D51)+$D51)</f>
        <v>161.22301552354574</v>
      </c>
      <c r="E52" s="10">
        <f>IF(COUNTA($B$5:$B52)&lt;=E$1,AVERAGE($B$5:$B52),E$2*($B52-$E51)+$E51)</f>
        <v>165.75601935761074</v>
      </c>
      <c r="F52" s="7">
        <f t="shared" si="0"/>
        <v>-4.5330038340649992</v>
      </c>
      <c r="G52" s="7">
        <f>IF(COUNTA($F$5:$F52)&lt;=G$1,AVERAGE($F$5:$F52),G$2*($F52-$G51)+$G51)</f>
        <v>-4.0918416853673021</v>
      </c>
      <c r="H52" s="7">
        <f t="shared" si="1"/>
        <v>-0.4411621486976971</v>
      </c>
    </row>
    <row r="53" spans="1:8" x14ac:dyDescent="0.2">
      <c r="A53" s="3">
        <v>45544</v>
      </c>
      <c r="B53" s="1">
        <v>149.54</v>
      </c>
      <c r="C53" s="10">
        <f>IF(COUNTA($B$5:$B53)&lt;=C$1,AVERAGE($B$5:$B53),C$2*($B53-$C52)+$C52)</f>
        <v>157.95607804766678</v>
      </c>
      <c r="D53" s="10">
        <f>IF(COUNTA($B$5:$B53)&lt;=D$1,AVERAGE($B$5:$B53),D$2*($B53-$D52)+$D52)</f>
        <v>159.42562851992332</v>
      </c>
      <c r="E53" s="10">
        <f>IF(COUNTA($B$5:$B53)&lt;=E$1,AVERAGE($B$5:$B53),E$2*($B53-$E52)+$E52)</f>
        <v>164.55483273852846</v>
      </c>
      <c r="F53" s="7">
        <f t="shared" si="0"/>
        <v>-5.129204218605139</v>
      </c>
      <c r="G53" s="7">
        <f>IF(COUNTA($F$5:$F53)&lt;=G$1,AVERAGE($F$5:$F53),G$2*($F53-$G52)+$G52)</f>
        <v>-4.2993141920148696</v>
      </c>
      <c r="H53" s="7">
        <f t="shared" si="1"/>
        <v>-0.82989002659026934</v>
      </c>
    </row>
    <row r="54" spans="1:8" x14ac:dyDescent="0.2">
      <c r="A54" s="3">
        <v>45574</v>
      </c>
      <c r="B54" s="1">
        <v>150.01</v>
      </c>
      <c r="C54" s="10">
        <f>IF(COUNTA($B$5:$B54)&lt;=C$1,AVERAGE($B$5:$B54),C$2*($B54-$C53)+$C53)</f>
        <v>156.36686243813341</v>
      </c>
      <c r="D54" s="10">
        <f>IF(COUNTA($B$5:$B54)&lt;=D$1,AVERAGE($B$5:$B54),D$2*($B54-$D53)+$D53)</f>
        <v>157.97707028608897</v>
      </c>
      <c r="E54" s="10">
        <f>IF(COUNTA($B$5:$B54)&lt;=E$1,AVERAGE($B$5:$B54),E$2*($B54-$E53)+$E53)</f>
        <v>163.47743772085968</v>
      </c>
      <c r="F54" s="7">
        <f t="shared" si="0"/>
        <v>-5.500367434770709</v>
      </c>
      <c r="G54" s="7">
        <f>IF(COUNTA($F$5:$F54)&lt;=G$1,AVERAGE($F$5:$F54),G$2*($F54-$G53)+$G53)</f>
        <v>-4.5395248405660373</v>
      </c>
      <c r="H54" s="7">
        <f t="shared" si="1"/>
        <v>-0.96084259420467166</v>
      </c>
    </row>
    <row r="55" spans="1:8" x14ac:dyDescent="0.2">
      <c r="A55" s="3">
        <v>45605</v>
      </c>
      <c r="B55" s="1">
        <v>152.15</v>
      </c>
      <c r="C55" s="10">
        <f>IF(COUNTA($B$5:$B55)&lt;=C$1,AVERAGE($B$5:$B55),C$2*($B55-$C54)+$C54)</f>
        <v>155.52348995050673</v>
      </c>
      <c r="D55" s="10">
        <f>IF(COUNTA($B$5:$B55)&lt;=D$1,AVERAGE($B$5:$B55),D$2*($B55-$D54)+$D54)</f>
        <v>157.08059793438298</v>
      </c>
      <c r="E55" s="10">
        <f>IF(COUNTA($B$5:$B55)&lt;=E$1,AVERAGE($B$5:$B55),E$2*($B55-$E54)+$E54)</f>
        <v>162.63836826005527</v>
      </c>
      <c r="F55" s="7">
        <f t="shared" si="0"/>
        <v>-5.5577703256722941</v>
      </c>
      <c r="G55" s="7">
        <f>IF(COUNTA($F$5:$F55)&lt;=G$1,AVERAGE($F$5:$F55),G$2*($F55-$G54)+$G54)</f>
        <v>-4.7431739375872883</v>
      </c>
      <c r="H55" s="7">
        <f t="shared" si="1"/>
        <v>-0.81459638808500578</v>
      </c>
    </row>
    <row r="56" spans="1:8" x14ac:dyDescent="0.2">
      <c r="A56" s="3">
        <v>45635</v>
      </c>
      <c r="B56" s="1">
        <v>155.54</v>
      </c>
      <c r="C56" s="10">
        <f>IF(COUNTA($B$5:$B56)&lt;=C$1,AVERAGE($B$5:$B56),C$2*($B56-$C55)+$C55)</f>
        <v>155.52679196040538</v>
      </c>
      <c r="D56" s="10">
        <f>IF(COUNTA($B$5:$B56)&lt;=D$1,AVERAGE($B$5:$B56),D$2*($B56-$D55)+$D55)</f>
        <v>156.84358286755483</v>
      </c>
      <c r="E56" s="10">
        <f>IF(COUNTA($B$5:$B56)&lt;=E$1,AVERAGE($B$5:$B56),E$2*($B56-$E55)+$E55)</f>
        <v>162.11256320375489</v>
      </c>
      <c r="F56" s="7">
        <f t="shared" si="0"/>
        <v>-5.2689803362000589</v>
      </c>
      <c r="G56" s="7">
        <f>IF(COUNTA($F$5:$F56)&lt;=G$1,AVERAGE($F$5:$F56),G$2*($F56-$G55)+$G55)</f>
        <v>-4.8483352173098426</v>
      </c>
      <c r="H56" s="7">
        <f t="shared" si="1"/>
        <v>-0.42064511889021627</v>
      </c>
    </row>
    <row r="57" spans="1:8" x14ac:dyDescent="0.2">
      <c r="A57" s="1" t="s">
        <v>87</v>
      </c>
      <c r="B57" s="1">
        <v>158.37</v>
      </c>
      <c r="C57" s="10">
        <f>IF(COUNTA($B$5:$B57)&lt;=C$1,AVERAGE($B$5:$B57),C$2*($B57-$C56)+$C56)</f>
        <v>156.0954335683243</v>
      </c>
      <c r="D57" s="10">
        <f>IF(COUNTA($B$5:$B57)&lt;=D$1,AVERAGE($B$5:$B57),D$2*($B57-$D56)+$D56)</f>
        <v>157.07841627254641</v>
      </c>
      <c r="E57" s="10">
        <f>IF(COUNTA($B$5:$B57)&lt;=E$1,AVERAGE($B$5:$B57),E$2*($B57-$E56)+$E56)</f>
        <v>161.83533629977305</v>
      </c>
      <c r="F57" s="7">
        <f t="shared" si="0"/>
        <v>-4.7569200272266414</v>
      </c>
      <c r="G57" s="7">
        <f>IF(COUNTA($F$5:$F57)&lt;=G$1,AVERAGE($F$5:$F57),G$2*($F57-$G56)+$G56)</f>
        <v>-4.8300521792932027</v>
      </c>
      <c r="H57" s="7">
        <f t="shared" si="1"/>
        <v>7.3132152066561318E-2</v>
      </c>
    </row>
    <row r="58" spans="1:8" x14ac:dyDescent="0.2">
      <c r="A58" s="1" t="s">
        <v>86</v>
      </c>
      <c r="B58" s="1">
        <v>158.99</v>
      </c>
      <c r="C58" s="10">
        <f>IF(COUNTA($B$5:$B58)&lt;=C$1,AVERAGE($B$5:$B58),C$2*($B58-$C57)+$C57)</f>
        <v>156.67434685465943</v>
      </c>
      <c r="D58" s="10">
        <f>IF(COUNTA($B$5:$B58)&lt;=D$1,AVERAGE($B$5:$B58),D$2*($B58-$D57)+$D57)</f>
        <v>157.37250607677004</v>
      </c>
      <c r="E58" s="10">
        <f>IF(COUNTA($B$5:$B58)&lt;=E$1,AVERAGE($B$5:$B58),E$2*($B58-$E57)+$E57)</f>
        <v>161.62457064793801</v>
      </c>
      <c r="F58" s="7">
        <f t="shared" si="0"/>
        <v>-4.2520645711679776</v>
      </c>
      <c r="G58" s="7">
        <f>IF(COUNTA($F$5:$F58)&lt;=G$1,AVERAGE($F$5:$F58),G$2*($F58-$G57)+$G57)</f>
        <v>-4.7144546576681581</v>
      </c>
      <c r="H58" s="7">
        <f t="shared" si="1"/>
        <v>0.46239008650018043</v>
      </c>
    </row>
    <row r="59" spans="1:8" x14ac:dyDescent="0.2">
      <c r="A59" s="1" t="s">
        <v>85</v>
      </c>
      <c r="B59" s="1">
        <v>160.28</v>
      </c>
      <c r="C59" s="10">
        <f>IF(COUNTA($B$5:$B59)&lt;=C$1,AVERAGE($B$5:$B59),C$2*($B59-$C58)+$C58)</f>
        <v>157.39547748372755</v>
      </c>
      <c r="D59" s="10">
        <f>IF(COUNTA($B$5:$B59)&lt;=D$1,AVERAGE($B$5:$B59),D$2*($B59-$D58)+$D58)</f>
        <v>157.81981283419003</v>
      </c>
      <c r="E59" s="10">
        <f>IF(COUNTA($B$5:$B59)&lt;=E$1,AVERAGE($B$5:$B59),E$2*($B59-$E58)+$E58)</f>
        <v>161.52497282216484</v>
      </c>
      <c r="F59" s="7">
        <f t="shared" si="0"/>
        <v>-3.7051599879748096</v>
      </c>
      <c r="G59" s="7">
        <f>IF(COUNTA($F$5:$F59)&lt;=G$1,AVERAGE($F$5:$F59),G$2*($F59-$G58)+$G58)</f>
        <v>-4.512595723729488</v>
      </c>
      <c r="H59" s="7">
        <f t="shared" si="1"/>
        <v>0.80743573575467842</v>
      </c>
    </row>
    <row r="60" spans="1:8" x14ac:dyDescent="0.2">
      <c r="A60" s="1" t="s">
        <v>84</v>
      </c>
      <c r="B60" s="1">
        <v>160.81</v>
      </c>
      <c r="C60" s="10">
        <f>IF(COUNTA($B$5:$B60)&lt;=C$1,AVERAGE($B$5:$B60),C$2*($B60-$C59)+$C59)</f>
        <v>158.07838198698204</v>
      </c>
      <c r="D60" s="10">
        <f>IF(COUNTA($B$5:$B60)&lt;=D$1,AVERAGE($B$5:$B60),D$2*($B60-$D59)+$D59)</f>
        <v>158.27984162893003</v>
      </c>
      <c r="E60" s="10">
        <f>IF(COUNTA($B$5:$B60)&lt;=E$1,AVERAGE($B$5:$B60),E$2*($B60-$E59)+$E59)</f>
        <v>161.47201187237485</v>
      </c>
      <c r="F60" s="7">
        <f t="shared" si="0"/>
        <v>-3.1921702434448207</v>
      </c>
      <c r="G60" s="7">
        <f>IF(COUNTA($F$5:$F60)&lt;=G$1,AVERAGE($F$5:$F60),G$2*($F60-$G59)+$G59)</f>
        <v>-4.2485106276725544</v>
      </c>
      <c r="H60" s="7">
        <f t="shared" si="1"/>
        <v>1.0563403842277337</v>
      </c>
    </row>
    <row r="61" spans="1:8" x14ac:dyDescent="0.2">
      <c r="A61" s="1" t="s">
        <v>83</v>
      </c>
      <c r="B61" s="1">
        <v>163.24</v>
      </c>
      <c r="C61" s="10">
        <f>IF(COUNTA($B$5:$B61)&lt;=C$1,AVERAGE($B$5:$B61),C$2*($B61-$C60)+$C60)</f>
        <v>159.11070558958562</v>
      </c>
      <c r="D61" s="10">
        <f>IF(COUNTA($B$5:$B61)&lt;=D$1,AVERAGE($B$5:$B61),D$2*($B61-$D60)+$D60)</f>
        <v>159.04294291678696</v>
      </c>
      <c r="E61" s="10">
        <f>IF(COUNTA($B$5:$B61)&lt;=E$1,AVERAGE($B$5:$B61),E$2*($B61-$E60)+$E60)</f>
        <v>161.60297395590263</v>
      </c>
      <c r="F61" s="7">
        <f t="shared" si="0"/>
        <v>-2.5600310391156711</v>
      </c>
      <c r="G61" s="7">
        <f>IF(COUNTA($F$5:$F61)&lt;=G$1,AVERAGE($F$5:$F61),G$2*($F61-$G60)+$G60)</f>
        <v>-3.9108147099611776</v>
      </c>
      <c r="H61" s="7">
        <f t="shared" si="1"/>
        <v>1.3507836708455065</v>
      </c>
    </row>
    <row r="62" spans="1:8" x14ac:dyDescent="0.2">
      <c r="A62" s="1" t="s">
        <v>82</v>
      </c>
      <c r="B62" s="1">
        <v>164.64</v>
      </c>
      <c r="C62" s="10">
        <f>IF(COUNTA($B$5:$B62)&lt;=C$1,AVERAGE($B$5:$B62),C$2*($B62-$C61)+$C61)</f>
        <v>160.21656447166851</v>
      </c>
      <c r="D62" s="10">
        <f>IF(COUNTA($B$5:$B62)&lt;=D$1,AVERAGE($B$5:$B62),D$2*($B62-$D61)+$D61)</f>
        <v>159.90402862189666</v>
      </c>
      <c r="E62" s="10">
        <f>IF(COUNTA($B$5:$B62)&lt;=E$1,AVERAGE($B$5:$B62),E$2*($B62-$E61)+$E61)</f>
        <v>161.82793884805798</v>
      </c>
      <c r="F62" s="7">
        <f t="shared" si="0"/>
        <v>-1.9239102261613255</v>
      </c>
      <c r="G62" s="7">
        <f>IF(COUNTA($F$5:$F62)&lt;=G$1,AVERAGE($F$5:$F62),G$2*($F62-$G61)+$G61)</f>
        <v>-3.5134338132012073</v>
      </c>
      <c r="H62" s="7">
        <f t="shared" si="1"/>
        <v>1.5895235870398818</v>
      </c>
    </row>
    <row r="63" spans="1:8" x14ac:dyDescent="0.2">
      <c r="A63" s="1" t="s">
        <v>81</v>
      </c>
      <c r="B63" s="1">
        <v>163.07</v>
      </c>
      <c r="C63" s="10">
        <f>IF(COUNTA($B$5:$B63)&lt;=C$1,AVERAGE($B$5:$B63),C$2*($B63-$C62)+$C62)</f>
        <v>160.78725157733481</v>
      </c>
      <c r="D63" s="10">
        <f>IF(COUNTA($B$5:$B63)&lt;=D$1,AVERAGE($B$5:$B63),D$2*($B63-$D62)+$D62)</f>
        <v>160.39110114160485</v>
      </c>
      <c r="E63" s="10">
        <f>IF(COUNTA($B$5:$B63)&lt;=E$1,AVERAGE($B$5:$B63),E$2*($B63-$E62)+$E62)</f>
        <v>161.91994337783146</v>
      </c>
      <c r="F63" s="7">
        <f t="shared" si="0"/>
        <v>-1.528842236226609</v>
      </c>
      <c r="G63" s="7">
        <f>IF(COUNTA($F$5:$F63)&lt;=G$1,AVERAGE($F$5:$F63),G$2*($F63-$G62)+$G62)</f>
        <v>-3.1165154978062874</v>
      </c>
      <c r="H63" s="7">
        <f t="shared" si="1"/>
        <v>1.5876732615796785</v>
      </c>
    </row>
    <row r="64" spans="1:8" x14ac:dyDescent="0.2">
      <c r="A64" s="1" t="s">
        <v>80</v>
      </c>
      <c r="B64" s="1">
        <v>163.63999999999999</v>
      </c>
      <c r="C64" s="10">
        <f>IF(COUNTA($B$5:$B64)&lt;=C$1,AVERAGE($B$5:$B64),C$2*($B64-$C63)+$C63)</f>
        <v>161.35780126186785</v>
      </c>
      <c r="D64" s="10">
        <f>IF(COUNTA($B$5:$B64)&lt;=D$1,AVERAGE($B$5:$B64),D$2*($B64-$D63)+$D63)</f>
        <v>160.89093173520411</v>
      </c>
      <c r="E64" s="10">
        <f>IF(COUNTA($B$5:$B64)&lt;=E$1,AVERAGE($B$5:$B64),E$2*($B64-$E63)+$E63)</f>
        <v>162.04735497947357</v>
      </c>
      <c r="F64" s="7">
        <f t="shared" si="0"/>
        <v>-1.1564232442694617</v>
      </c>
      <c r="G64" s="7">
        <f>IF(COUNTA($F$5:$F64)&lt;=G$1,AVERAGE($F$5:$F64),G$2*($F64-$G63)+$G63)</f>
        <v>-2.7244970470989225</v>
      </c>
      <c r="H64" s="7">
        <f t="shared" si="1"/>
        <v>1.5680738028294607</v>
      </c>
    </row>
    <row r="65" spans="1:8" x14ac:dyDescent="0.2">
      <c r="A65" s="1" t="s">
        <v>79</v>
      </c>
      <c r="B65" s="1">
        <v>162.99</v>
      </c>
      <c r="C65" s="10">
        <f>IF(COUNTA($B$5:$B65)&lt;=C$1,AVERAGE($B$5:$B65),C$2*($B65-$C64)+$C64)</f>
        <v>161.68424100949429</v>
      </c>
      <c r="D65" s="10">
        <f>IF(COUNTA($B$5:$B65)&lt;=D$1,AVERAGE($B$5:$B65),D$2*($B65-$D64)+$D64)</f>
        <v>161.21386531440348</v>
      </c>
      <c r="E65" s="10">
        <f>IF(COUNTA($B$5:$B65)&lt;=E$1,AVERAGE($B$5:$B65),E$2*($B65-$E64)+$E64)</f>
        <v>162.1171805365496</v>
      </c>
      <c r="F65" s="7">
        <f t="shared" si="0"/>
        <v>-0.90331522214611937</v>
      </c>
      <c r="G65" s="7">
        <f>IF(COUNTA($F$5:$F65)&lt;=G$1,AVERAGE($F$5:$F65),G$2*($F65-$G64)+$G64)</f>
        <v>-2.360260682108362</v>
      </c>
      <c r="H65" s="7">
        <f t="shared" si="1"/>
        <v>1.4569454599622427</v>
      </c>
    </row>
    <row r="66" spans="1:8" x14ac:dyDescent="0.2">
      <c r="A66" s="1" t="s">
        <v>78</v>
      </c>
      <c r="B66" s="1">
        <v>163.83000000000001</v>
      </c>
      <c r="C66" s="10">
        <f>IF(COUNTA($B$5:$B66)&lt;=C$1,AVERAGE($B$5:$B66),C$2*($B66-$C65)+$C65)</f>
        <v>162.11339280759543</v>
      </c>
      <c r="D66" s="10">
        <f>IF(COUNTA($B$5:$B66)&lt;=D$1,AVERAGE($B$5:$B66),D$2*($B66-$D65)+$D65)</f>
        <v>161.61634757372602</v>
      </c>
      <c r="E66" s="10">
        <f>IF(COUNTA($B$5:$B66)&lt;=E$1,AVERAGE($B$5:$B66),E$2*($B66-$E65)+$E65)</f>
        <v>162.24405605236075</v>
      </c>
      <c r="F66" s="7">
        <f t="shared" si="0"/>
        <v>-0.62770847863473023</v>
      </c>
      <c r="G66" s="7">
        <f>IF(COUNTA($F$5:$F66)&lt;=G$1,AVERAGE($F$5:$F66),G$2*($F66-$G65)+$G65)</f>
        <v>-2.0137502414136357</v>
      </c>
      <c r="H66" s="7">
        <f t="shared" si="1"/>
        <v>1.3860417627789055</v>
      </c>
    </row>
    <row r="67" spans="1:8" x14ac:dyDescent="0.2">
      <c r="A67" s="1" t="s">
        <v>77</v>
      </c>
      <c r="B67" s="1">
        <v>165.29</v>
      </c>
      <c r="C67" s="10">
        <f>IF(COUNTA($B$5:$B67)&lt;=C$1,AVERAGE($B$5:$B67),C$2*($B67-$C66)+$C66)</f>
        <v>162.74871424607633</v>
      </c>
      <c r="D67" s="10">
        <f>IF(COUNTA($B$5:$B67)&lt;=D$1,AVERAGE($B$5:$B67),D$2*($B67-$D66)+$D66)</f>
        <v>162.18152487007586</v>
      </c>
      <c r="E67" s="10">
        <f>IF(COUNTA($B$5:$B67)&lt;=E$1,AVERAGE($B$5:$B67),E$2*($B67-$E66)+$E66)</f>
        <v>162.46968152996365</v>
      </c>
      <c r="F67" s="7">
        <f t="shared" si="0"/>
        <v>-0.2881566598877896</v>
      </c>
      <c r="G67" s="7">
        <f>IF(COUNTA($F$5:$F67)&lt;=G$1,AVERAGE($F$5:$F67),G$2*($F67-$G66)+$G66)</f>
        <v>-1.6686315251084665</v>
      </c>
      <c r="H67" s="7">
        <f t="shared" si="1"/>
        <v>1.3804748652206769</v>
      </c>
    </row>
    <row r="68" spans="1:8" x14ac:dyDescent="0.2">
      <c r="A68" s="1" t="s">
        <v>76</v>
      </c>
      <c r="B68" s="1">
        <v>167.19</v>
      </c>
      <c r="C68" s="10">
        <f>IF(COUNTA($B$5:$B68)&lt;=C$1,AVERAGE($B$5:$B68),C$2*($B68-$C67)+$C67)</f>
        <v>163.63697139686107</v>
      </c>
      <c r="D68" s="10">
        <f>IF(COUNTA($B$5:$B68)&lt;=D$1,AVERAGE($B$5:$B68),D$2*($B68-$D67)+$D67)</f>
        <v>162.9520595054488</v>
      </c>
      <c r="E68" s="10">
        <f>IF(COUNTA($B$5:$B68)&lt;=E$1,AVERAGE($B$5:$B68),E$2*($B68-$E67)+$E67)</f>
        <v>162.81933474996634</v>
      </c>
      <c r="F68" s="7">
        <f t="shared" si="0"/>
        <v>0.13272475548245666</v>
      </c>
      <c r="G68" s="7">
        <f>IF(COUNTA($F$5:$F68)&lt;=G$1,AVERAGE($F$5:$F68),G$2*($F68-$G67)+$G67)</f>
        <v>-1.3083602689902818</v>
      </c>
      <c r="H68" s="7">
        <f t="shared" si="1"/>
        <v>1.4410850244727385</v>
      </c>
    </row>
    <row r="69" spans="1:8" x14ac:dyDescent="0.2">
      <c r="A69" s="3">
        <v>45301</v>
      </c>
      <c r="B69" s="1">
        <v>168.42</v>
      </c>
      <c r="C69" s="10">
        <f>IF(COUNTA($B$5:$B69)&lt;=C$1,AVERAGE($B$5:$B69),C$2*($B69-$C68)+$C68)</f>
        <v>164.59357711748885</v>
      </c>
      <c r="D69" s="10">
        <f>IF(COUNTA($B$5:$B69)&lt;=D$1,AVERAGE($B$5:$B69),D$2*($B69-$D68)+$D68)</f>
        <v>163.79328111999513</v>
      </c>
      <c r="E69" s="10">
        <f>IF(COUNTA($B$5:$B69)&lt;=E$1,AVERAGE($B$5:$B69),E$2*($B69-$E68)+$E68)</f>
        <v>163.23419884256143</v>
      </c>
      <c r="F69" s="7">
        <f t="shared" si="0"/>
        <v>0.55908227743370276</v>
      </c>
      <c r="G69" s="7">
        <f>IF(COUNTA($F$5:$F69)&lt;=G$1,AVERAGE($F$5:$F69),G$2*($F69-$G68)+$G68)</f>
        <v>-0.93487175970548486</v>
      </c>
      <c r="H69" s="7">
        <f t="shared" si="1"/>
        <v>1.4939540371391877</v>
      </c>
    </row>
    <row r="70" spans="1:8" x14ac:dyDescent="0.2">
      <c r="A70" s="3">
        <v>45332</v>
      </c>
      <c r="B70" s="1">
        <v>167.31</v>
      </c>
      <c r="C70" s="10">
        <f>IF(COUNTA($B$5:$B70)&lt;=C$1,AVERAGE($B$5:$B70),C$2*($B70-$C69)+$C69)</f>
        <v>165.13686169399108</v>
      </c>
      <c r="D70" s="10">
        <f>IF(COUNTA($B$5:$B70)&lt;=D$1,AVERAGE($B$5:$B70),D$2*($B70-$D69)+$D69)</f>
        <v>164.33431479384203</v>
      </c>
      <c r="E70" s="10">
        <f>IF(COUNTA($B$5:$B70)&lt;=E$1,AVERAGE($B$5:$B70),E$2*($B70-$E69)+$E69)</f>
        <v>163.53611003940873</v>
      </c>
      <c r="F70" s="7">
        <f t="shared" si="0"/>
        <v>0.79820475443329997</v>
      </c>
      <c r="G70" s="7">
        <f>IF(COUNTA($F$5:$F70)&lt;=G$1,AVERAGE($F$5:$F70),G$2*($F70-$G69)+$G69)</f>
        <v>-0.58825645687772787</v>
      </c>
      <c r="H70" s="7">
        <f t="shared" si="1"/>
        <v>1.386461211311028</v>
      </c>
    </row>
    <row r="71" spans="1:8" x14ac:dyDescent="0.2">
      <c r="A71" s="3">
        <v>45361</v>
      </c>
      <c r="B71" s="1">
        <v>167.21</v>
      </c>
      <c r="C71" s="10">
        <f>IF(COUNTA($B$5:$B71)&lt;=C$1,AVERAGE($B$5:$B71),C$2*($B71-$C70)+$C70)</f>
        <v>165.55148935519287</v>
      </c>
      <c r="D71" s="10">
        <f>IF(COUNTA($B$5:$B71)&lt;=D$1,AVERAGE($B$5:$B71),D$2*($B71-$D70)+$D70)</f>
        <v>164.77672790248172</v>
      </c>
      <c r="E71" s="10">
        <f>IF(COUNTA($B$5:$B71)&lt;=E$1,AVERAGE($B$5:$B71),E$2*($B71-$E70)+$E70)</f>
        <v>163.80825003648957</v>
      </c>
      <c r="F71" s="7">
        <f t="shared" si="0"/>
        <v>0.96847786599215624</v>
      </c>
      <c r="G71" s="7">
        <f>IF(COUNTA($F$5:$F71)&lt;=G$1,AVERAGE($F$5:$F71),G$2*($F71-$G70)+$G70)</f>
        <v>-0.27690959230375101</v>
      </c>
      <c r="H71" s="7">
        <f t="shared" si="1"/>
        <v>1.2453874582959072</v>
      </c>
    </row>
    <row r="72" spans="1:8" x14ac:dyDescent="0.2">
      <c r="A72" s="3">
        <v>45392</v>
      </c>
      <c r="B72" s="1">
        <v>168.56</v>
      </c>
      <c r="C72" s="10">
        <f>IF(COUNTA($B$5:$B72)&lt;=C$1,AVERAGE($B$5:$B72),C$2*($B72-$C71)+$C71)</f>
        <v>166.15319148415429</v>
      </c>
      <c r="D72" s="10">
        <f>IF(COUNTA($B$5:$B72)&lt;=D$1,AVERAGE($B$5:$B72),D$2*($B72-$D71)+$D71)</f>
        <v>165.35876976363838</v>
      </c>
      <c r="E72" s="10">
        <f>IF(COUNTA($B$5:$B72)&lt;=E$1,AVERAGE($B$5:$B72),E$2*($B72-$E71)+$E71)</f>
        <v>164.16023151526812</v>
      </c>
      <c r="F72" s="7">
        <f t="shared" si="0"/>
        <v>1.1985382483702551</v>
      </c>
      <c r="G72" s="7">
        <f>IF(COUNTA($F$5:$F72)&lt;=G$1,AVERAGE($F$5:$F72),G$2*($F72-$G71)+$G71)</f>
        <v>1.8179975831050244E-2</v>
      </c>
      <c r="H72" s="7">
        <f t="shared" si="1"/>
        <v>1.180358272539205</v>
      </c>
    </row>
    <row r="73" spans="1:8" x14ac:dyDescent="0.2">
      <c r="A73" s="3">
        <v>45483</v>
      </c>
      <c r="B73" s="1">
        <v>164.39</v>
      </c>
      <c r="C73" s="10">
        <f>IF(COUNTA($B$5:$B73)&lt;=C$1,AVERAGE($B$5:$B73),C$2*($B73-$C72)+$C72)</f>
        <v>165.80055318732343</v>
      </c>
      <c r="D73" s="10">
        <f>IF(COUNTA($B$5:$B73)&lt;=D$1,AVERAGE($B$5:$B73),D$2*($B73-$D72)+$D72)</f>
        <v>165.20972826154016</v>
      </c>
      <c r="E73" s="10">
        <f>IF(COUNTA($B$5:$B73)&lt;=E$1,AVERAGE($B$5:$B73),E$2*($B73-$E72)+$E72)</f>
        <v>164.17725140302605</v>
      </c>
      <c r="F73" s="7">
        <f t="shared" si="0"/>
        <v>1.0324768585141157</v>
      </c>
      <c r="G73" s="7">
        <f>IF(COUNTA($F$5:$F73)&lt;=G$1,AVERAGE($F$5:$F73),G$2*($F73-$G72)+$G72)</f>
        <v>0.22103935236766337</v>
      </c>
      <c r="H73" s="7">
        <f t="shared" si="1"/>
        <v>0.81143750614645238</v>
      </c>
    </row>
    <row r="74" spans="1:8" x14ac:dyDescent="0.2">
      <c r="A74" s="3">
        <v>45514</v>
      </c>
      <c r="B74" s="1">
        <v>165.7</v>
      </c>
      <c r="C74" s="10">
        <f>IF(COUNTA($B$5:$B74)&lt;=C$1,AVERAGE($B$5:$B74),C$2*($B74-$C73)+$C73)</f>
        <v>165.78044254985875</v>
      </c>
      <c r="D74" s="10">
        <f>IF(COUNTA($B$5:$B74)&lt;=D$1,AVERAGE($B$5:$B74),D$2*($B74-$D73)+$D73)</f>
        <v>165.28515468284166</v>
      </c>
      <c r="E74" s="10">
        <f>IF(COUNTA($B$5:$B74)&lt;=E$1,AVERAGE($B$5:$B74),E$2*($B74-$E73)+$E73)</f>
        <v>164.2900475953945</v>
      </c>
      <c r="F74" s="7">
        <f t="shared" si="0"/>
        <v>0.9951070874471668</v>
      </c>
      <c r="G74" s="7">
        <f>IF(COUNTA($F$5:$F74)&lt;=G$1,AVERAGE($F$5:$F74),G$2*($F74-$G73)+$G73)</f>
        <v>0.37585289938356403</v>
      </c>
      <c r="H74" s="7">
        <f t="shared" si="1"/>
        <v>0.61925418806360277</v>
      </c>
    </row>
    <row r="75" spans="1:8" x14ac:dyDescent="0.2">
      <c r="A75" s="3">
        <v>45545</v>
      </c>
      <c r="B75" s="1">
        <v>163.06</v>
      </c>
      <c r="C75" s="10">
        <f>IF(COUNTA($B$5:$B75)&lt;=C$1,AVERAGE($B$5:$B75),C$2*($B75-$C74)+$C74)</f>
        <v>165.236354039887</v>
      </c>
      <c r="D75" s="10">
        <f>IF(COUNTA($B$5:$B75)&lt;=D$1,AVERAGE($B$5:$B75),D$2*($B75-$D74)+$D74)</f>
        <v>164.94282319317372</v>
      </c>
      <c r="E75" s="10">
        <f>IF(COUNTA($B$5:$B75)&lt;=E$1,AVERAGE($B$5:$B75),E$2*($B75-$E74)+$E74)</f>
        <v>164.19893295869861</v>
      </c>
      <c r="F75" s="7">
        <f t="shared" si="0"/>
        <v>0.74389023447511704</v>
      </c>
      <c r="G75" s="7">
        <f>IF(COUNTA($F$5:$F75)&lt;=G$1,AVERAGE($F$5:$F75),G$2*($F75-$G74)+$G74)</f>
        <v>0.44946036640187464</v>
      </c>
      <c r="H75" s="7">
        <f t="shared" si="1"/>
        <v>0.2944298680732424</v>
      </c>
    </row>
    <row r="76" spans="1:8" x14ac:dyDescent="0.2">
      <c r="A76" s="3">
        <v>45575</v>
      </c>
      <c r="B76" s="1">
        <v>163.18</v>
      </c>
      <c r="C76" s="10">
        <f>IF(COUNTA($B$5:$B76)&lt;=C$1,AVERAGE($B$5:$B76),C$2*($B76-$C75)+$C75)</f>
        <v>164.82508323190962</v>
      </c>
      <c r="D76" s="10">
        <f>IF(COUNTA($B$5:$B76)&lt;=D$1,AVERAGE($B$5:$B76),D$2*($B76-$D75)+$D75)</f>
        <v>164.67161962499316</v>
      </c>
      <c r="E76" s="10">
        <f>IF(COUNTA($B$5:$B76)&lt;=E$1,AVERAGE($B$5:$B76),E$2*($B76-$E75)+$E75)</f>
        <v>164.12345644323946</v>
      </c>
      <c r="F76" s="7">
        <f t="shared" si="0"/>
        <v>0.54816318175369361</v>
      </c>
      <c r="G76" s="7">
        <f>IF(COUNTA($F$5:$F76)&lt;=G$1,AVERAGE($F$5:$F76),G$2*($F76-$G75)+$G75)</f>
        <v>0.46920092947223846</v>
      </c>
      <c r="H76" s="7">
        <f t="shared" si="1"/>
        <v>7.8962252281455148E-2</v>
      </c>
    </row>
    <row r="77" spans="1:8" x14ac:dyDescent="0.2">
      <c r="A77" s="3">
        <v>45606</v>
      </c>
      <c r="B77" s="1">
        <v>164.52</v>
      </c>
      <c r="C77" s="10">
        <f>IF(COUNTA($B$5:$B77)&lt;=C$1,AVERAGE($B$5:$B77),C$2*($B77-$C76)+$C76)</f>
        <v>164.7640665855277</v>
      </c>
      <c r="D77" s="10">
        <f>IF(COUNTA($B$5:$B77)&lt;=D$1,AVERAGE($B$5:$B77),D$2*($B77-$D76)+$D76)</f>
        <v>164.64829352884036</v>
      </c>
      <c r="E77" s="10">
        <f>IF(COUNTA($B$5:$B77)&lt;=E$1,AVERAGE($B$5:$B77),E$2*($B77-$E76)+$E76)</f>
        <v>164.15283004003655</v>
      </c>
      <c r="F77" s="7">
        <f t="shared" si="0"/>
        <v>0.49546348880380719</v>
      </c>
      <c r="G77" s="7">
        <f>IF(COUNTA($F$5:$F77)&lt;=G$1,AVERAGE($F$5:$F77),G$2*($F77-$G76)+$G76)</f>
        <v>0.47445344133855222</v>
      </c>
      <c r="H77" s="7">
        <f t="shared" si="1"/>
        <v>2.1010047465254977E-2</v>
      </c>
    </row>
    <row r="78" spans="1:8" x14ac:dyDescent="0.2">
      <c r="A78" s="1" t="s">
        <v>75</v>
      </c>
      <c r="B78" s="1">
        <v>166.35</v>
      </c>
      <c r="C78" s="10">
        <f>IF(COUNTA($B$5:$B78)&lt;=C$1,AVERAGE($B$5:$B78),C$2*($B78-$C77)+$C77)</f>
        <v>165.08125326842216</v>
      </c>
      <c r="D78" s="10">
        <f>IF(COUNTA($B$5:$B78)&lt;=D$1,AVERAGE($B$5:$B78),D$2*($B78-$D77)+$D77)</f>
        <v>164.91009452440338</v>
      </c>
      <c r="E78" s="10">
        <f>IF(COUNTA($B$5:$B78)&lt;=E$1,AVERAGE($B$5:$B78),E$2*($B78-$E77)+$E77)</f>
        <v>164.3155833704042</v>
      </c>
      <c r="F78" s="7">
        <f t="shared" si="0"/>
        <v>0.59451115399917853</v>
      </c>
      <c r="G78" s="7">
        <f>IF(COUNTA($F$5:$F78)&lt;=G$1,AVERAGE($F$5:$F78),G$2*($F78-$G77)+$G77)</f>
        <v>0.4984649838706775</v>
      </c>
      <c r="H78" s="7">
        <f t="shared" si="1"/>
        <v>9.6046170128501029E-2</v>
      </c>
    </row>
    <row r="79" spans="1:8" x14ac:dyDescent="0.2">
      <c r="A79" s="1" t="s">
        <v>74</v>
      </c>
      <c r="B79" s="1">
        <v>166.9</v>
      </c>
      <c r="C79" s="10">
        <f>IF(COUNTA($B$5:$B79)&lt;=C$1,AVERAGE($B$5:$B79),C$2*($B79-$C78)+$C78)</f>
        <v>165.44500261473772</v>
      </c>
      <c r="D79" s="10">
        <f>IF(COUNTA($B$5:$B79)&lt;=D$1,AVERAGE($B$5:$B79),D$2*($B79-$D78)+$D78)</f>
        <v>165.21623382834133</v>
      </c>
      <c r="E79" s="10">
        <f>IF(COUNTA($B$5:$B79)&lt;=E$1,AVERAGE($B$5:$B79),E$2*($B79-$E78)+$E78)</f>
        <v>164.50702163926314</v>
      </c>
      <c r="F79" s="7">
        <f t="shared" si="0"/>
        <v>0.70921218907818684</v>
      </c>
      <c r="G79" s="7">
        <f>IF(COUNTA($F$5:$F79)&lt;=G$1,AVERAGE($F$5:$F79),G$2*($F79-$G78)+$G78)</f>
        <v>0.54061442491217937</v>
      </c>
      <c r="H79" s="7">
        <f t="shared" si="1"/>
        <v>0.16859776416600747</v>
      </c>
    </row>
    <row r="80" spans="1:8" x14ac:dyDescent="0.2">
      <c r="A80" s="1" t="s">
        <v>73</v>
      </c>
      <c r="B80" s="1">
        <v>166.74</v>
      </c>
      <c r="C80" s="10">
        <f>IF(COUNTA($B$5:$B80)&lt;=C$1,AVERAGE($B$5:$B80),C$2*($B80-$C79)+$C79)</f>
        <v>165.70400209179019</v>
      </c>
      <c r="D80" s="10">
        <f>IF(COUNTA($B$5:$B80)&lt;=D$1,AVERAGE($B$5:$B80),D$2*($B80-$D79)+$D79)</f>
        <v>165.45065939321191</v>
      </c>
      <c r="E80" s="10">
        <f>IF(COUNTA($B$5:$B80)&lt;=E$1,AVERAGE($B$5:$B80),E$2*($B80-$E79)+$E79)</f>
        <v>164.67242744376216</v>
      </c>
      <c r="F80" s="7">
        <f t="shared" si="0"/>
        <v>0.77823194944974716</v>
      </c>
      <c r="G80" s="7">
        <f>IF(COUNTA($F$5:$F80)&lt;=G$1,AVERAGE($F$5:$F80),G$2*($F80-$G79)+$G79)</f>
        <v>0.58813792981969293</v>
      </c>
      <c r="H80" s="7">
        <f t="shared" si="1"/>
        <v>0.19009401963005423</v>
      </c>
    </row>
    <row r="81" spans="1:8" x14ac:dyDescent="0.2">
      <c r="A81" s="1" t="s">
        <v>72</v>
      </c>
      <c r="B81" s="1">
        <v>164.51</v>
      </c>
      <c r="C81" s="10">
        <f>IF(COUNTA($B$5:$B81)&lt;=C$1,AVERAGE($B$5:$B81),C$2*($B81-$C80)+$C80)</f>
        <v>165.46520167343215</v>
      </c>
      <c r="D81" s="10">
        <f>IF(COUNTA($B$5:$B81)&lt;=D$1,AVERAGE($B$5:$B81),D$2*($B81-$D80)+$D80)</f>
        <v>165.30594256348701</v>
      </c>
      <c r="E81" s="10">
        <f>IF(COUNTA($B$5:$B81)&lt;=E$1,AVERAGE($B$5:$B81),E$2*($B81-$E80)+$E80)</f>
        <v>164.66039578126126</v>
      </c>
      <c r="F81" s="7">
        <f t="shared" si="0"/>
        <v>0.64554678222575035</v>
      </c>
      <c r="G81" s="7">
        <f>IF(COUNTA($F$5:$F81)&lt;=G$1,AVERAGE($F$5:$F81),G$2*($F81-$G80)+$G80)</f>
        <v>0.59961970030090439</v>
      </c>
      <c r="H81" s="7">
        <f t="shared" si="1"/>
        <v>4.5927081924845958E-2</v>
      </c>
    </row>
    <row r="82" spans="1:8" x14ac:dyDescent="0.2">
      <c r="A82" s="1" t="s">
        <v>71</v>
      </c>
      <c r="B82" s="1">
        <v>165.05</v>
      </c>
      <c r="C82" s="10">
        <f>IF(COUNTA($B$5:$B82)&lt;=C$1,AVERAGE($B$5:$B82),C$2*($B82-$C81)+$C81)</f>
        <v>165.38216133874573</v>
      </c>
      <c r="D82" s="10">
        <f>IF(COUNTA($B$5:$B82)&lt;=D$1,AVERAGE($B$5:$B82),D$2*($B82-$D81)+$D81)</f>
        <v>165.26656678448902</v>
      </c>
      <c r="E82" s="10">
        <f>IF(COUNTA($B$5:$B82)&lt;=E$1,AVERAGE($B$5:$B82),E$2*($B82-$E81)+$E81)</f>
        <v>164.68925535301969</v>
      </c>
      <c r="F82" s="7">
        <f t="shared" ref="F82:F145" si="2">D82-E82</f>
        <v>0.57731143146932595</v>
      </c>
      <c r="G82" s="7">
        <f>IF(COUNTA($F$5:$F82)&lt;=G$1,AVERAGE($F$5:$F82),G$2*($F82-$G81)+$G81)</f>
        <v>0.5951580465345887</v>
      </c>
      <c r="H82" s="7">
        <f t="shared" ref="H82:H145" si="3">F82-G82</f>
        <v>-1.784661506526275E-2</v>
      </c>
    </row>
    <row r="83" spans="1:8" x14ac:dyDescent="0.2">
      <c r="A83" s="1" t="s">
        <v>70</v>
      </c>
      <c r="B83" s="1">
        <v>165.8</v>
      </c>
      <c r="C83" s="10">
        <f>IF(COUNTA($B$5:$B83)&lt;=C$1,AVERAGE($B$5:$B83),C$2*($B83-$C82)+$C82)</f>
        <v>165.46572907099659</v>
      </c>
      <c r="D83" s="10">
        <f>IF(COUNTA($B$5:$B83)&lt;=D$1,AVERAGE($B$5:$B83),D$2*($B83-$D82)+$D82)</f>
        <v>165.34863343302916</v>
      </c>
      <c r="E83" s="10">
        <f>IF(COUNTA($B$5:$B83)&lt;=E$1,AVERAGE($B$5:$B83),E$2*($B83-$E82)+$E82)</f>
        <v>164.77153273427749</v>
      </c>
      <c r="F83" s="7">
        <f t="shared" si="2"/>
        <v>0.57710069875167846</v>
      </c>
      <c r="G83" s="7">
        <f>IF(COUNTA($F$5:$F83)&lt;=G$1,AVERAGE($F$5:$F83),G$2*($F83-$G82)+$G82)</f>
        <v>0.59154657697800661</v>
      </c>
      <c r="H83" s="7">
        <f t="shared" si="3"/>
        <v>-1.4445878226328146E-2</v>
      </c>
    </row>
    <row r="84" spans="1:8" x14ac:dyDescent="0.2">
      <c r="A84" s="1" t="s">
        <v>69</v>
      </c>
      <c r="B84" s="1">
        <v>166.82</v>
      </c>
      <c r="C84" s="10">
        <f>IF(COUNTA($B$5:$B84)&lt;=C$1,AVERAGE($B$5:$B84),C$2*($B84-$C83)+$C83)</f>
        <v>165.73658325679727</v>
      </c>
      <c r="D84" s="10">
        <f>IF(COUNTA($B$5:$B84)&lt;=D$1,AVERAGE($B$5:$B84),D$2*($B84-$D83)+$D83)</f>
        <v>165.57499752025544</v>
      </c>
      <c r="E84" s="10">
        <f>IF(COUNTA($B$5:$B84)&lt;=E$1,AVERAGE($B$5:$B84),E$2*($B84-$E83)+$E83)</f>
        <v>164.92327105025694</v>
      </c>
      <c r="F84" s="7">
        <f t="shared" si="2"/>
        <v>0.65172646999849349</v>
      </c>
      <c r="G84" s="7">
        <f>IF(COUNTA($F$5:$F84)&lt;=G$1,AVERAGE($F$5:$F84),G$2*($F84-$G83)+$G83)</f>
        <v>0.60358255558210394</v>
      </c>
      <c r="H84" s="7">
        <f t="shared" si="3"/>
        <v>4.8143914416389544E-2</v>
      </c>
    </row>
    <row r="85" spans="1:8" x14ac:dyDescent="0.2">
      <c r="A85" s="1" t="s">
        <v>68</v>
      </c>
      <c r="B85" s="1">
        <v>164.48</v>
      </c>
      <c r="C85" s="10">
        <f>IF(COUNTA($B$5:$B85)&lt;=C$1,AVERAGE($B$5:$B85),C$2*($B85-$C84)+$C84)</f>
        <v>165.48526660543783</v>
      </c>
      <c r="D85" s="10">
        <f>IF(COUNTA($B$5:$B85)&lt;=D$1,AVERAGE($B$5:$B85),D$2*($B85-$D84)+$D84)</f>
        <v>165.40653636329307</v>
      </c>
      <c r="E85" s="10">
        <f>IF(COUNTA($B$5:$B85)&lt;=E$1,AVERAGE($B$5:$B85),E$2*($B85-$E84)+$E84)</f>
        <v>164.89043615764533</v>
      </c>
      <c r="F85" s="7">
        <f t="shared" si="2"/>
        <v>0.51610020564774572</v>
      </c>
      <c r="G85" s="7">
        <f>IF(COUNTA($F$5:$F85)&lt;=G$1,AVERAGE($F$5:$F85),G$2*($F85-$G84)+$G84)</f>
        <v>0.58608608559523234</v>
      </c>
      <c r="H85" s="7">
        <f t="shared" si="3"/>
        <v>-6.9985879947486618E-2</v>
      </c>
    </row>
    <row r="86" spans="1:8" x14ac:dyDescent="0.2">
      <c r="A86" s="1" t="s">
        <v>67</v>
      </c>
      <c r="B86" s="1">
        <v>164.53</v>
      </c>
      <c r="C86" s="10">
        <f>IF(COUNTA($B$5:$B86)&lt;=C$1,AVERAGE($B$5:$B86),C$2*($B86-$C85)+$C85)</f>
        <v>165.29421328435026</v>
      </c>
      <c r="D86" s="10">
        <f>IF(COUNTA($B$5:$B86)&lt;=D$1,AVERAGE($B$5:$B86),D$2*($B86-$D85)+$D85)</f>
        <v>165.27168461509413</v>
      </c>
      <c r="E86" s="10">
        <f>IF(COUNTA($B$5:$B86)&lt;=E$1,AVERAGE($B$5:$B86),E$2*($B86-$E85)+$E85)</f>
        <v>164.86373718300493</v>
      </c>
      <c r="F86" s="7">
        <f t="shared" si="2"/>
        <v>0.40794743208920181</v>
      </c>
      <c r="G86" s="7">
        <f>IF(COUNTA($F$5:$F86)&lt;=G$1,AVERAGE($F$5:$F86),G$2*($F86-$G85)+$G85)</f>
        <v>0.55045835489402628</v>
      </c>
      <c r="H86" s="7">
        <f t="shared" si="3"/>
        <v>-0.14251092280482447</v>
      </c>
    </row>
    <row r="87" spans="1:8" x14ac:dyDescent="0.2">
      <c r="A87" s="1" t="s">
        <v>66</v>
      </c>
      <c r="B87" s="1">
        <v>166.99</v>
      </c>
      <c r="C87" s="10">
        <f>IF(COUNTA($B$5:$B87)&lt;=C$1,AVERAGE($B$5:$B87),C$2*($B87-$C86)+$C86)</f>
        <v>165.63337062748022</v>
      </c>
      <c r="D87" s="10">
        <f>IF(COUNTA($B$5:$B87)&lt;=D$1,AVERAGE($B$5:$B87),D$2*($B87-$D86)+$D86)</f>
        <v>165.53604082815659</v>
      </c>
      <c r="E87" s="10">
        <f>IF(COUNTA($B$5:$B87)&lt;=E$1,AVERAGE($B$5:$B87),E$2*($B87-$E86)+$E86)</f>
        <v>165.02123813241198</v>
      </c>
      <c r="F87" s="7">
        <f t="shared" si="2"/>
        <v>0.51480269574460635</v>
      </c>
      <c r="G87" s="7">
        <f>IF(COUNTA($F$5:$F87)&lt;=G$1,AVERAGE($F$5:$F87),G$2*($F87-$G86)+$G86)</f>
        <v>0.54332722306414227</v>
      </c>
      <c r="H87" s="7">
        <f t="shared" si="3"/>
        <v>-2.8524527319535919E-2</v>
      </c>
    </row>
    <row r="88" spans="1:8" x14ac:dyDescent="0.2">
      <c r="A88" s="1" t="s">
        <v>65</v>
      </c>
      <c r="B88" s="1">
        <v>168.34</v>
      </c>
      <c r="C88" s="10">
        <f>IF(COUNTA($B$5:$B88)&lt;=C$1,AVERAGE($B$5:$B88),C$2*($B88-$C87)+$C87)</f>
        <v>166.17469650198419</v>
      </c>
      <c r="D88" s="10">
        <f>IF(COUNTA($B$5:$B88)&lt;=D$1,AVERAGE($B$5:$B88),D$2*($B88-$D87)+$D87)</f>
        <v>165.96741916228635</v>
      </c>
      <c r="E88" s="10">
        <f>IF(COUNTA($B$5:$B88)&lt;=E$1,AVERAGE($B$5:$B88),E$2*($B88-$E87)+$E87)</f>
        <v>165.26707234482592</v>
      </c>
      <c r="F88" s="7">
        <f t="shared" si="2"/>
        <v>0.70034681746042793</v>
      </c>
      <c r="G88" s="7">
        <f>IF(COUNTA($F$5:$F88)&lt;=G$1,AVERAGE($F$5:$F88),G$2*($F88-$G87)+$G87)</f>
        <v>0.57473114194339936</v>
      </c>
      <c r="H88" s="7">
        <f t="shared" si="3"/>
        <v>0.12561567551702857</v>
      </c>
    </row>
    <row r="89" spans="1:8" x14ac:dyDescent="0.2">
      <c r="A89" s="1" t="s">
        <v>64</v>
      </c>
      <c r="B89" s="1">
        <v>171.14</v>
      </c>
      <c r="C89" s="10">
        <f>IF(COUNTA($B$5:$B89)&lt;=C$1,AVERAGE($B$5:$B89),C$2*($B89-$C88)+$C88)</f>
        <v>167.16775720158734</v>
      </c>
      <c r="D89" s="10">
        <f>IF(COUNTA($B$5:$B89)&lt;=D$1,AVERAGE($B$5:$B89),D$2*($B89-$D88)+$D88)</f>
        <v>166.7632008296269</v>
      </c>
      <c r="E89" s="10">
        <f>IF(COUNTA($B$5:$B89)&lt;=E$1,AVERAGE($B$5:$B89),E$2*($B89-$E88)+$E88)</f>
        <v>165.70210402298696</v>
      </c>
      <c r="F89" s="7">
        <f t="shared" si="2"/>
        <v>1.061096806639938</v>
      </c>
      <c r="G89" s="7">
        <f>IF(COUNTA($F$5:$F89)&lt;=G$1,AVERAGE($F$5:$F89),G$2*($F89-$G88)+$G88)</f>
        <v>0.67200427488270709</v>
      </c>
      <c r="H89" s="7">
        <f t="shared" si="3"/>
        <v>0.38909253175723091</v>
      </c>
    </row>
    <row r="90" spans="1:8" x14ac:dyDescent="0.2">
      <c r="A90" s="1" t="s">
        <v>63</v>
      </c>
      <c r="B90" s="1">
        <v>176.14</v>
      </c>
      <c r="C90" s="10">
        <f>IF(COUNTA($B$5:$B90)&lt;=C$1,AVERAGE($B$5:$B90),C$2*($B90-$C89)+$C89)</f>
        <v>168.96220576126987</v>
      </c>
      <c r="D90" s="10">
        <f>IF(COUNTA($B$5:$B90)&lt;=D$1,AVERAGE($B$5:$B90),D$2*($B90-$D89)+$D89)</f>
        <v>168.20578531737661</v>
      </c>
      <c r="E90" s="10">
        <f>IF(COUNTA($B$5:$B90)&lt;=E$1,AVERAGE($B$5:$B90),E$2*($B90-$E89)+$E89)</f>
        <v>166.47528150276571</v>
      </c>
      <c r="F90" s="7">
        <f t="shared" si="2"/>
        <v>1.7305038146108984</v>
      </c>
      <c r="G90" s="7">
        <f>IF(COUNTA($F$5:$F90)&lt;=G$1,AVERAGE($F$5:$F90),G$2*($F90-$G89)+$G89)</f>
        <v>0.8837041828283454</v>
      </c>
      <c r="H90" s="7">
        <f t="shared" si="3"/>
        <v>0.84679963178255302</v>
      </c>
    </row>
    <row r="91" spans="1:8" x14ac:dyDescent="0.2">
      <c r="A91" s="1" t="s">
        <v>62</v>
      </c>
      <c r="B91" s="1">
        <v>172.69</v>
      </c>
      <c r="C91" s="10">
        <f>IF(COUNTA($B$5:$B91)&lt;=C$1,AVERAGE($B$5:$B91),C$2*($B91-$C90)+$C90)</f>
        <v>169.7077646090159</v>
      </c>
      <c r="D91" s="10">
        <f>IF(COUNTA($B$5:$B91)&lt;=D$1,AVERAGE($B$5:$B91),D$2*($B91-$D90)+$D90)</f>
        <v>168.89566449931866</v>
      </c>
      <c r="E91" s="10">
        <f>IF(COUNTA($B$5:$B91)&lt;=E$1,AVERAGE($B$5:$B91),E$2*($B91-$E90)+$E90)</f>
        <v>166.93563102107936</v>
      </c>
      <c r="F91" s="7">
        <f t="shared" si="2"/>
        <v>1.9600334782392963</v>
      </c>
      <c r="G91" s="7">
        <f>IF(COUNTA($F$5:$F91)&lt;=G$1,AVERAGE($F$5:$F91),G$2*($F91-$G90)+$G90)</f>
        <v>1.0989700419105355</v>
      </c>
      <c r="H91" s="7">
        <f t="shared" si="3"/>
        <v>0.86106343632876081</v>
      </c>
    </row>
    <row r="92" spans="1:8" x14ac:dyDescent="0.2">
      <c r="A92" s="3">
        <v>45302</v>
      </c>
      <c r="B92" s="1">
        <v>172.65</v>
      </c>
      <c r="C92" s="10">
        <f>IF(COUNTA($B$5:$B92)&lt;=C$1,AVERAGE($B$5:$B92),C$2*($B92-$C91)+$C91)</f>
        <v>170.29621168721272</v>
      </c>
      <c r="D92" s="10">
        <f>IF(COUNTA($B$5:$B92)&lt;=D$1,AVERAGE($B$5:$B92),D$2*($B92-$D91)+$D91)</f>
        <v>169.47325457634656</v>
      </c>
      <c r="E92" s="10">
        <f>IF(COUNTA($B$5:$B92)&lt;=E$1,AVERAGE($B$5:$B92),E$2*($B92-$E91)+$E91)</f>
        <v>167.35891761211053</v>
      </c>
      <c r="F92" s="7">
        <f t="shared" si="2"/>
        <v>2.1143369642360312</v>
      </c>
      <c r="G92" s="7">
        <f>IF(COUNTA($F$5:$F92)&lt;=G$1,AVERAGE($F$5:$F92),G$2*($F92-$G91)+$G91)</f>
        <v>1.3020434263756346</v>
      </c>
      <c r="H92" s="7">
        <f t="shared" si="3"/>
        <v>0.8122935378603966</v>
      </c>
    </row>
    <row r="93" spans="1:8" x14ac:dyDescent="0.2">
      <c r="A93" s="3">
        <v>45393</v>
      </c>
      <c r="B93" s="1">
        <v>170.68</v>
      </c>
      <c r="C93" s="10">
        <f>IF(COUNTA($B$5:$B93)&lt;=C$1,AVERAGE($B$5:$B93),C$2*($B93-$C92)+$C92)</f>
        <v>170.37296934977019</v>
      </c>
      <c r="D93" s="10">
        <f>IF(COUNTA($B$5:$B93)&lt;=D$1,AVERAGE($B$5:$B93),D$2*($B93-$D92)+$D92)</f>
        <v>169.6589077184471</v>
      </c>
      <c r="E93" s="10">
        <f>IF(COUNTA($B$5:$B93)&lt;=E$1,AVERAGE($B$5:$B93),E$2*($B93-$E92)+$E92)</f>
        <v>167.60492371491716</v>
      </c>
      <c r="F93" s="7">
        <f t="shared" si="2"/>
        <v>2.0539840035299335</v>
      </c>
      <c r="G93" s="7">
        <f>IF(COUNTA($F$5:$F93)&lt;=G$1,AVERAGE($F$5:$F93),G$2*($F93-$G92)+$G92)</f>
        <v>1.4524315418064944</v>
      </c>
      <c r="H93" s="7">
        <f t="shared" si="3"/>
        <v>0.60155246172343912</v>
      </c>
    </row>
    <row r="94" spans="1:8" x14ac:dyDescent="0.2">
      <c r="A94" s="3">
        <v>45423</v>
      </c>
      <c r="B94" s="1">
        <v>171.41</v>
      </c>
      <c r="C94" s="10">
        <f>IF(COUNTA($B$5:$B94)&lt;=C$1,AVERAGE($B$5:$B94),C$2*($B94-$C93)+$C93)</f>
        <v>170.58037547981615</v>
      </c>
      <c r="D94" s="10">
        <f>IF(COUNTA($B$5:$B94)&lt;=D$1,AVERAGE($B$5:$B94),D$2*($B94-$D93)+$D93)</f>
        <v>169.92830653099369</v>
      </c>
      <c r="E94" s="10">
        <f>IF(COUNTA($B$5:$B94)&lt;=E$1,AVERAGE($B$5:$B94),E$2*($B94-$E93)+$E93)</f>
        <v>167.8867812175159</v>
      </c>
      <c r="F94" s="7">
        <f t="shared" si="2"/>
        <v>2.0415253134777913</v>
      </c>
      <c r="G94" s="7">
        <f>IF(COUNTA($F$5:$F94)&lt;=G$1,AVERAGE($F$5:$F94),G$2*($F94-$G93)+$G93)</f>
        <v>1.5702502961407538</v>
      </c>
      <c r="H94" s="7">
        <f t="shared" si="3"/>
        <v>0.47127501733703747</v>
      </c>
    </row>
    <row r="95" spans="1:8" x14ac:dyDescent="0.2">
      <c r="A95" s="3">
        <v>45454</v>
      </c>
      <c r="B95" s="1">
        <v>178.33</v>
      </c>
      <c r="C95" s="10">
        <f>IF(COUNTA($B$5:$B95)&lt;=C$1,AVERAGE($B$5:$B95),C$2*($B95-$C94)+$C94)</f>
        <v>172.13030038385293</v>
      </c>
      <c r="D95" s="10">
        <f>IF(COUNTA($B$5:$B95)&lt;=D$1,AVERAGE($B$5:$B95),D$2*($B95-$D94)+$D94)</f>
        <v>171.22087475699468</v>
      </c>
      <c r="E95" s="10">
        <f>IF(COUNTA($B$5:$B95)&lt;=E$1,AVERAGE($B$5:$B95),E$2*($B95-$E94)+$E94)</f>
        <v>168.6603529791814</v>
      </c>
      <c r="F95" s="7">
        <f t="shared" si="2"/>
        <v>2.5605217778132783</v>
      </c>
      <c r="G95" s="7">
        <f>IF(COUNTA($F$5:$F95)&lt;=G$1,AVERAGE($F$5:$F95),G$2*($F95-$G94)+$G94)</f>
        <v>1.7683045924752587</v>
      </c>
      <c r="H95" s="7">
        <f t="shared" si="3"/>
        <v>0.79221718533801955</v>
      </c>
    </row>
    <row r="96" spans="1:8" x14ac:dyDescent="0.2">
      <c r="A96" s="3">
        <v>45484</v>
      </c>
      <c r="B96" s="1">
        <v>182.28</v>
      </c>
      <c r="C96" s="10">
        <f>IF(COUNTA($B$5:$B96)&lt;=C$1,AVERAGE($B$5:$B96),C$2*($B96-$C95)+$C95)</f>
        <v>174.16024030708235</v>
      </c>
      <c r="D96" s="10">
        <f>IF(COUNTA($B$5:$B96)&lt;=D$1,AVERAGE($B$5:$B96),D$2*($B96-$D95)+$D95)</f>
        <v>172.92227864053396</v>
      </c>
      <c r="E96" s="10">
        <f>IF(COUNTA($B$5:$B96)&lt;=E$1,AVERAGE($B$5:$B96),E$2*($B96-$E95)+$E95)</f>
        <v>169.66921572146427</v>
      </c>
      <c r="F96" s="7">
        <f t="shared" si="2"/>
        <v>3.2530629190696914</v>
      </c>
      <c r="G96" s="7">
        <f>IF(COUNTA($F$5:$F96)&lt;=G$1,AVERAGE($F$5:$F96),G$2*($F96-$G95)+$G95)</f>
        <v>2.0652562577941453</v>
      </c>
      <c r="H96" s="7">
        <f t="shared" si="3"/>
        <v>1.187806661275546</v>
      </c>
    </row>
    <row r="97" spans="1:8" x14ac:dyDescent="0.2">
      <c r="A97" s="3">
        <v>45515</v>
      </c>
      <c r="B97" s="1">
        <v>179.86</v>
      </c>
      <c r="C97" s="10">
        <f>IF(COUNTA($B$5:$B97)&lt;=C$1,AVERAGE($B$5:$B97),C$2*($B97-$C96)+$C96)</f>
        <v>175.30019224566587</v>
      </c>
      <c r="D97" s="10">
        <f>IF(COUNTA($B$5:$B97)&lt;=D$1,AVERAGE($B$5:$B97),D$2*($B97-$D96)+$D96)</f>
        <v>173.98962038814412</v>
      </c>
      <c r="E97" s="10">
        <f>IF(COUNTA($B$5:$B97)&lt;=E$1,AVERAGE($B$5:$B97),E$2*($B97-$E96)+$E96)</f>
        <v>170.42408863098544</v>
      </c>
      <c r="F97" s="7">
        <f t="shared" si="2"/>
        <v>3.5655317571586806</v>
      </c>
      <c r="G97" s="7">
        <f>IF(COUNTA($F$5:$F97)&lt;=G$1,AVERAGE($F$5:$F97),G$2*($F97-$G96)+$G96)</f>
        <v>2.3653113576670526</v>
      </c>
      <c r="H97" s="7">
        <f t="shared" si="3"/>
        <v>1.2002203994916281</v>
      </c>
    </row>
    <row r="98" spans="1:8" x14ac:dyDescent="0.2">
      <c r="A98" s="3">
        <v>45607</v>
      </c>
      <c r="B98" s="1">
        <v>181.97</v>
      </c>
      <c r="C98" s="10">
        <f>IF(COUNTA($B$5:$B98)&lt;=C$1,AVERAGE($B$5:$B98),C$2*($B98-$C97)+$C97)</f>
        <v>176.6341537965327</v>
      </c>
      <c r="D98" s="10">
        <f>IF(COUNTA($B$5:$B98)&lt;=D$1,AVERAGE($B$5:$B98),D$2*($B98-$D97)+$D97)</f>
        <v>175.21737109766042</v>
      </c>
      <c r="E98" s="10">
        <f>IF(COUNTA($B$5:$B98)&lt;=E$1,AVERAGE($B$5:$B98),E$2*($B98-$E97)+$E97)</f>
        <v>171.27934132498652</v>
      </c>
      <c r="F98" s="7">
        <f t="shared" si="2"/>
        <v>3.9380297726739002</v>
      </c>
      <c r="G98" s="7">
        <f>IF(COUNTA($F$5:$F98)&lt;=G$1,AVERAGE($F$5:$F98),G$2*($F98-$G97)+$G97)</f>
        <v>2.6798550406684223</v>
      </c>
      <c r="H98" s="7">
        <f t="shared" si="3"/>
        <v>1.2581747320054779</v>
      </c>
    </row>
    <row r="99" spans="1:8" x14ac:dyDescent="0.2">
      <c r="A99" s="3">
        <v>45637</v>
      </c>
      <c r="B99" s="1">
        <v>183.32</v>
      </c>
      <c r="C99" s="10">
        <f>IF(COUNTA($B$5:$B99)&lt;=C$1,AVERAGE($B$5:$B99),C$2*($B99-$C98)+$C98)</f>
        <v>177.97132303722617</v>
      </c>
      <c r="D99" s="10">
        <f>IF(COUNTA($B$5:$B99)&lt;=D$1,AVERAGE($B$5:$B99),D$2*($B99-$D98)+$D98)</f>
        <v>176.46392939032805</v>
      </c>
      <c r="E99" s="10">
        <f>IF(COUNTA($B$5:$B99)&lt;=E$1,AVERAGE($B$5:$B99),E$2*($B99-$E98)+$E98)</f>
        <v>172.1712419675801</v>
      </c>
      <c r="F99" s="7">
        <f t="shared" si="2"/>
        <v>4.2926874227479459</v>
      </c>
      <c r="G99" s="7">
        <f>IF(COUNTA($F$5:$F99)&lt;=G$1,AVERAGE($F$5:$F99),G$2*($F99-$G98)+$G98)</f>
        <v>3.0024215170843269</v>
      </c>
      <c r="H99" s="7">
        <f t="shared" si="3"/>
        <v>1.290265905663619</v>
      </c>
    </row>
    <row r="100" spans="1:8" x14ac:dyDescent="0.2">
      <c r="A100" s="1" t="s">
        <v>61</v>
      </c>
      <c r="B100" s="1">
        <v>180.49</v>
      </c>
      <c r="C100" s="10">
        <f>IF(COUNTA($B$5:$B100)&lt;=C$1,AVERAGE($B$5:$B100),C$2*($B100-$C99)+$C99)</f>
        <v>178.47505842978094</v>
      </c>
      <c r="D100" s="10">
        <f>IF(COUNTA($B$5:$B100)&lt;=D$1,AVERAGE($B$5:$B100),D$2*($B100-$D99)+$D99)</f>
        <v>177.08332486873911</v>
      </c>
      <c r="E100" s="10">
        <f>IF(COUNTA($B$5:$B100)&lt;=E$1,AVERAGE($B$5:$B100),E$2*($B100-$E99)+$E99)</f>
        <v>172.78744626627787</v>
      </c>
      <c r="F100" s="7">
        <f t="shared" si="2"/>
        <v>4.2958786024612436</v>
      </c>
      <c r="G100" s="7">
        <f>IF(COUNTA($F$5:$F100)&lt;=G$1,AVERAGE($F$5:$F100),G$2*($F100-$G99)+$G99)</f>
        <v>3.2611129341597103</v>
      </c>
      <c r="H100" s="7">
        <f t="shared" si="3"/>
        <v>1.0347656683015334</v>
      </c>
    </row>
    <row r="101" spans="1:8" x14ac:dyDescent="0.2">
      <c r="A101" s="1" t="s">
        <v>60</v>
      </c>
      <c r="B101" s="1">
        <v>177.35</v>
      </c>
      <c r="C101" s="10">
        <f>IF(COUNTA($B$5:$B101)&lt;=C$1,AVERAGE($B$5:$B101),C$2*($B101-$C100)+$C100)</f>
        <v>178.25004674382475</v>
      </c>
      <c r="D101" s="10">
        <f>IF(COUNTA($B$5:$B101)&lt;=D$1,AVERAGE($B$5:$B101),D$2*($B101-$D100)+$D100)</f>
        <v>177.12435181201002</v>
      </c>
      <c r="E101" s="10">
        <f>IF(COUNTA($B$5:$B101)&lt;=E$1,AVERAGE($B$5:$B101),E$2*($B101-$E100)+$E100)</f>
        <v>173.12541320951655</v>
      </c>
      <c r="F101" s="7">
        <f t="shared" si="2"/>
        <v>3.9989386024934674</v>
      </c>
      <c r="G101" s="7">
        <f>IF(COUNTA($F$5:$F101)&lt;=G$1,AVERAGE($F$5:$F101),G$2*($F101-$G100)+$G100)</f>
        <v>3.4086780678264619</v>
      </c>
      <c r="H101" s="7">
        <f t="shared" si="3"/>
        <v>0.59026053466700557</v>
      </c>
    </row>
    <row r="102" spans="1:8" x14ac:dyDescent="0.2">
      <c r="A102" s="1" t="s">
        <v>59</v>
      </c>
      <c r="B102" s="1">
        <v>173.89</v>
      </c>
      <c r="C102" s="10">
        <f>IF(COUNTA($B$5:$B102)&lt;=C$1,AVERAGE($B$5:$B102),C$2*($B102-$C101)+$C101)</f>
        <v>177.37803739505981</v>
      </c>
      <c r="D102" s="10">
        <f>IF(COUNTA($B$5:$B102)&lt;=D$1,AVERAGE($B$5:$B102),D$2*($B102-$D101)+$D101)</f>
        <v>176.62675922554695</v>
      </c>
      <c r="E102" s="10">
        <f>IF(COUNTA($B$5:$B102)&lt;=E$1,AVERAGE($B$5:$B102),E$2*($B102-$E101)+$E101)</f>
        <v>173.18204926807087</v>
      </c>
      <c r="F102" s="7">
        <f t="shared" si="2"/>
        <v>3.4447099574760784</v>
      </c>
      <c r="G102" s="7">
        <f>IF(COUNTA($F$5:$F102)&lt;=G$1,AVERAGE($F$5:$F102),G$2*($F102-$G101)+$G101)</f>
        <v>3.4158844457563853</v>
      </c>
      <c r="H102" s="7">
        <f t="shared" si="3"/>
        <v>2.8825511719693164E-2</v>
      </c>
    </row>
    <row r="103" spans="1:8" x14ac:dyDescent="0.2">
      <c r="A103" s="1" t="s">
        <v>58</v>
      </c>
      <c r="B103" s="1">
        <v>176.8</v>
      </c>
      <c r="C103" s="10">
        <f>IF(COUNTA($B$5:$B103)&lt;=C$1,AVERAGE($B$5:$B103),C$2*($B103-$C102)+$C102)</f>
        <v>177.26242991604784</v>
      </c>
      <c r="D103" s="10">
        <f>IF(COUNTA($B$5:$B103)&lt;=D$1,AVERAGE($B$5:$B103),D$2*($B103-$D102)+$D102)</f>
        <v>176.65341165238587</v>
      </c>
      <c r="E103" s="10">
        <f>IF(COUNTA($B$5:$B103)&lt;=E$1,AVERAGE($B$5:$B103),E$2*($B103-$E102)+$E102)</f>
        <v>173.45004561858414</v>
      </c>
      <c r="F103" s="7">
        <f t="shared" si="2"/>
        <v>3.2033660338017285</v>
      </c>
      <c r="G103" s="7">
        <f>IF(COUNTA($F$5:$F103)&lt;=G$1,AVERAGE($F$5:$F103),G$2*($F103-$G102)+$G102)</f>
        <v>3.373380763365454</v>
      </c>
      <c r="H103" s="7">
        <f t="shared" si="3"/>
        <v>-0.17001472956372554</v>
      </c>
    </row>
    <row r="104" spans="1:8" x14ac:dyDescent="0.2">
      <c r="A104" s="1" t="s">
        <v>57</v>
      </c>
      <c r="B104" s="1">
        <v>179.58</v>
      </c>
      <c r="C104" s="10">
        <f>IF(COUNTA($B$5:$B104)&lt;=C$1,AVERAGE($B$5:$B104),C$2*($B104-$C103)+$C103)</f>
        <v>177.72594393283828</v>
      </c>
      <c r="D104" s="10">
        <f>IF(COUNTA($B$5:$B104)&lt;=D$1,AVERAGE($B$5:$B104),D$2*($B104-$D103)+$D103)</f>
        <v>177.10365601355727</v>
      </c>
      <c r="E104" s="10">
        <f>IF(COUNTA($B$5:$B104)&lt;=E$1,AVERAGE($B$5:$B104),E$2*($B104-$E103)+$E103)</f>
        <v>173.90411631350383</v>
      </c>
      <c r="F104" s="7">
        <f t="shared" si="2"/>
        <v>3.1995397000534354</v>
      </c>
      <c r="G104" s="7">
        <f>IF(COUNTA($F$5:$F104)&lt;=G$1,AVERAGE($F$5:$F104),G$2*($F104-$G103)+$G103)</f>
        <v>3.3386125507030502</v>
      </c>
      <c r="H104" s="7">
        <f t="shared" si="3"/>
        <v>-0.13907285064961483</v>
      </c>
    </row>
    <row r="105" spans="1:8" x14ac:dyDescent="0.2">
      <c r="A105" s="1" t="s">
        <v>56</v>
      </c>
      <c r="B105" s="1">
        <v>177.33</v>
      </c>
      <c r="C105" s="10">
        <f>IF(COUNTA($B$5:$B105)&lt;=C$1,AVERAGE($B$5:$B105),C$2*($B105-$C104)+$C104)</f>
        <v>177.64675514627064</v>
      </c>
      <c r="D105" s="10">
        <f>IF(COUNTA($B$5:$B105)&lt;=D$1,AVERAGE($B$5:$B105),D$2*($B105-$D104)+$D104)</f>
        <v>177.13847816531768</v>
      </c>
      <c r="E105" s="10">
        <f>IF(COUNTA($B$5:$B105)&lt;=E$1,AVERAGE($B$5:$B105),E$2*($B105-$E104)+$E104)</f>
        <v>174.15788547546651</v>
      </c>
      <c r="F105" s="7">
        <f t="shared" si="2"/>
        <v>2.9805926898511643</v>
      </c>
      <c r="G105" s="7">
        <f>IF(COUNTA($F$5:$F105)&lt;=G$1,AVERAGE($F$5:$F105),G$2*($F105-$G104)+$G104)</f>
        <v>3.267008578532673</v>
      </c>
      <c r="H105" s="7">
        <f t="shared" si="3"/>
        <v>-0.28641588868150869</v>
      </c>
    </row>
    <row r="106" spans="1:8" x14ac:dyDescent="0.2">
      <c r="A106" s="1" t="s">
        <v>55</v>
      </c>
      <c r="B106" s="1">
        <v>169.24</v>
      </c>
      <c r="C106" s="10">
        <f>IF(COUNTA($B$5:$B106)&lt;=C$1,AVERAGE($B$5:$B106),C$2*($B106-$C105)+$C105)</f>
        <v>175.9654041170165</v>
      </c>
      <c r="D106" s="10">
        <f>IF(COUNTA($B$5:$B106)&lt;=D$1,AVERAGE($B$5:$B106),D$2*($B106-$D105)+$D105)</f>
        <v>175.92332767834574</v>
      </c>
      <c r="E106" s="10">
        <f>IF(COUNTA($B$5:$B106)&lt;=E$1,AVERAGE($B$5:$B106),E$2*($B106-$E105)+$E105)</f>
        <v>173.79359766246898</v>
      </c>
      <c r="F106" s="7">
        <f t="shared" si="2"/>
        <v>2.1297300158767598</v>
      </c>
      <c r="G106" s="7">
        <f>IF(COUNTA($F$5:$F106)&lt;=G$1,AVERAGE($F$5:$F106),G$2*($F106-$G105)+$G105)</f>
        <v>3.0395528660014905</v>
      </c>
      <c r="H106" s="7">
        <f t="shared" si="3"/>
        <v>-0.90982285012473074</v>
      </c>
    </row>
    <row r="107" spans="1:8" x14ac:dyDescent="0.2">
      <c r="A107" s="1" t="s">
        <v>54</v>
      </c>
      <c r="B107" s="1">
        <v>166.57</v>
      </c>
      <c r="C107" s="10">
        <f>IF(COUNTA($B$5:$B107)&lt;=C$1,AVERAGE($B$5:$B107),C$2*($B107-$C106)+$C106)</f>
        <v>174.08632329361319</v>
      </c>
      <c r="D107" s="10">
        <f>IF(COUNTA($B$5:$B107)&lt;=D$1,AVERAGE($B$5:$B107),D$2*($B107-$D106)+$D106)</f>
        <v>174.48435418936947</v>
      </c>
      <c r="E107" s="10">
        <f>IF(COUNTA($B$5:$B107)&lt;=E$1,AVERAGE($B$5:$B107),E$2*($B107-$E106)+$E106)</f>
        <v>173.25851635413795</v>
      </c>
      <c r="F107" s="7">
        <f t="shared" si="2"/>
        <v>1.2258378352315162</v>
      </c>
      <c r="G107" s="7">
        <f>IF(COUNTA($F$5:$F107)&lt;=G$1,AVERAGE($F$5:$F107),G$2*($F107-$G106)+$G106)</f>
        <v>2.6768098598474959</v>
      </c>
      <c r="H107" s="7">
        <f t="shared" si="3"/>
        <v>-1.4509720246159796</v>
      </c>
    </row>
    <row r="108" spans="1:8" x14ac:dyDescent="0.2">
      <c r="A108" s="1" t="s">
        <v>53</v>
      </c>
      <c r="B108" s="1">
        <v>169.43</v>
      </c>
      <c r="C108" s="10">
        <f>IF(COUNTA($B$5:$B108)&lt;=C$1,AVERAGE($B$5:$B108),C$2*($B108-$C107)+$C107)</f>
        <v>173.15505863489057</v>
      </c>
      <c r="D108" s="10">
        <f>IF(COUNTA($B$5:$B108)&lt;=D$1,AVERAGE($B$5:$B108),D$2*($B108-$D107)+$D107)</f>
        <v>173.70676123715879</v>
      </c>
      <c r="E108" s="10">
        <f>IF(COUNTA($B$5:$B108)&lt;=E$1,AVERAGE($B$5:$B108),E$2*($B108-$E107)+$E107)</f>
        <v>172.97492255012773</v>
      </c>
      <c r="F108" s="7">
        <f t="shared" si="2"/>
        <v>0.73183868703105759</v>
      </c>
      <c r="G108" s="7">
        <f>IF(COUNTA($F$5:$F108)&lt;=G$1,AVERAGE($F$5:$F108),G$2*($F108-$G107)+$G107)</f>
        <v>2.2878156252842081</v>
      </c>
      <c r="H108" s="7">
        <f t="shared" si="3"/>
        <v>-1.5559769382531505</v>
      </c>
    </row>
    <row r="109" spans="1:8" x14ac:dyDescent="0.2">
      <c r="A109" s="1" t="s">
        <v>52</v>
      </c>
      <c r="B109" s="1">
        <v>170.62</v>
      </c>
      <c r="C109" s="10">
        <f>IF(COUNTA($B$5:$B109)&lt;=C$1,AVERAGE($B$5:$B109),C$2*($B109-$C108)+$C108)</f>
        <v>172.64804690791246</v>
      </c>
      <c r="D109" s="10">
        <f>IF(COUNTA($B$5:$B109)&lt;=D$1,AVERAGE($B$5:$B109),D$2*($B109-$D108)+$D108)</f>
        <v>173.2318748929805</v>
      </c>
      <c r="E109" s="10">
        <f>IF(COUNTA($B$5:$B109)&lt;=E$1,AVERAGE($B$5:$B109),E$2*($B109-$E108)+$E108)</f>
        <v>172.80048384271086</v>
      </c>
      <c r="F109" s="7">
        <f t="shared" si="2"/>
        <v>0.43139105026963875</v>
      </c>
      <c r="G109" s="7">
        <f>IF(COUNTA($F$5:$F109)&lt;=G$1,AVERAGE($F$5:$F109),G$2*($F109-$G108)+$G108)</f>
        <v>1.9165307102812943</v>
      </c>
      <c r="H109" s="7">
        <f t="shared" si="3"/>
        <v>-1.4851396600116555</v>
      </c>
    </row>
    <row r="110" spans="1:8" x14ac:dyDescent="0.2">
      <c r="A110" s="1" t="s">
        <v>51</v>
      </c>
      <c r="B110" s="1">
        <v>170.82</v>
      </c>
      <c r="C110" s="10">
        <f>IF(COUNTA($B$5:$B110)&lt;=C$1,AVERAGE($B$5:$B110),C$2*($B110-$C109)+$C109)</f>
        <v>172.28243752632997</v>
      </c>
      <c r="D110" s="10">
        <f>IF(COUNTA($B$5:$B110)&lt;=D$1,AVERAGE($B$5:$B110),D$2*($B110-$D109)+$D109)</f>
        <v>172.86081721713734</v>
      </c>
      <c r="E110" s="10">
        <f>IF(COUNTA($B$5:$B110)&lt;=E$1,AVERAGE($B$5:$B110),E$2*($B110-$E109)+$E109)</f>
        <v>172.65378133584338</v>
      </c>
      <c r="F110" s="7">
        <f t="shared" si="2"/>
        <v>0.20703588129396167</v>
      </c>
      <c r="G110" s="7">
        <f>IF(COUNTA($F$5:$F110)&lt;=G$1,AVERAGE($F$5:$F110),G$2*($F110-$G109)+$G109)</f>
        <v>1.5746317444838278</v>
      </c>
      <c r="H110" s="7">
        <f t="shared" si="3"/>
        <v>-1.3675958631898661</v>
      </c>
    </row>
    <row r="111" spans="1:8" x14ac:dyDescent="0.2">
      <c r="A111" s="1" t="s">
        <v>50</v>
      </c>
      <c r="B111" s="1">
        <v>170.49</v>
      </c>
      <c r="C111" s="10">
        <f>IF(COUNTA($B$5:$B111)&lt;=C$1,AVERAGE($B$5:$B111),C$2*($B111-$C110)+$C110)</f>
        <v>171.92395002106397</v>
      </c>
      <c r="D111" s="10">
        <f>IF(COUNTA($B$5:$B111)&lt;=D$1,AVERAGE($B$5:$B111),D$2*($B111-$D110)+$D110)</f>
        <v>172.49607610680852</v>
      </c>
      <c r="E111" s="10">
        <f>IF(COUNTA($B$5:$B111)&lt;=E$1,AVERAGE($B$5:$B111),E$2*($B111-$E110)+$E110)</f>
        <v>172.49350123689203</v>
      </c>
      <c r="F111" s="7">
        <f t="shared" si="2"/>
        <v>2.5748699164864775E-3</v>
      </c>
      <c r="G111" s="7">
        <f>IF(COUNTA($F$5:$F111)&lt;=G$1,AVERAGE($F$5:$F111),G$2*($F111-$G110)+$G110)</f>
        <v>1.2602203695703595</v>
      </c>
      <c r="H111" s="7">
        <f t="shared" si="3"/>
        <v>-1.2576454996538731</v>
      </c>
    </row>
    <row r="112" spans="1:8" x14ac:dyDescent="0.2">
      <c r="A112" s="3">
        <v>45334</v>
      </c>
      <c r="B112" s="1">
        <v>172.98</v>
      </c>
      <c r="C112" s="10">
        <f>IF(COUNTA($B$5:$B112)&lt;=C$1,AVERAGE($B$5:$B112),C$2*($B112-$C111)+$C111)</f>
        <v>172.13516001685119</v>
      </c>
      <c r="D112" s="10">
        <f>IF(COUNTA($B$5:$B112)&lt;=D$1,AVERAGE($B$5:$B112),D$2*($B112-$D111)+$D111)</f>
        <v>172.57052593653029</v>
      </c>
      <c r="E112" s="10">
        <f>IF(COUNTA($B$5:$B112)&lt;=E$1,AVERAGE($B$5:$B112),E$2*($B112-$E111)+$E111)</f>
        <v>172.52953818230745</v>
      </c>
      <c r="F112" s="7">
        <f t="shared" si="2"/>
        <v>4.0987754222840067E-2</v>
      </c>
      <c r="G112" s="7">
        <f>IF(COUNTA($F$5:$F112)&lt;=G$1,AVERAGE($F$5:$F112),G$2*($F112-$G111)+$G111)</f>
        <v>1.0163738465008556</v>
      </c>
      <c r="H112" s="7">
        <f t="shared" si="3"/>
        <v>-0.97538609227801554</v>
      </c>
    </row>
    <row r="113" spans="1:8" x14ac:dyDescent="0.2">
      <c r="A113" s="3">
        <v>45363</v>
      </c>
      <c r="B113" s="1">
        <v>173.02</v>
      </c>
      <c r="C113" s="10">
        <f>IF(COUNTA($B$5:$B113)&lt;=C$1,AVERAGE($B$5:$B113),C$2*($B113-$C112)+$C112)</f>
        <v>172.31212801348096</v>
      </c>
      <c r="D113" s="10">
        <f>IF(COUNTA($B$5:$B113)&lt;=D$1,AVERAGE($B$5:$B113),D$2*($B113-$D112)+$D112)</f>
        <v>172.63967579244871</v>
      </c>
      <c r="E113" s="10">
        <f>IF(COUNTA($B$5:$B113)&lt;=E$1,AVERAGE($B$5:$B113),E$2*($B113-$E112)+$E112)</f>
        <v>172.56586868732171</v>
      </c>
      <c r="F113" s="7">
        <f t="shared" si="2"/>
        <v>7.3807105127002615E-2</v>
      </c>
      <c r="G113" s="7">
        <f>IF(COUNTA($F$5:$F113)&lt;=G$1,AVERAGE($F$5:$F113),G$2*($F113-$G112)+$G112)</f>
        <v>0.82786049822608498</v>
      </c>
      <c r="H113" s="7">
        <f t="shared" si="3"/>
        <v>-0.75405339309908237</v>
      </c>
    </row>
    <row r="114" spans="1:8" x14ac:dyDescent="0.2">
      <c r="A114" s="3">
        <v>45394</v>
      </c>
      <c r="B114" s="1">
        <v>176.09</v>
      </c>
      <c r="C114" s="10">
        <f>IF(COUNTA($B$5:$B114)&lt;=C$1,AVERAGE($B$5:$B114),C$2*($B114-$C113)+$C113)</f>
        <v>173.06770241078476</v>
      </c>
      <c r="D114" s="10">
        <f>IF(COUNTA($B$5:$B114)&lt;=D$1,AVERAGE($B$5:$B114),D$2*($B114-$D113)+$D113)</f>
        <v>173.17049490130276</v>
      </c>
      <c r="E114" s="10">
        <f>IF(COUNTA($B$5:$B114)&lt;=E$1,AVERAGE($B$5:$B114),E$2*($B114-$E113)+$E113)</f>
        <v>172.82691545122381</v>
      </c>
      <c r="F114" s="7">
        <f t="shared" si="2"/>
        <v>0.34357945007894841</v>
      </c>
      <c r="G114" s="7">
        <f>IF(COUNTA($F$5:$F114)&lt;=G$1,AVERAGE($F$5:$F114),G$2*($F114-$G113)+$G113)</f>
        <v>0.73100428859665767</v>
      </c>
      <c r="H114" s="7">
        <f t="shared" si="3"/>
        <v>-0.38742483851770926</v>
      </c>
    </row>
    <row r="115" spans="1:8" x14ac:dyDescent="0.2">
      <c r="A115" s="3">
        <v>45424</v>
      </c>
      <c r="B115" s="1">
        <v>174.31</v>
      </c>
      <c r="C115" s="10">
        <f>IF(COUNTA($B$5:$B115)&lt;=C$1,AVERAGE($B$5:$B115),C$2*($B115-$C114)+$C114)</f>
        <v>173.31616192862782</v>
      </c>
      <c r="D115" s="10">
        <f>IF(COUNTA($B$5:$B115)&lt;=D$1,AVERAGE($B$5:$B115),D$2*($B115-$D114)+$D114)</f>
        <v>173.34580337802541</v>
      </c>
      <c r="E115" s="10">
        <f>IF(COUNTA($B$5:$B115)&lt;=E$1,AVERAGE($B$5:$B115),E$2*($B115-$E114)+$E114)</f>
        <v>172.93677356594799</v>
      </c>
      <c r="F115" s="7">
        <f t="shared" si="2"/>
        <v>0.40902981207742073</v>
      </c>
      <c r="G115" s="7">
        <f>IF(COUNTA($F$5:$F115)&lt;=G$1,AVERAGE($F$5:$F115),G$2*($F115-$G114)+$G114)</f>
        <v>0.66660939329281033</v>
      </c>
      <c r="H115" s="7">
        <f t="shared" si="3"/>
        <v>-0.2575795812153896</v>
      </c>
    </row>
    <row r="116" spans="1:8" x14ac:dyDescent="0.2">
      <c r="A116" s="3">
        <v>45455</v>
      </c>
      <c r="B116" s="1">
        <v>176.49</v>
      </c>
      <c r="C116" s="10">
        <f>IF(COUNTA($B$5:$B116)&lt;=C$1,AVERAGE($B$5:$B116),C$2*($B116-$C115)+$C115)</f>
        <v>173.95092954290226</v>
      </c>
      <c r="D116" s="10">
        <f>IF(COUNTA($B$5:$B116)&lt;=D$1,AVERAGE($B$5:$B116),D$2*($B116-$D115)+$D115)</f>
        <v>173.82952593525226</v>
      </c>
      <c r="E116" s="10">
        <f>IF(COUNTA($B$5:$B116)&lt;=E$1,AVERAGE($B$5:$B116),E$2*($B116-$E115)+$E115)</f>
        <v>173.19997552402592</v>
      </c>
      <c r="F116" s="7">
        <f t="shared" si="2"/>
        <v>0.62955041122634725</v>
      </c>
      <c r="G116" s="7">
        <f>IF(COUNTA($F$5:$F116)&lt;=G$1,AVERAGE($F$5:$F116),G$2*($F116-$G115)+$G115)</f>
        <v>0.65919759687951773</v>
      </c>
      <c r="H116" s="7">
        <f t="shared" si="3"/>
        <v>-2.9647185653170482E-2</v>
      </c>
    </row>
    <row r="117" spans="1:8" x14ac:dyDescent="0.2">
      <c r="A117" s="3">
        <v>45547</v>
      </c>
      <c r="B117" s="1">
        <v>177.1</v>
      </c>
      <c r="C117" s="10">
        <f>IF(COUNTA($B$5:$B117)&lt;=C$1,AVERAGE($B$5:$B117),C$2*($B117-$C116)+$C116)</f>
        <v>174.58074363432181</v>
      </c>
      <c r="D117" s="10">
        <f>IF(COUNTA($B$5:$B117)&lt;=D$1,AVERAGE($B$5:$B117),D$2*($B117-$D116)+$D116)</f>
        <v>174.33267579136731</v>
      </c>
      <c r="E117" s="10">
        <f>IF(COUNTA($B$5:$B117)&lt;=E$1,AVERAGE($B$5:$B117),E$2*($B117-$E116)+$E116)</f>
        <v>173.48886622594992</v>
      </c>
      <c r="F117" s="7">
        <f t="shared" si="2"/>
        <v>0.84380956541738783</v>
      </c>
      <c r="G117" s="7">
        <f>IF(COUNTA($F$5:$F117)&lt;=G$1,AVERAGE($F$5:$F117),G$2*($F117-$G116)+$G116)</f>
        <v>0.69611999058709173</v>
      </c>
      <c r="H117" s="7">
        <f t="shared" si="3"/>
        <v>0.1476895748302961</v>
      </c>
    </row>
    <row r="118" spans="1:8" x14ac:dyDescent="0.2">
      <c r="A118" s="3">
        <v>45577</v>
      </c>
      <c r="B118" s="1">
        <v>186.53</v>
      </c>
      <c r="C118" s="10">
        <f>IF(COUNTA($B$5:$B118)&lt;=C$1,AVERAGE($B$5:$B118),C$2*($B118-$C117)+$C117)</f>
        <v>176.97059490745744</v>
      </c>
      <c r="D118" s="10">
        <f>IF(COUNTA($B$5:$B118)&lt;=D$1,AVERAGE($B$5:$B118),D$2*($B118-$D117)+$D117)</f>
        <v>176.20918720808004</v>
      </c>
      <c r="E118" s="10">
        <f>IF(COUNTA($B$5:$B118)&lt;=E$1,AVERAGE($B$5:$B118),E$2*($B118-$E117)+$E117)</f>
        <v>174.45487613513882</v>
      </c>
      <c r="F118" s="7">
        <f t="shared" si="2"/>
        <v>1.7543110729412206</v>
      </c>
      <c r="G118" s="7">
        <f>IF(COUNTA($F$5:$F118)&lt;=G$1,AVERAGE($F$5:$F118),G$2*($F118-$G117)+$G117)</f>
        <v>0.90775820705791754</v>
      </c>
      <c r="H118" s="7">
        <f t="shared" si="3"/>
        <v>0.84655286588330303</v>
      </c>
    </row>
    <row r="119" spans="1:8" x14ac:dyDescent="0.2">
      <c r="A119" s="3">
        <v>45608</v>
      </c>
      <c r="B119" s="1">
        <v>196.71</v>
      </c>
      <c r="C119" s="10">
        <f>IF(COUNTA($B$5:$B119)&lt;=C$1,AVERAGE($B$5:$B119),C$2*($B119-$C118)+$C118)</f>
        <v>180.91847592596596</v>
      </c>
      <c r="D119" s="10">
        <f>IF(COUNTA($B$5:$B119)&lt;=D$1,AVERAGE($B$5:$B119),D$2*($B119-$D118)+$D118)</f>
        <v>179.36315840683696</v>
      </c>
      <c r="E119" s="10">
        <f>IF(COUNTA($B$5:$B119)&lt;=E$1,AVERAGE($B$5:$B119),E$2*($B119-$E118)+$E118)</f>
        <v>176.10340382883223</v>
      </c>
      <c r="F119" s="7">
        <f t="shared" si="2"/>
        <v>3.2597545780047312</v>
      </c>
      <c r="G119" s="7">
        <f>IF(COUNTA($F$5:$F119)&lt;=G$1,AVERAGE($F$5:$F119),G$2*($F119-$G118)+$G118)</f>
        <v>1.3781574812472803</v>
      </c>
      <c r="H119" s="7">
        <f t="shared" si="3"/>
        <v>1.8815970967574509</v>
      </c>
    </row>
    <row r="120" spans="1:8" x14ac:dyDescent="0.2">
      <c r="A120" s="3">
        <v>45638</v>
      </c>
      <c r="B120" s="1">
        <v>193.63</v>
      </c>
      <c r="C120" s="10">
        <f>IF(COUNTA($B$5:$B120)&lt;=C$1,AVERAGE($B$5:$B120),C$2*($B120-$C119)+$C119)</f>
        <v>183.46078074077278</v>
      </c>
      <c r="D120" s="10">
        <f>IF(COUNTA($B$5:$B120)&lt;=D$1,AVERAGE($B$5:$B120),D$2*($B120-$D119)+$D119)</f>
        <v>181.55805711347742</v>
      </c>
      <c r="E120" s="10">
        <f>IF(COUNTA($B$5:$B120)&lt;=E$1,AVERAGE($B$5:$B120),E$2*($B120-$E119)+$E119)</f>
        <v>177.40167021188168</v>
      </c>
      <c r="F120" s="7">
        <f t="shared" si="2"/>
        <v>4.156386901595738</v>
      </c>
      <c r="G120" s="7">
        <f>IF(COUNTA($F$5:$F120)&lt;=G$1,AVERAGE($F$5:$F120),G$2*($F120-$G119)+$G119)</f>
        <v>1.9338033653169719</v>
      </c>
      <c r="H120" s="7">
        <f t="shared" si="3"/>
        <v>2.222583536278766</v>
      </c>
    </row>
    <row r="121" spans="1:8" x14ac:dyDescent="0.2">
      <c r="A121" s="1" t="s">
        <v>49</v>
      </c>
      <c r="B121" s="1">
        <v>191.38</v>
      </c>
      <c r="C121" s="10">
        <f>IF(COUNTA($B$5:$B121)&lt;=C$1,AVERAGE($B$5:$B121),C$2*($B121-$C120)+$C120)</f>
        <v>185.04462459261822</v>
      </c>
      <c r="D121" s="10">
        <f>IF(COUNTA($B$5:$B121)&lt;=D$1,AVERAGE($B$5:$B121),D$2*($B121-$D120)+$D120)</f>
        <v>183.06912524986549</v>
      </c>
      <c r="E121" s="10">
        <f>IF(COUNTA($B$5:$B121)&lt;=E$1,AVERAGE($B$5:$B121),E$2*($B121-$E120)+$E120)</f>
        <v>178.43710204803858</v>
      </c>
      <c r="F121" s="7">
        <f t="shared" si="2"/>
        <v>4.632023201826911</v>
      </c>
      <c r="G121" s="7">
        <f>IF(COUNTA($F$5:$F121)&lt;=G$1,AVERAGE($F$5:$F121),G$2*($F121-$G120)+$G120)</f>
        <v>2.4734473326189597</v>
      </c>
      <c r="H121" s="7">
        <f t="shared" si="3"/>
        <v>2.1585758692079513</v>
      </c>
    </row>
    <row r="122" spans="1:8" x14ac:dyDescent="0.2">
      <c r="A122" s="1" t="s">
        <v>48</v>
      </c>
      <c r="B122" s="1">
        <v>198.16</v>
      </c>
      <c r="C122" s="10">
        <f>IF(COUNTA($B$5:$B122)&lt;=C$1,AVERAGE($B$5:$B122),C$2*($B122-$C121)+$C121)</f>
        <v>187.66769967409456</v>
      </c>
      <c r="D122" s="10">
        <f>IF(COUNTA($B$5:$B122)&lt;=D$1,AVERAGE($B$5:$B122),D$2*($B122-$D121)+$D121)</f>
        <v>185.39079828834772</v>
      </c>
      <c r="E122" s="10">
        <f>IF(COUNTA($B$5:$B122)&lt;=E$1,AVERAGE($B$5:$B122),E$2*($B122-$E121)+$E121)</f>
        <v>179.89805745188758</v>
      </c>
      <c r="F122" s="7">
        <f t="shared" si="2"/>
        <v>5.4927408364601433</v>
      </c>
      <c r="G122" s="7">
        <f>IF(COUNTA($F$5:$F122)&lt;=G$1,AVERAGE($F$5:$F122),G$2*($F122-$G121)+$G121)</f>
        <v>3.0773060333871962</v>
      </c>
      <c r="H122" s="7">
        <f t="shared" si="3"/>
        <v>2.4154348030729471</v>
      </c>
    </row>
    <row r="123" spans="1:8" x14ac:dyDescent="0.2">
      <c r="A123" s="1" t="s">
        <v>47</v>
      </c>
      <c r="B123" s="1">
        <v>197.12</v>
      </c>
      <c r="C123" s="10">
        <f>IF(COUNTA($B$5:$B123)&lt;=C$1,AVERAGE($B$5:$B123),C$2*($B123-$C122)+$C122)</f>
        <v>189.55815973927565</v>
      </c>
      <c r="D123" s="10">
        <f>IF(COUNTA($B$5:$B123)&lt;=D$1,AVERAGE($B$5:$B123),D$2*($B123-$D122)+$D122)</f>
        <v>187.19529085937114</v>
      </c>
      <c r="E123" s="10">
        <f>IF(COUNTA($B$5:$B123)&lt;=E$1,AVERAGE($B$5:$B123),E$2*($B123-$E122)+$E122)</f>
        <v>181.17375689989592</v>
      </c>
      <c r="F123" s="7">
        <f t="shared" si="2"/>
        <v>6.0215339594752209</v>
      </c>
      <c r="G123" s="7">
        <f>IF(COUNTA($F$5:$F123)&lt;=G$1,AVERAGE($F$5:$F123),G$2*($F123-$G122)+$G122)</f>
        <v>3.6661516186048013</v>
      </c>
      <c r="H123" s="7">
        <f t="shared" si="3"/>
        <v>2.3553823408704195</v>
      </c>
    </row>
    <row r="124" spans="1:8" x14ac:dyDescent="0.2">
      <c r="A124" s="1" t="s">
        <v>46</v>
      </c>
      <c r="B124" s="1">
        <v>190.15</v>
      </c>
      <c r="C124" s="10">
        <f>IF(COUNTA($B$5:$B124)&lt;=C$1,AVERAGE($B$5:$B124),C$2*($B124-$C123)+$C123)</f>
        <v>189.67652779142051</v>
      </c>
      <c r="D124" s="10">
        <f>IF(COUNTA($B$5:$B124)&lt;=D$1,AVERAGE($B$5:$B124),D$2*($B124-$D123)+$D123)</f>
        <v>187.64986149639097</v>
      </c>
      <c r="E124" s="10">
        <f>IF(COUNTA($B$5:$B124)&lt;=E$1,AVERAGE($B$5:$B124),E$2*($B124-$E123)+$E123)</f>
        <v>181.83866379619994</v>
      </c>
      <c r="F124" s="7">
        <f t="shared" si="2"/>
        <v>5.8111977001910304</v>
      </c>
      <c r="G124" s="7">
        <f>IF(COUNTA($F$5:$F124)&lt;=G$1,AVERAGE($F$5:$F124),G$2*($F124-$G123)+$G123)</f>
        <v>4.095160834922047</v>
      </c>
      <c r="H124" s="7">
        <f t="shared" si="3"/>
        <v>1.7160368652689835</v>
      </c>
    </row>
    <row r="125" spans="1:8" x14ac:dyDescent="0.2">
      <c r="A125" s="1" t="s">
        <v>45</v>
      </c>
      <c r="B125" s="1">
        <v>189.7</v>
      </c>
      <c r="C125" s="10">
        <f>IF(COUNTA($B$5:$B125)&lt;=C$1,AVERAGE($B$5:$B125),C$2*($B125-$C124)+$C124)</f>
        <v>189.6812222331364</v>
      </c>
      <c r="D125" s="10">
        <f>IF(COUNTA($B$5:$B125)&lt;=D$1,AVERAGE($B$5:$B125),D$2*($B125-$D124)+$D124)</f>
        <v>187.96526742002314</v>
      </c>
      <c r="E125" s="10">
        <f>IF(COUNTA($B$5:$B125)&lt;=E$1,AVERAGE($B$5:$B125),E$2*($B125-$E124)+$E124)</f>
        <v>182.42098499648142</v>
      </c>
      <c r="F125" s="7">
        <f t="shared" si="2"/>
        <v>5.5442824235417163</v>
      </c>
      <c r="G125" s="7">
        <f>IF(COUNTA($F$5:$F125)&lt;=G$1,AVERAGE($F$5:$F125),G$2*($F125-$G124)+$G124)</f>
        <v>4.3849851526459807</v>
      </c>
      <c r="H125" s="7">
        <f t="shared" si="3"/>
        <v>1.1592972708957356</v>
      </c>
    </row>
    <row r="126" spans="1:8" x14ac:dyDescent="0.2">
      <c r="A126" s="1" t="s">
        <v>44</v>
      </c>
      <c r="B126" s="1">
        <v>192.96</v>
      </c>
      <c r="C126" s="10">
        <f>IF(COUNTA($B$5:$B126)&lt;=C$1,AVERAGE($B$5:$B126),C$2*($B126-$C125)+$C125)</f>
        <v>190.33697778650912</v>
      </c>
      <c r="D126" s="10">
        <f>IF(COUNTA($B$5:$B126)&lt;=D$1,AVERAGE($B$5:$B126),D$2*($B126-$D125)+$D125)</f>
        <v>188.73368781694265</v>
      </c>
      <c r="E126" s="10">
        <f>IF(COUNTA($B$5:$B126)&lt;=E$1,AVERAGE($B$5:$B126),E$2*($B126-$E125)+$E125)</f>
        <v>183.20165277451983</v>
      </c>
      <c r="F126" s="7">
        <f t="shared" si="2"/>
        <v>5.5320350424228195</v>
      </c>
      <c r="G126" s="7">
        <f>IF(COUNTA($F$5:$F126)&lt;=G$1,AVERAGE($F$5:$F126),G$2*($F126-$G125)+$G125)</f>
        <v>4.6143951306013484</v>
      </c>
      <c r="H126" s="7">
        <f t="shared" si="3"/>
        <v>0.91763991182147109</v>
      </c>
    </row>
    <row r="127" spans="1:8" x14ac:dyDescent="0.2">
      <c r="A127" s="1" t="s">
        <v>43</v>
      </c>
      <c r="B127" s="1">
        <v>195.99</v>
      </c>
      <c r="C127" s="10">
        <f>IF(COUNTA($B$5:$B127)&lt;=C$1,AVERAGE($B$5:$B127),C$2*($B127-$C126)+$C126)</f>
        <v>191.4675822292073</v>
      </c>
      <c r="D127" s="10">
        <f>IF(COUNTA($B$5:$B127)&lt;=D$1,AVERAGE($B$5:$B127),D$2*($B127-$D126)+$D126)</f>
        <v>189.850043537413</v>
      </c>
      <c r="E127" s="10">
        <f>IF(COUNTA($B$5:$B127)&lt;=E$1,AVERAGE($B$5:$B127),E$2*($B127-$E126)+$E126)</f>
        <v>184.14893775418503</v>
      </c>
      <c r="F127" s="7">
        <f t="shared" si="2"/>
        <v>5.7011057832279732</v>
      </c>
      <c r="G127" s="7">
        <f>IF(COUNTA($F$5:$F127)&lt;=G$1,AVERAGE($F$5:$F127),G$2*($F127-$G126)+$G126)</f>
        <v>4.8317372611266736</v>
      </c>
      <c r="H127" s="7">
        <f t="shared" si="3"/>
        <v>0.86936852210129967</v>
      </c>
    </row>
    <row r="128" spans="1:8" x14ac:dyDescent="0.2">
      <c r="A128" s="1" t="s">
        <v>42</v>
      </c>
      <c r="B128" s="1">
        <v>197.57</v>
      </c>
      <c r="C128" s="10">
        <f>IF(COUNTA($B$5:$B128)&lt;=C$1,AVERAGE($B$5:$B128),C$2*($B128-$C127)+$C127)</f>
        <v>192.68806578336583</v>
      </c>
      <c r="D128" s="10">
        <f>IF(COUNTA($B$5:$B128)&lt;=D$1,AVERAGE($B$5:$B128),D$2*($B128-$D127)+$D127)</f>
        <v>191.03772914704177</v>
      </c>
      <c r="E128" s="10">
        <f>IF(COUNTA($B$5:$B128)&lt;=E$1,AVERAGE($B$5:$B128),E$2*($B128-$E127)+$E127)</f>
        <v>185.1430905131343</v>
      </c>
      <c r="F128" s="7">
        <f t="shared" si="2"/>
        <v>5.8946386339074763</v>
      </c>
      <c r="G128" s="7">
        <f>IF(COUNTA($F$5:$F128)&lt;=G$1,AVERAGE($F$5:$F128),G$2*($F128-$G127)+$G127)</f>
        <v>5.0443175356828345</v>
      </c>
      <c r="H128" s="7">
        <f t="shared" si="3"/>
        <v>0.85032109822464186</v>
      </c>
    </row>
    <row r="129" spans="1:8" x14ac:dyDescent="0.2">
      <c r="A129" s="1" t="s">
        <v>41</v>
      </c>
      <c r="B129" s="1">
        <v>197.1</v>
      </c>
      <c r="C129" s="10">
        <f>IF(COUNTA($B$5:$B129)&lt;=C$1,AVERAGE($B$5:$B129),C$2*($B129-$C128)+$C128)</f>
        <v>193.57045262669266</v>
      </c>
      <c r="D129" s="10">
        <f>IF(COUNTA($B$5:$B129)&lt;=D$1,AVERAGE($B$5:$B129),D$2*($B129-$D128)+$D128)</f>
        <v>191.97038620134305</v>
      </c>
      <c r="E129" s="10">
        <f>IF(COUNTA($B$5:$B129)&lt;=E$1,AVERAGE($B$5:$B129),E$2*($B129-$E128)+$E128)</f>
        <v>186.02878751216139</v>
      </c>
      <c r="F129" s="7">
        <f t="shared" si="2"/>
        <v>5.9415986891816601</v>
      </c>
      <c r="G129" s="7">
        <f>IF(COUNTA($F$5:$F129)&lt;=G$1,AVERAGE($F$5:$F129),G$2*($F129-$G128)+$G128)</f>
        <v>5.2237737663825996</v>
      </c>
      <c r="H129" s="7">
        <f t="shared" si="3"/>
        <v>0.71782492279906052</v>
      </c>
    </row>
    <row r="130" spans="1:8" x14ac:dyDescent="0.2">
      <c r="A130" s="1" t="s">
        <v>40</v>
      </c>
      <c r="B130" s="1">
        <v>194.04</v>
      </c>
      <c r="C130" s="10">
        <f>IF(COUNTA($B$5:$B130)&lt;=C$1,AVERAGE($B$5:$B130),C$2*($B130-$C129)+$C129)</f>
        <v>193.66436210135413</v>
      </c>
      <c r="D130" s="10">
        <f>IF(COUNTA($B$5:$B130)&lt;=D$1,AVERAGE($B$5:$B130),D$2*($B130-$D129)+$D129)</f>
        <v>192.28878832421336</v>
      </c>
      <c r="E130" s="10">
        <f>IF(COUNTA($B$5:$B130)&lt;=E$1,AVERAGE($B$5:$B130),E$2*($B130-$E129)+$E129)</f>
        <v>186.62221065940869</v>
      </c>
      <c r="F130" s="7">
        <f t="shared" si="2"/>
        <v>5.6665776648046631</v>
      </c>
      <c r="G130" s="7">
        <f>IF(COUNTA($F$5:$F130)&lt;=G$1,AVERAGE($F$5:$F130),G$2*($F130-$G129)+$G129)</f>
        <v>5.3123345460670119</v>
      </c>
      <c r="H130" s="7">
        <f t="shared" si="3"/>
        <v>0.35424311873765113</v>
      </c>
    </row>
    <row r="131" spans="1:8" x14ac:dyDescent="0.2">
      <c r="A131" s="1" t="s">
        <v>39</v>
      </c>
      <c r="B131" s="1">
        <v>192.69</v>
      </c>
      <c r="C131" s="10">
        <f>IF(COUNTA($B$5:$B131)&lt;=C$1,AVERAGE($B$5:$B131),C$2*($B131-$C130)+$C130)</f>
        <v>193.4694896810833</v>
      </c>
      <c r="D131" s="10">
        <f>IF(COUNTA($B$5:$B131)&lt;=D$1,AVERAGE($B$5:$B131),D$2*($B131-$D130)+$D130)</f>
        <v>192.35051319741129</v>
      </c>
      <c r="E131" s="10">
        <f>IF(COUNTA($B$5:$B131)&lt;=E$1,AVERAGE($B$5:$B131),E$2*($B131-$E130)+$E130)</f>
        <v>187.07167653648952</v>
      </c>
      <c r="F131" s="7">
        <f t="shared" si="2"/>
        <v>5.278836660921769</v>
      </c>
      <c r="G131" s="7">
        <f>IF(COUNTA($F$5:$F131)&lt;=G$1,AVERAGE($F$5:$F131),G$2*($F131-$G130)+$G130)</f>
        <v>5.3056349690379632</v>
      </c>
      <c r="H131" s="7">
        <f t="shared" si="3"/>
        <v>-2.6798308116194214E-2</v>
      </c>
    </row>
    <row r="132" spans="1:8" x14ac:dyDescent="0.2">
      <c r="A132" s="1" t="s">
        <v>38</v>
      </c>
      <c r="B132" s="1">
        <v>190.44</v>
      </c>
      <c r="C132" s="10">
        <f>IF(COUNTA($B$5:$B132)&lt;=C$1,AVERAGE($B$5:$B132),C$2*($B132-$C131)+$C131)</f>
        <v>192.86359174486665</v>
      </c>
      <c r="D132" s="10">
        <f>IF(COUNTA($B$5:$B132)&lt;=D$1,AVERAGE($B$5:$B132),D$2*($B132-$D131)+$D131)</f>
        <v>192.05658809011723</v>
      </c>
      <c r="E132" s="10">
        <f>IF(COUNTA($B$5:$B132)&lt;=E$1,AVERAGE($B$5:$B132),E$2*($B132-$E131)+$E131)</f>
        <v>187.32118197823104</v>
      </c>
      <c r="F132" s="7">
        <f t="shared" si="2"/>
        <v>4.7354061118861921</v>
      </c>
      <c r="G132" s="7">
        <f>IF(COUNTA($F$5:$F132)&lt;=G$1,AVERAGE($F$5:$F132),G$2*($F132-$G131)+$G131)</f>
        <v>5.191589197607609</v>
      </c>
      <c r="H132" s="7">
        <f t="shared" si="3"/>
        <v>-0.45618308572141686</v>
      </c>
    </row>
    <row r="133" spans="1:8" x14ac:dyDescent="0.2">
      <c r="A133" s="3">
        <v>45689</v>
      </c>
      <c r="B133" s="1">
        <v>190.63</v>
      </c>
      <c r="C133" s="10">
        <f>IF(COUNTA($B$5:$B133)&lt;=C$1,AVERAGE($B$5:$B133),C$2*($B133-$C132)+$C132)</f>
        <v>192.41687339589333</v>
      </c>
      <c r="D133" s="10">
        <f>IF(COUNTA($B$5:$B133)&lt;=D$1,AVERAGE($B$5:$B133),D$2*($B133-$D132)+$D132)</f>
        <v>191.83711299932997</v>
      </c>
      <c r="E133" s="10">
        <f>IF(COUNTA($B$5:$B133)&lt;=E$1,AVERAGE($B$5:$B133),E$2*($B133-$E132)+$E132)</f>
        <v>187.56627960947318</v>
      </c>
      <c r="F133" s="7">
        <f t="shared" si="2"/>
        <v>4.2708333898567901</v>
      </c>
      <c r="G133" s="7">
        <f>IF(COUNTA($F$5:$F133)&lt;=G$1,AVERAGE($F$5:$F133),G$2*($F133-$G132)+$G132)</f>
        <v>5.0074380360574455</v>
      </c>
      <c r="H133" s="7">
        <f t="shared" si="3"/>
        <v>-0.73660464620065547</v>
      </c>
    </row>
    <row r="134" spans="1:8" x14ac:dyDescent="0.2">
      <c r="A134" s="3">
        <v>45717</v>
      </c>
      <c r="B134" s="1">
        <v>193.13</v>
      </c>
      <c r="C134" s="10">
        <f>IF(COUNTA($B$5:$B134)&lt;=C$1,AVERAGE($B$5:$B134),C$2*($B134-$C133)+$C133)</f>
        <v>192.55949871671467</v>
      </c>
      <c r="D134" s="10">
        <f>IF(COUNTA($B$5:$B134)&lt;=D$1,AVERAGE($B$5:$B134),D$2*($B134-$D133)+$D133)</f>
        <v>192.03601869174074</v>
      </c>
      <c r="E134" s="10">
        <f>IF(COUNTA($B$5:$B134)&lt;=E$1,AVERAGE($B$5:$B134),E$2*($B134-$E133)+$E133)</f>
        <v>187.9784070458085</v>
      </c>
      <c r="F134" s="7">
        <f t="shared" si="2"/>
        <v>4.0576116459322407</v>
      </c>
      <c r="G134" s="7">
        <f>IF(COUNTA($F$5:$F134)&lt;=G$1,AVERAGE($F$5:$F134),G$2*($F134-$G133)+$G133)</f>
        <v>4.8174727580324044</v>
      </c>
      <c r="H134" s="7">
        <f t="shared" si="3"/>
        <v>-0.75986111210016372</v>
      </c>
    </row>
    <row r="135" spans="1:8" x14ac:dyDescent="0.2">
      <c r="A135" s="3">
        <v>45809</v>
      </c>
      <c r="B135" s="1">
        <v>197.96</v>
      </c>
      <c r="C135" s="10">
        <f>IF(COUNTA($B$5:$B135)&lt;=C$1,AVERAGE($B$5:$B135),C$2*($B135-$C134)+$C134)</f>
        <v>193.63959897337173</v>
      </c>
      <c r="D135" s="10">
        <f>IF(COUNTA($B$5:$B135)&lt;=D$1,AVERAGE($B$5:$B135),D$2*($B135-$D134)+$D134)</f>
        <v>192.94740043147294</v>
      </c>
      <c r="E135" s="10">
        <f>IF(COUNTA($B$5:$B135)&lt;=E$1,AVERAGE($B$5:$B135),E$2*($B135-$E134)+$E134)</f>
        <v>188.71778430167453</v>
      </c>
      <c r="F135" s="7">
        <f t="shared" si="2"/>
        <v>4.2296161297984156</v>
      </c>
      <c r="G135" s="7">
        <f>IF(COUNTA($F$5:$F135)&lt;=G$1,AVERAGE($F$5:$F135),G$2*($F135-$G134)+$G134)</f>
        <v>4.699901432385607</v>
      </c>
      <c r="H135" s="7">
        <f t="shared" si="3"/>
        <v>-0.47028530258719137</v>
      </c>
    </row>
    <row r="136" spans="1:8" x14ac:dyDescent="0.2">
      <c r="A136" s="3">
        <v>45839</v>
      </c>
      <c r="B136" s="1">
        <v>196.71</v>
      </c>
      <c r="C136" s="10">
        <f>IF(COUNTA($B$5:$B136)&lt;=C$1,AVERAGE($B$5:$B136),C$2*($B136-$C135)+$C135)</f>
        <v>194.25367917869738</v>
      </c>
      <c r="D136" s="10">
        <f>IF(COUNTA($B$5:$B136)&lt;=D$1,AVERAGE($B$5:$B136),D$2*($B136-$D135)+$D135)</f>
        <v>193.52626190355403</v>
      </c>
      <c r="E136" s="10">
        <f>IF(COUNTA($B$5:$B136)&lt;=E$1,AVERAGE($B$5:$B136),E$2*($B136-$E135)+$E135)</f>
        <v>189.30980027932827</v>
      </c>
      <c r="F136" s="7">
        <f t="shared" si="2"/>
        <v>4.216461624225758</v>
      </c>
      <c r="G136" s="7">
        <f>IF(COUNTA($F$5:$F136)&lt;=G$1,AVERAGE($F$5:$F136),G$2*($F136-$G135)+$G135)</f>
        <v>4.6032134707536372</v>
      </c>
      <c r="H136" s="7">
        <f t="shared" si="3"/>
        <v>-0.3867518465278792</v>
      </c>
    </row>
    <row r="137" spans="1:8" x14ac:dyDescent="0.2">
      <c r="A137" s="3">
        <v>45870</v>
      </c>
      <c r="B137" s="1">
        <v>195.39</v>
      </c>
      <c r="C137" s="10">
        <f>IF(COUNTA($B$5:$B137)&lt;=C$1,AVERAGE($B$5:$B137),C$2*($B137-$C136)+$C136)</f>
        <v>194.48094334295791</v>
      </c>
      <c r="D137" s="10">
        <f>IF(COUNTA($B$5:$B137)&lt;=D$1,AVERAGE($B$5:$B137),D$2*($B137-$D136)+$D136)</f>
        <v>193.8129908414688</v>
      </c>
      <c r="E137" s="10">
        <f>IF(COUNTA($B$5:$B137)&lt;=E$1,AVERAGE($B$5:$B137),E$2*($B137-$E136)+$E136)</f>
        <v>189.76018544382248</v>
      </c>
      <c r="F137" s="7">
        <f t="shared" si="2"/>
        <v>4.0528053976463241</v>
      </c>
      <c r="G137" s="7">
        <f>IF(COUNTA($F$5:$F137)&lt;=G$1,AVERAGE($F$5:$F137),G$2*($F137-$G136)+$G136)</f>
        <v>4.4931318561321749</v>
      </c>
      <c r="H137" s="7">
        <f t="shared" si="3"/>
        <v>-0.44032645848585084</v>
      </c>
    </row>
    <row r="138" spans="1:8" x14ac:dyDescent="0.2">
      <c r="A138" s="3">
        <v>45931</v>
      </c>
      <c r="B138" s="1">
        <v>193.17</v>
      </c>
      <c r="C138" s="10">
        <f>IF(COUNTA($B$5:$B138)&lt;=C$1,AVERAGE($B$5:$B138),C$2*($B138-$C137)+$C137)</f>
        <v>194.21875467436632</v>
      </c>
      <c r="D138" s="10">
        <f>IF(COUNTA($B$5:$B138)&lt;=D$1,AVERAGE($B$5:$B138),D$2*($B138-$D137)+$D137)</f>
        <v>193.71406917355051</v>
      </c>
      <c r="E138" s="10">
        <f>IF(COUNTA($B$5:$B138)&lt;=E$1,AVERAGE($B$5:$B138),E$2*($B138-$E137)+$E137)</f>
        <v>190.01276429983562</v>
      </c>
      <c r="F138" s="7">
        <f t="shared" si="2"/>
        <v>3.7013048737148893</v>
      </c>
      <c r="G138" s="7">
        <f>IF(COUNTA($F$5:$F138)&lt;=G$1,AVERAGE($F$5:$F138),G$2*($F138-$G137)+$G137)</f>
        <v>4.3347664596487174</v>
      </c>
      <c r="H138" s="7">
        <f t="shared" si="3"/>
        <v>-0.63346158593382818</v>
      </c>
    </row>
    <row r="139" spans="1:8" x14ac:dyDescent="0.2">
      <c r="A139" s="1" t="s">
        <v>37</v>
      </c>
      <c r="B139" s="1">
        <v>192.29</v>
      </c>
      <c r="C139" s="10">
        <f>IF(COUNTA($B$5:$B139)&lt;=C$1,AVERAGE($B$5:$B139),C$2*($B139-$C138)+$C138)</f>
        <v>193.83300373949305</v>
      </c>
      <c r="D139" s="10">
        <f>IF(COUNTA($B$5:$B139)&lt;=D$1,AVERAGE($B$5:$B139),D$2*($B139-$D138)+$D138)</f>
        <v>193.49498160838888</v>
      </c>
      <c r="E139" s="10">
        <f>IF(COUNTA($B$5:$B139)&lt;=E$1,AVERAGE($B$5:$B139),E$2*($B139-$E138)+$E138)</f>
        <v>190.18144842577374</v>
      </c>
      <c r="F139" s="7">
        <f t="shared" si="2"/>
        <v>3.3135331826151457</v>
      </c>
      <c r="G139" s="7">
        <f>IF(COUNTA($F$5:$F139)&lt;=G$1,AVERAGE($F$5:$F139),G$2*($F139-$G138)+$G138)</f>
        <v>4.1305198042420033</v>
      </c>
      <c r="H139" s="7">
        <f t="shared" si="3"/>
        <v>-0.81698662162685753</v>
      </c>
    </row>
    <row r="140" spans="1:8" x14ac:dyDescent="0.2">
      <c r="A140" s="1" t="s">
        <v>36</v>
      </c>
      <c r="B140" s="1">
        <v>191.05</v>
      </c>
      <c r="C140" s="10">
        <f>IF(COUNTA($B$5:$B140)&lt;=C$1,AVERAGE($B$5:$B140),C$2*($B140-$C139)+$C139)</f>
        <v>193.27640299159444</v>
      </c>
      <c r="D140" s="10">
        <f>IF(COUNTA($B$5:$B140)&lt;=D$1,AVERAGE($B$5:$B140),D$2*($B140-$D139)+$D139)</f>
        <v>193.11883059171367</v>
      </c>
      <c r="E140" s="10">
        <f>IF(COUNTA($B$5:$B140)&lt;=E$1,AVERAGE($B$5:$B140),E$2*($B140-$E139)+$E139)</f>
        <v>190.24578557942013</v>
      </c>
      <c r="F140" s="7">
        <f t="shared" si="2"/>
        <v>2.8730450122935451</v>
      </c>
      <c r="G140" s="7">
        <f>IF(COUNTA($F$5:$F140)&lt;=G$1,AVERAGE($F$5:$F140),G$2*($F140-$G139)+$G139)</f>
        <v>3.8790248458523116</v>
      </c>
      <c r="H140" s="7">
        <f t="shared" si="3"/>
        <v>-1.0059798335587664</v>
      </c>
    </row>
    <row r="141" spans="1:8" x14ac:dyDescent="0.2">
      <c r="A141" s="1" t="s">
        <v>35</v>
      </c>
      <c r="B141" s="1">
        <v>196.98</v>
      </c>
      <c r="C141" s="10">
        <f>IF(COUNTA($B$5:$B141)&lt;=C$1,AVERAGE($B$5:$B141),C$2*($B141-$C140)+$C140)</f>
        <v>194.01712239327554</v>
      </c>
      <c r="D141" s="10">
        <f>IF(COUNTA($B$5:$B141)&lt;=D$1,AVERAGE($B$5:$B141),D$2*($B141-$D140)+$D140)</f>
        <v>193.71285665452695</v>
      </c>
      <c r="E141" s="10">
        <f>IF(COUNTA($B$5:$B141)&lt;=E$1,AVERAGE($B$5:$B141),E$2*($B141-$E140)+$E140)</f>
        <v>190.74461627724085</v>
      </c>
      <c r="F141" s="7">
        <f t="shared" si="2"/>
        <v>2.9682403772860937</v>
      </c>
      <c r="G141" s="7">
        <f>IF(COUNTA($F$5:$F141)&lt;=G$1,AVERAGE($F$5:$F141),G$2*($F141-$G140)+$G140)</f>
        <v>3.6968679521390682</v>
      </c>
      <c r="H141" s="7">
        <f t="shared" si="3"/>
        <v>-0.72862757485297447</v>
      </c>
    </row>
    <row r="142" spans="1:8" x14ac:dyDescent="0.2">
      <c r="A142" s="1" t="s">
        <v>34</v>
      </c>
      <c r="B142" s="1">
        <v>194.41</v>
      </c>
      <c r="C142" s="10">
        <f>IF(COUNTA($B$5:$B142)&lt;=C$1,AVERAGE($B$5:$B142),C$2*($B142-$C141)+$C141)</f>
        <v>194.09569791462044</v>
      </c>
      <c r="D142" s="10">
        <f>IF(COUNTA($B$5:$B142)&lt;=D$1,AVERAGE($B$5:$B142),D$2*($B142-$D141)+$D141)</f>
        <v>193.82010947690742</v>
      </c>
      <c r="E142" s="10">
        <f>IF(COUNTA($B$5:$B142)&lt;=E$1,AVERAGE($B$5:$B142),E$2*($B142-$E141)+$E141)</f>
        <v>191.01612618263042</v>
      </c>
      <c r="F142" s="7">
        <f t="shared" si="2"/>
        <v>2.8039832942770033</v>
      </c>
      <c r="G142" s="7">
        <f>IF(COUNTA($F$5:$F142)&lt;=G$1,AVERAGE($F$5:$F142),G$2*($F142-$G141)+$G141)</f>
        <v>3.5182910205666551</v>
      </c>
      <c r="H142" s="7">
        <f t="shared" si="3"/>
        <v>-0.71430772628965178</v>
      </c>
    </row>
    <row r="143" spans="1:8" x14ac:dyDescent="0.2">
      <c r="A143" s="1" t="s">
        <v>33</v>
      </c>
      <c r="B143" s="1">
        <v>197.55</v>
      </c>
      <c r="C143" s="10">
        <f>IF(COUNTA($B$5:$B143)&lt;=C$1,AVERAGE($B$5:$B143),C$2*($B143-$C142)+$C142)</f>
        <v>194.78655833169637</v>
      </c>
      <c r="D143" s="10">
        <f>IF(COUNTA($B$5:$B143)&lt;=D$1,AVERAGE($B$5:$B143),D$2*($B143-$D142)+$D142)</f>
        <v>194.39393878815244</v>
      </c>
      <c r="E143" s="10">
        <f>IF(COUNTA($B$5:$B143)&lt;=E$1,AVERAGE($B$5:$B143),E$2*($B143-$E142)+$E142)</f>
        <v>191.50011683576889</v>
      </c>
      <c r="F143" s="7">
        <f t="shared" si="2"/>
        <v>2.8938219523835471</v>
      </c>
      <c r="G143" s="7">
        <f>IF(COUNTA($F$5:$F143)&lt;=G$1,AVERAGE($F$5:$F143),G$2*($F143-$G142)+$G142)</f>
        <v>3.3933972069300333</v>
      </c>
      <c r="H143" s="7">
        <f t="shared" si="3"/>
        <v>-0.49957525454648621</v>
      </c>
    </row>
    <row r="144" spans="1:8" x14ac:dyDescent="0.2">
      <c r="A144" s="1" t="s">
        <v>32</v>
      </c>
      <c r="B144" s="1">
        <v>199.63</v>
      </c>
      <c r="C144" s="10">
        <f>IF(COUNTA($B$5:$B144)&lt;=C$1,AVERAGE($B$5:$B144),C$2*($B144-$C143)+$C143)</f>
        <v>195.75524666535711</v>
      </c>
      <c r="D144" s="10">
        <f>IF(COUNTA($B$5:$B144)&lt;=D$1,AVERAGE($B$5:$B144),D$2*($B144-$D143)+$D143)</f>
        <v>195.19948666689822</v>
      </c>
      <c r="E144" s="10">
        <f>IF(COUNTA($B$5:$B144)&lt;=E$1,AVERAGE($B$5:$B144),E$2*($B144-$E143)+$E143)</f>
        <v>192.1023304034897</v>
      </c>
      <c r="F144" s="7">
        <f t="shared" si="2"/>
        <v>3.0971562634085217</v>
      </c>
      <c r="G144" s="7">
        <f>IF(COUNTA($F$5:$F144)&lt;=G$1,AVERAGE($F$5:$F144),G$2*($F144-$G143)+$G143)</f>
        <v>3.3341490182257312</v>
      </c>
      <c r="H144" s="7">
        <f t="shared" si="3"/>
        <v>-0.23699275481720949</v>
      </c>
    </row>
    <row r="145" spans="1:8" x14ac:dyDescent="0.2">
      <c r="A145" s="1" t="s">
        <v>31</v>
      </c>
      <c r="B145" s="1">
        <v>200.03</v>
      </c>
      <c r="C145" s="10">
        <f>IF(COUNTA($B$5:$B145)&lt;=C$1,AVERAGE($B$5:$B145),C$2*($B145-$C144)+$C144)</f>
        <v>196.61019733228568</v>
      </c>
      <c r="D145" s="10">
        <f>IF(COUNTA($B$5:$B145)&lt;=D$1,AVERAGE($B$5:$B145),D$2*($B145-$D144)+$D144)</f>
        <v>195.9426425642985</v>
      </c>
      <c r="E145" s="10">
        <f>IF(COUNTA($B$5:$B145)&lt;=E$1,AVERAGE($B$5:$B145),E$2*($B145-$E144)+$E144)</f>
        <v>192.6895651884164</v>
      </c>
      <c r="F145" s="7">
        <f t="shared" si="2"/>
        <v>3.2530773758820999</v>
      </c>
      <c r="G145" s="7">
        <f>IF(COUNTA($F$5:$F145)&lt;=G$1,AVERAGE($F$5:$F145),G$2*($F145-$G144)+$G144)</f>
        <v>3.317934689757005</v>
      </c>
      <c r="H145" s="7">
        <f t="shared" si="3"/>
        <v>-6.485731387490512E-2</v>
      </c>
    </row>
    <row r="146" spans="1:8" x14ac:dyDescent="0.2">
      <c r="A146" s="1" t="s">
        <v>30</v>
      </c>
      <c r="B146" s="1">
        <v>199.58</v>
      </c>
      <c r="C146" s="10">
        <f>IF(COUNTA($B$5:$B146)&lt;=C$1,AVERAGE($B$5:$B146),C$2*($B146-$C145)+$C145)</f>
        <v>197.20415786582853</v>
      </c>
      <c r="D146" s="10">
        <f>IF(COUNTA($B$5:$B146)&lt;=D$1,AVERAGE($B$5:$B146),D$2*($B146-$D145)+$D145)</f>
        <v>196.50223601594487</v>
      </c>
      <c r="E146" s="10">
        <f>IF(COUNTA($B$5:$B146)&lt;=E$1,AVERAGE($B$5:$B146),E$2*($B146-$E145)+$E145)</f>
        <v>193.19996776705221</v>
      </c>
      <c r="F146" s="7">
        <f t="shared" ref="F146:F191" si="4">D146-E146</f>
        <v>3.3022682488926591</v>
      </c>
      <c r="G146" s="7">
        <f>IF(COUNTA($F$5:$F146)&lt;=G$1,AVERAGE($F$5:$F146),G$2*($F146-$G145)+$G145)</f>
        <v>3.3148014015841358</v>
      </c>
      <c r="H146" s="7">
        <f t="shared" ref="H146:H191" si="5">F146-G146</f>
        <v>-1.2533152691476701E-2</v>
      </c>
    </row>
    <row r="147" spans="1:8" x14ac:dyDescent="0.2">
      <c r="A147" s="1" t="s">
        <v>29</v>
      </c>
      <c r="B147" s="1">
        <v>201.9</v>
      </c>
      <c r="C147" s="10">
        <f>IF(COUNTA($B$5:$B147)&lt;=C$1,AVERAGE($B$5:$B147),C$2*($B147-$C146)+$C146)</f>
        <v>198.14332629266283</v>
      </c>
      <c r="D147" s="10">
        <f>IF(COUNTA($B$5:$B147)&lt;=D$1,AVERAGE($B$5:$B147),D$2*($B147-$D146)+$D146)</f>
        <v>197.33266124426106</v>
      </c>
      <c r="E147" s="10">
        <f>IF(COUNTA($B$5:$B147)&lt;=E$1,AVERAGE($B$5:$B147),E$2*($B147-$E146)+$E146)</f>
        <v>193.84441459912242</v>
      </c>
      <c r="F147" s="7">
        <f t="shared" si="4"/>
        <v>3.4882466451386449</v>
      </c>
      <c r="G147" s="7">
        <f>IF(COUNTA($F$5:$F147)&lt;=G$1,AVERAGE($F$5:$F147),G$2*($F147-$G146)+$G146)</f>
        <v>3.3494904502950376</v>
      </c>
      <c r="H147" s="7">
        <f t="shared" si="5"/>
        <v>0.13875619484360735</v>
      </c>
    </row>
    <row r="148" spans="1:8" x14ac:dyDescent="0.2">
      <c r="A148" s="1" t="s">
        <v>28</v>
      </c>
      <c r="B148" s="1">
        <v>193.77</v>
      </c>
      <c r="C148" s="10">
        <f>IF(COUNTA($B$5:$B148)&lt;=C$1,AVERAGE($B$5:$B148),C$2*($B148-$C147)+$C147)</f>
        <v>197.26866103413028</v>
      </c>
      <c r="D148" s="10">
        <f>IF(COUNTA($B$5:$B148)&lt;=D$1,AVERAGE($B$5:$B148),D$2*($B148-$D147)+$D147)</f>
        <v>196.78455951437473</v>
      </c>
      <c r="E148" s="10">
        <f>IF(COUNTA($B$5:$B148)&lt;=E$1,AVERAGE($B$5:$B148),E$2*($B148-$E147)+$E147)</f>
        <v>193.83890240659483</v>
      </c>
      <c r="F148" s="7">
        <f t="shared" si="4"/>
        <v>2.9456571077799083</v>
      </c>
      <c r="G148" s="7">
        <f>IF(COUNTA($F$5:$F148)&lt;=G$1,AVERAGE($F$5:$F148),G$2*($F148-$G147)+$G147)</f>
        <v>3.2687237817920116</v>
      </c>
      <c r="H148" s="7">
        <f t="shared" si="5"/>
        <v>-0.32306667401210332</v>
      </c>
    </row>
    <row r="149" spans="1:8" x14ac:dyDescent="0.2">
      <c r="A149" s="1" t="s">
        <v>27</v>
      </c>
      <c r="B149" s="1">
        <v>197.07</v>
      </c>
      <c r="C149" s="10">
        <f>IF(COUNTA($B$5:$B149)&lt;=C$1,AVERAGE($B$5:$B149),C$2*($B149-$C148)+$C148)</f>
        <v>197.22892882730423</v>
      </c>
      <c r="D149" s="10">
        <f>IF(COUNTA($B$5:$B149)&lt;=D$1,AVERAGE($B$5:$B149),D$2*($B149-$D148)+$D148)</f>
        <v>196.82847343524017</v>
      </c>
      <c r="E149" s="10">
        <f>IF(COUNTA($B$5:$B149)&lt;=E$1,AVERAGE($B$5:$B149),E$2*($B149-$E148)+$E148)</f>
        <v>194.07824296906929</v>
      </c>
      <c r="F149" s="7">
        <f t="shared" si="4"/>
        <v>2.7502304661708763</v>
      </c>
      <c r="G149" s="7">
        <f>IF(COUNTA($F$5:$F149)&lt;=G$1,AVERAGE($F$5:$F149),G$2*($F149-$G148)+$G148)</f>
        <v>3.1650251186677845</v>
      </c>
      <c r="H149" s="7">
        <f t="shared" si="5"/>
        <v>-0.41479465249690817</v>
      </c>
    </row>
    <row r="150" spans="1:8" x14ac:dyDescent="0.2">
      <c r="A150" s="1" t="s">
        <v>26</v>
      </c>
      <c r="B150" s="1">
        <v>197.18</v>
      </c>
      <c r="C150" s="10">
        <f>IF(COUNTA($B$5:$B150)&lt;=C$1,AVERAGE($B$5:$B150),C$2*($B150-$C149)+$C149)</f>
        <v>197.2191430618434</v>
      </c>
      <c r="D150" s="10">
        <f>IF(COUNTA($B$5:$B150)&lt;=D$1,AVERAGE($B$5:$B150),D$2*($B150-$D149)+$D149)</f>
        <v>196.88255444520323</v>
      </c>
      <c r="E150" s="10">
        <f>IF(COUNTA($B$5:$B150)&lt;=E$1,AVERAGE($B$5:$B150),E$2*($B150-$E149)+$E149)</f>
        <v>194.30800274913824</v>
      </c>
      <c r="F150" s="7">
        <f t="shared" si="4"/>
        <v>2.5745516960649866</v>
      </c>
      <c r="G150" s="7">
        <f>IF(COUNTA($F$5:$F150)&lt;=G$1,AVERAGE($F$5:$F150),G$2*($F150-$G149)+$G149)</f>
        <v>3.046930434147225</v>
      </c>
      <c r="H150" s="7">
        <f t="shared" si="5"/>
        <v>-0.4723787380822384</v>
      </c>
    </row>
    <row r="151" spans="1:8" x14ac:dyDescent="0.2">
      <c r="A151" s="1" t="s">
        <v>25</v>
      </c>
      <c r="B151" s="1">
        <v>202.63</v>
      </c>
      <c r="C151" s="10">
        <f>IF(COUNTA($B$5:$B151)&lt;=C$1,AVERAGE($B$5:$B151),C$2*($B151-$C150)+$C150)</f>
        <v>198.30131444947472</v>
      </c>
      <c r="D151" s="10">
        <f>IF(COUNTA($B$5:$B151)&lt;=D$1,AVERAGE($B$5:$B151),D$2*($B151-$D150)+$D150)</f>
        <v>197.76677683824889</v>
      </c>
      <c r="E151" s="10">
        <f>IF(COUNTA($B$5:$B151)&lt;=E$1,AVERAGE($B$5:$B151),E$2*($B151-$E150)+$E150)</f>
        <v>194.92444698994282</v>
      </c>
      <c r="F151" s="7">
        <f t="shared" si="4"/>
        <v>2.8423298483060648</v>
      </c>
      <c r="G151" s="7">
        <f>IF(COUNTA($F$5:$F151)&lt;=G$1,AVERAGE($F$5:$F151),G$2*($F151-$G150)+$G150)</f>
        <v>3.0060103169789931</v>
      </c>
      <c r="H151" s="7">
        <f t="shared" si="5"/>
        <v>-0.16368046867292829</v>
      </c>
    </row>
    <row r="152" spans="1:8" x14ac:dyDescent="0.2">
      <c r="A152" s="1" t="s">
        <v>24</v>
      </c>
      <c r="B152" s="1">
        <v>205.6</v>
      </c>
      <c r="C152" s="10">
        <f>IF(COUNTA($B$5:$B152)&lt;=C$1,AVERAGE($B$5:$B152),C$2*($B152-$C151)+$C151)</f>
        <v>199.76105155957978</v>
      </c>
      <c r="D152" s="10">
        <f>IF(COUNTA($B$5:$B152)&lt;=D$1,AVERAGE($B$5:$B152),D$2*($B152-$D151)+$D151)</f>
        <v>198.97188809390289</v>
      </c>
      <c r="E152" s="10">
        <f>IF(COUNTA($B$5:$B152)&lt;=E$1,AVERAGE($B$5:$B152),E$2*($B152-$E151)+$E151)</f>
        <v>195.7152286943915</v>
      </c>
      <c r="F152" s="7">
        <f t="shared" si="4"/>
        <v>3.2566593995113919</v>
      </c>
      <c r="G152" s="7">
        <f>IF(COUNTA($F$5:$F152)&lt;=G$1,AVERAGE($F$5:$F152),G$2*($F152-$G151)+$G151)</f>
        <v>3.056140133485473</v>
      </c>
      <c r="H152" s="7">
        <f t="shared" si="5"/>
        <v>0.20051926602591896</v>
      </c>
    </row>
    <row r="153" spans="1:8" x14ac:dyDescent="0.2">
      <c r="A153" s="3">
        <v>45718</v>
      </c>
      <c r="B153" s="1">
        <v>202.64</v>
      </c>
      <c r="C153" s="10">
        <f>IF(COUNTA($B$5:$B153)&lt;=C$1,AVERAGE($B$5:$B153),C$2*($B153-$C152)+$C152)</f>
        <v>200.33684124766381</v>
      </c>
      <c r="D153" s="10">
        <f>IF(COUNTA($B$5:$B153)&lt;=D$1,AVERAGE($B$5:$B153),D$2*($B153-$D152)+$D152)</f>
        <v>199.5362130025332</v>
      </c>
      <c r="E153" s="10">
        <f>IF(COUNTA($B$5:$B153)&lt;=E$1,AVERAGE($B$5:$B153),E$2*($B153-$E152)+$E152)</f>
        <v>196.22817471702916</v>
      </c>
      <c r="F153" s="7">
        <f t="shared" si="4"/>
        <v>3.3080382855040398</v>
      </c>
      <c r="G153" s="7">
        <f>IF(COUNTA($F$5:$F153)&lt;=G$1,AVERAGE($F$5:$F153),G$2*($F153-$G152)+$G152)</f>
        <v>3.1065197638891862</v>
      </c>
      <c r="H153" s="7">
        <f t="shared" si="5"/>
        <v>0.20151852161485362</v>
      </c>
    </row>
    <row r="154" spans="1:8" x14ac:dyDescent="0.2">
      <c r="A154" s="3">
        <v>45749</v>
      </c>
      <c r="B154" s="1">
        <v>207.71</v>
      </c>
      <c r="C154" s="10">
        <f>IF(COUNTA($B$5:$B154)&lt;=C$1,AVERAGE($B$5:$B154),C$2*($B154-$C153)+$C153)</f>
        <v>201.81147299813105</v>
      </c>
      <c r="D154" s="10">
        <f>IF(COUNTA($B$5:$B154)&lt;=D$1,AVERAGE($B$5:$B154),D$2*($B154-$D153)+$D153)</f>
        <v>200.79371869445117</v>
      </c>
      <c r="E154" s="10">
        <f>IF(COUNTA($B$5:$B154)&lt;=E$1,AVERAGE($B$5:$B154),E$2*($B154-$E153)+$E153)</f>
        <v>197.07868029354552</v>
      </c>
      <c r="F154" s="7">
        <f t="shared" si="4"/>
        <v>3.7150384009056552</v>
      </c>
      <c r="G154" s="7">
        <f>IF(COUNTA($F$5:$F154)&lt;=G$1,AVERAGE($F$5:$F154),G$2*($F154-$G153)+$G153)</f>
        <v>3.2282234912924799</v>
      </c>
      <c r="H154" s="7">
        <f t="shared" si="5"/>
        <v>0.48681490961317531</v>
      </c>
    </row>
    <row r="155" spans="1:8" x14ac:dyDescent="0.2">
      <c r="A155" s="3">
        <v>45779</v>
      </c>
      <c r="B155" s="1">
        <v>193.3</v>
      </c>
      <c r="C155" s="10">
        <f>IF(COUNTA($B$5:$B155)&lt;=C$1,AVERAGE($B$5:$B155),C$2*($B155-$C154)+$C154)</f>
        <v>200.10917839850484</v>
      </c>
      <c r="D155" s="10">
        <f>IF(COUNTA($B$5:$B155)&lt;=D$1,AVERAGE($B$5:$B155),D$2*($B155-$D154)+$D154)</f>
        <v>199.64083889530485</v>
      </c>
      <c r="E155" s="10">
        <f>IF(COUNTA($B$5:$B155)&lt;=E$1,AVERAGE($B$5:$B155),E$2*($B155-$E154)+$E154)</f>
        <v>196.79877804957917</v>
      </c>
      <c r="F155" s="7">
        <f t="shared" si="4"/>
        <v>2.8420608457256833</v>
      </c>
      <c r="G155" s="7">
        <f>IF(COUNTA($F$5:$F155)&lt;=G$1,AVERAGE($F$5:$F155),G$2*($F155-$G154)+$G154)</f>
        <v>3.1509909621791206</v>
      </c>
      <c r="H155" s="7">
        <f t="shared" si="5"/>
        <v>-0.30893011645343726</v>
      </c>
    </row>
    <row r="156" spans="1:8" x14ac:dyDescent="0.2">
      <c r="A156" s="3">
        <v>45810</v>
      </c>
      <c r="B156" s="1">
        <v>193.31</v>
      </c>
      <c r="C156" s="10">
        <f>IF(COUNTA($B$5:$B156)&lt;=C$1,AVERAGE($B$5:$B156),C$2*($B156-$C155)+$C155)</f>
        <v>198.74934271880386</v>
      </c>
      <c r="D156" s="10">
        <f>IF(COUNTA($B$5:$B156)&lt;=D$1,AVERAGE($B$5:$B156),D$2*($B156-$D155)+$D155)</f>
        <v>198.66686368064256</v>
      </c>
      <c r="E156" s="10">
        <f>IF(COUNTA($B$5:$B156)&lt;=E$1,AVERAGE($B$5:$B156),E$2*($B156-$E155)+$E155)</f>
        <v>196.54035004590665</v>
      </c>
      <c r="F156" s="7">
        <f t="shared" si="4"/>
        <v>2.1265136347359146</v>
      </c>
      <c r="G156" s="7">
        <f>IF(COUNTA($F$5:$F156)&lt;=G$1,AVERAGE($F$5:$F156),G$2*($F156-$G155)+$G155)</f>
        <v>2.9460954966904795</v>
      </c>
      <c r="H156" s="7">
        <f t="shared" si="5"/>
        <v>-0.81958186195456495</v>
      </c>
    </row>
    <row r="157" spans="1:8" x14ac:dyDescent="0.2">
      <c r="A157" s="3">
        <v>45840</v>
      </c>
      <c r="B157" s="1">
        <v>187.14</v>
      </c>
      <c r="C157" s="10">
        <f>IF(COUNTA($B$5:$B157)&lt;=C$1,AVERAGE($B$5:$B157),C$2*($B157-$C156)+$C156)</f>
        <v>196.42747417504307</v>
      </c>
      <c r="D157" s="10">
        <f>IF(COUNTA($B$5:$B157)&lt;=D$1,AVERAGE($B$5:$B157),D$2*($B157-$D156)+$D156)</f>
        <v>196.89350003746679</v>
      </c>
      <c r="E157" s="10">
        <f>IF(COUNTA($B$5:$B157)&lt;=E$1,AVERAGE($B$5:$B157),E$2*($B157-$E156)+$E156)</f>
        <v>195.84402782028394</v>
      </c>
      <c r="F157" s="7">
        <f t="shared" si="4"/>
        <v>1.0494722171828528</v>
      </c>
      <c r="G157" s="7">
        <f>IF(COUNTA($F$5:$F157)&lt;=G$1,AVERAGE($F$5:$F157),G$2*($F157-$G156)+$G156)</f>
        <v>2.566770840788954</v>
      </c>
      <c r="H157" s="7">
        <f t="shared" si="5"/>
        <v>-1.5172986236061012</v>
      </c>
    </row>
    <row r="158" spans="1:8" x14ac:dyDescent="0.2">
      <c r="A158" s="3">
        <v>45932</v>
      </c>
      <c r="B158" s="1">
        <v>188.2</v>
      </c>
      <c r="C158" s="10">
        <f>IF(COUNTA($B$5:$B158)&lt;=C$1,AVERAGE($B$5:$B158),C$2*($B158-$C157)+$C157)</f>
        <v>194.78197934003447</v>
      </c>
      <c r="D158" s="10">
        <f>IF(COUNTA($B$5:$B158)&lt;=D$1,AVERAGE($B$5:$B158),D$2*($B158-$D157)+$D157)</f>
        <v>195.55603849324112</v>
      </c>
      <c r="E158" s="10">
        <f>IF(COUNTA($B$5:$B158)&lt;=E$1,AVERAGE($B$5:$B158),E$2*($B158-$E157)+$E157)</f>
        <v>195.27780353729995</v>
      </c>
      <c r="F158" s="7">
        <f t="shared" si="4"/>
        <v>0.27823495594117276</v>
      </c>
      <c r="G158" s="7">
        <f>IF(COUNTA($F$5:$F158)&lt;=G$1,AVERAGE($F$5:$F158),G$2*($F158-$G157)+$G157)</f>
        <v>2.1090636638193976</v>
      </c>
      <c r="H158" s="7">
        <f t="shared" si="5"/>
        <v>-1.8308287078782248</v>
      </c>
    </row>
    <row r="159" spans="1:8" x14ac:dyDescent="0.2">
      <c r="A159" s="3">
        <v>45963</v>
      </c>
      <c r="B159" s="1">
        <v>187.07</v>
      </c>
      <c r="C159" s="10">
        <f>IF(COUNTA($B$5:$B159)&lt;=C$1,AVERAGE($B$5:$B159),C$2*($B159-$C158)+$C158)</f>
        <v>193.23958347202756</v>
      </c>
      <c r="D159" s="10">
        <f>IF(COUNTA($B$5:$B159)&lt;=D$1,AVERAGE($B$5:$B159),D$2*($B159-$D158)+$D158)</f>
        <v>194.25049410966557</v>
      </c>
      <c r="E159" s="10">
        <f>IF(COUNTA($B$5:$B159)&lt;=E$1,AVERAGE($B$5:$B159),E$2*($B159-$E158)+$E158)</f>
        <v>194.66981809009255</v>
      </c>
      <c r="F159" s="7">
        <f t="shared" si="4"/>
        <v>-0.41932398042698082</v>
      </c>
      <c r="G159" s="7">
        <f>IF(COUNTA($F$5:$F159)&lt;=G$1,AVERAGE($F$5:$F159),G$2*($F159-$G158)+$G158)</f>
        <v>1.6033861349701217</v>
      </c>
      <c r="H159" s="7">
        <f t="shared" si="5"/>
        <v>-2.0227101153971025</v>
      </c>
    </row>
    <row r="160" spans="1:8" x14ac:dyDescent="0.2">
      <c r="A160" s="3">
        <v>45993</v>
      </c>
      <c r="B160" s="1">
        <v>185.43</v>
      </c>
      <c r="C160" s="10">
        <f>IF(COUNTA($B$5:$B160)&lt;=C$1,AVERAGE($B$5:$B160),C$2*($B160-$C159)+$C159)</f>
        <v>191.67766677762205</v>
      </c>
      <c r="D160" s="10">
        <f>IF(COUNTA($B$5:$B160)&lt;=D$1,AVERAGE($B$5:$B160),D$2*($B160-$D159)+$D159)</f>
        <v>192.89349501587085</v>
      </c>
      <c r="E160" s="10">
        <f>IF(COUNTA($B$5:$B160)&lt;=E$1,AVERAGE($B$5:$B160),E$2*($B160-$E159)+$E159)</f>
        <v>193.98538712045607</v>
      </c>
      <c r="F160" s="7">
        <f t="shared" si="4"/>
        <v>-1.091892104585213</v>
      </c>
      <c r="G160" s="7">
        <f>IF(COUNTA($F$5:$F160)&lt;=G$1,AVERAGE($F$5:$F160),G$2*($F160-$G159)+$G159)</f>
        <v>1.0643304870590549</v>
      </c>
      <c r="H160" s="7">
        <f t="shared" si="5"/>
        <v>-2.1562225916442679</v>
      </c>
    </row>
    <row r="161" spans="1:8" x14ac:dyDescent="0.2">
      <c r="A161" s="1" t="s">
        <v>23</v>
      </c>
      <c r="B161" s="1">
        <v>187.88</v>
      </c>
      <c r="C161" s="10">
        <f>IF(COUNTA($B$5:$B161)&lt;=C$1,AVERAGE($B$5:$B161),C$2*($B161-$C160)+$C160)</f>
        <v>190.91813342209764</v>
      </c>
      <c r="D161" s="10">
        <f>IF(COUNTA($B$5:$B161)&lt;=D$1,AVERAGE($B$5:$B161),D$2*($B161-$D160)+$D160)</f>
        <v>192.12218809035227</v>
      </c>
      <c r="E161" s="10">
        <f>IF(COUNTA($B$5:$B161)&lt;=E$1,AVERAGE($B$5:$B161),E$2*($B161-$E160)+$E160)</f>
        <v>193.53313622264452</v>
      </c>
      <c r="F161" s="7">
        <f t="shared" si="4"/>
        <v>-1.4109481322922477</v>
      </c>
      <c r="G161" s="7">
        <f>IF(COUNTA($F$5:$F161)&lt;=G$1,AVERAGE($F$5:$F161),G$2*($F161-$G160)+$G160)</f>
        <v>0.56927476318879433</v>
      </c>
      <c r="H161" s="7">
        <f t="shared" si="5"/>
        <v>-1.9802228954810421</v>
      </c>
    </row>
    <row r="162" spans="1:8" x14ac:dyDescent="0.2">
      <c r="A162" s="1" t="s">
        <v>22</v>
      </c>
      <c r="B162" s="1">
        <v>186.87</v>
      </c>
      <c r="C162" s="10">
        <f>IF(COUNTA($B$5:$B162)&lt;=C$1,AVERAGE($B$5:$B162),C$2*($B162-$C161)+$C161)</f>
        <v>190.10850673767811</v>
      </c>
      <c r="D162" s="10">
        <f>IF(COUNTA($B$5:$B162)&lt;=D$1,AVERAGE($B$5:$B162),D$2*($B162-$D161)+$D161)</f>
        <v>191.31415915337499</v>
      </c>
      <c r="E162" s="10">
        <f>IF(COUNTA($B$5:$B162)&lt;=E$1,AVERAGE($B$5:$B162),E$2*($B162-$E161)+$E161)</f>
        <v>193.03957057652269</v>
      </c>
      <c r="F162" s="7">
        <f t="shared" si="4"/>
        <v>-1.7254114231477047</v>
      </c>
      <c r="G162" s="7">
        <f>IF(COUNTA($F$5:$F162)&lt;=G$1,AVERAGE($F$5:$F162),G$2*($F162-$G161)+$G161)</f>
        <v>0.11033752592149448</v>
      </c>
      <c r="H162" s="7">
        <f t="shared" si="5"/>
        <v>-1.8357489490691992</v>
      </c>
    </row>
    <row r="163" spans="1:8" x14ac:dyDescent="0.2">
      <c r="A163" s="1" t="s">
        <v>21</v>
      </c>
      <c r="B163" s="1">
        <v>185.8</v>
      </c>
      <c r="C163" s="10">
        <f>IF(COUNTA($B$5:$B163)&lt;=C$1,AVERAGE($B$5:$B163),C$2*($B163-$C162)+$C162)</f>
        <v>189.2468053901425</v>
      </c>
      <c r="D163" s="10">
        <f>IF(COUNTA($B$5:$B163)&lt;=D$1,AVERAGE($B$5:$B163),D$2*($B163-$D162)+$D162)</f>
        <v>190.46582697593269</v>
      </c>
      <c r="E163" s="10">
        <f>IF(COUNTA($B$5:$B163)&lt;=E$1,AVERAGE($B$5:$B163),E$2*($B163-$E162)+$E162)</f>
        <v>192.50330608937287</v>
      </c>
      <c r="F163" s="7">
        <f t="shared" si="4"/>
        <v>-2.0374791134401846</v>
      </c>
      <c r="G163" s="7">
        <f>IF(COUNTA($F$5:$F163)&lt;=G$1,AVERAGE($F$5:$F163),G$2*($F163-$G162)+$G162)</f>
        <v>-0.31922580195084133</v>
      </c>
      <c r="H163" s="7">
        <f t="shared" si="5"/>
        <v>-1.7182533114893432</v>
      </c>
    </row>
    <row r="164" spans="1:8" x14ac:dyDescent="0.2">
      <c r="A164" s="1" t="s">
        <v>20</v>
      </c>
      <c r="B164" s="1">
        <v>187.13</v>
      </c>
      <c r="C164" s="10">
        <f>IF(COUNTA($B$5:$B164)&lt;=C$1,AVERAGE($B$5:$B164),C$2*($B164-$C163)+$C163)</f>
        <v>188.82344431211399</v>
      </c>
      <c r="D164" s="10">
        <f>IF(COUNTA($B$5:$B164)&lt;=D$1,AVERAGE($B$5:$B164),D$2*($B164-$D163)+$D163)</f>
        <v>189.95262282578921</v>
      </c>
      <c r="E164" s="10">
        <f>IF(COUNTA($B$5:$B164)&lt;=E$1,AVERAGE($B$5:$B164),E$2*($B164-$E163)+$E163)</f>
        <v>192.105283416086</v>
      </c>
      <c r="F164" s="7">
        <f t="shared" si="4"/>
        <v>-2.1526605902967901</v>
      </c>
      <c r="G164" s="7">
        <f>IF(COUNTA($F$5:$F164)&lt;=G$1,AVERAGE($F$5:$F164),G$2*($F164-$G163)+$G163)</f>
        <v>-0.68591275962003118</v>
      </c>
      <c r="H164" s="7">
        <f t="shared" si="5"/>
        <v>-1.466747830676759</v>
      </c>
    </row>
    <row r="165" spans="1:8" x14ac:dyDescent="0.2">
      <c r="A165" s="1" t="s">
        <v>19</v>
      </c>
      <c r="B165" s="1">
        <v>186.64</v>
      </c>
      <c r="C165" s="10">
        <f>IF(COUNTA($B$5:$B165)&lt;=C$1,AVERAGE($B$5:$B165),C$2*($B165-$C164)+$C164)</f>
        <v>188.38675544969118</v>
      </c>
      <c r="D165" s="10">
        <f>IF(COUNTA($B$5:$B165)&lt;=D$1,AVERAGE($B$5:$B165),D$2*($B165-$D164)+$D164)</f>
        <v>189.44298854489855</v>
      </c>
      <c r="E165" s="10">
        <f>IF(COUNTA($B$5:$B165)&lt;=E$1,AVERAGE($B$5:$B165),E$2*($B165-$E164)+$E164)</f>
        <v>191.70044760748704</v>
      </c>
      <c r="F165" s="7">
        <f t="shared" si="4"/>
        <v>-2.2574590625884809</v>
      </c>
      <c r="G165" s="7">
        <f>IF(COUNTA($F$5:$F165)&lt;=G$1,AVERAGE($F$5:$F165),G$2*($F165-$G164)+$G164)</f>
        <v>-1.0002220202137211</v>
      </c>
      <c r="H165" s="7">
        <f t="shared" si="5"/>
        <v>-1.2572370423747599</v>
      </c>
    </row>
    <row r="166" spans="1:8" x14ac:dyDescent="0.2">
      <c r="A166" s="1" t="s">
        <v>18</v>
      </c>
      <c r="B166" s="1">
        <v>181.58</v>
      </c>
      <c r="C166" s="10">
        <f>IF(COUNTA($B$5:$B166)&lt;=C$1,AVERAGE($B$5:$B166),C$2*($B166-$C165)+$C165)</f>
        <v>187.02540435975294</v>
      </c>
      <c r="D166" s="10">
        <f>IF(COUNTA($B$5:$B166)&lt;=D$1,AVERAGE($B$5:$B166),D$2*($B166-$D165)+$D165)</f>
        <v>188.23329799952955</v>
      </c>
      <c r="E166" s="10">
        <f>IF(COUNTA($B$5:$B166)&lt;=E$1,AVERAGE($B$5:$B166),E$2*($B166-$E165)+$E165)</f>
        <v>190.95078482174725</v>
      </c>
      <c r="F166" s="7">
        <f t="shared" si="4"/>
        <v>-2.717486822217694</v>
      </c>
      <c r="G166" s="7">
        <f>IF(COUNTA($F$5:$F166)&lt;=G$1,AVERAGE($F$5:$F166),G$2*($F166-$G165)+$G165)</f>
        <v>-1.3436749806145156</v>
      </c>
      <c r="H166" s="7">
        <f t="shared" si="5"/>
        <v>-1.3738118416031784</v>
      </c>
    </row>
    <row r="167" spans="1:8" x14ac:dyDescent="0.2">
      <c r="A167" s="1" t="s">
        <v>17</v>
      </c>
      <c r="B167" s="1">
        <v>181.19</v>
      </c>
      <c r="C167" s="10">
        <f>IF(COUNTA($B$5:$B167)&lt;=C$1,AVERAGE($B$5:$B167),C$2*($B167-$C166)+$C166)</f>
        <v>185.85832348780235</v>
      </c>
      <c r="D167" s="10">
        <f>IF(COUNTA($B$5:$B167)&lt;=D$1,AVERAGE($B$5:$B167),D$2*($B167-$D166)+$D166)</f>
        <v>187.14971369190962</v>
      </c>
      <c r="E167" s="10">
        <f>IF(COUNTA($B$5:$B167)&lt;=E$1,AVERAGE($B$5:$B167),E$2*($B167-$E166)+$E166)</f>
        <v>190.22776372384004</v>
      </c>
      <c r="F167" s="7">
        <f t="shared" si="4"/>
        <v>-3.0780500319304167</v>
      </c>
      <c r="G167" s="7">
        <f>IF(COUNTA($F$5:$F167)&lt;=G$1,AVERAGE($F$5:$F167),G$2*($F167-$G166)+$G166)</f>
        <v>-1.6905499908776958</v>
      </c>
      <c r="H167" s="7">
        <f t="shared" si="5"/>
        <v>-1.387500041052721</v>
      </c>
    </row>
    <row r="168" spans="1:8" x14ac:dyDescent="0.2">
      <c r="A168" s="1" t="s">
        <v>16</v>
      </c>
      <c r="B168" s="1">
        <v>177.37</v>
      </c>
      <c r="C168" s="10">
        <f>IF(COUNTA($B$5:$B168)&lt;=C$1,AVERAGE($B$5:$B168),C$2*($B168-$C167)+$C167)</f>
        <v>184.16065879024188</v>
      </c>
      <c r="D168" s="10">
        <f>IF(COUNTA($B$5:$B168)&lt;=D$1,AVERAGE($B$5:$B168),D$2*($B168-$D167)+$D167)</f>
        <v>185.64514235469275</v>
      </c>
      <c r="E168" s="10">
        <f>IF(COUNTA($B$5:$B168)&lt;=E$1,AVERAGE($B$5:$B168),E$2*($B168-$E167)+$E167)</f>
        <v>189.27533678133338</v>
      </c>
      <c r="F168" s="7">
        <f t="shared" si="4"/>
        <v>-3.6301944266406281</v>
      </c>
      <c r="G168" s="7">
        <f>IF(COUNTA($F$5:$F168)&lt;=G$1,AVERAGE($F$5:$F168),G$2*($F168-$G167)+$G167)</f>
        <v>-2.0784788780302823</v>
      </c>
      <c r="H168" s="7">
        <f t="shared" si="5"/>
        <v>-1.5517155486103458</v>
      </c>
    </row>
    <row r="169" spans="1:8" x14ac:dyDescent="0.2">
      <c r="A169" s="1" t="s">
        <v>15</v>
      </c>
      <c r="B169" s="1">
        <v>174.7</v>
      </c>
      <c r="C169" s="10">
        <f>IF(COUNTA($B$5:$B169)&lt;=C$1,AVERAGE($B$5:$B169),C$2*($B169-$C168)+$C168)</f>
        <v>182.2685270321935</v>
      </c>
      <c r="D169" s="10">
        <f>IF(COUNTA($B$5:$B169)&lt;=D$1,AVERAGE($B$5:$B169),D$2*($B169-$D168)+$D168)</f>
        <v>183.96127430012464</v>
      </c>
      <c r="E169" s="10">
        <f>IF(COUNTA($B$5:$B169)&lt;=E$1,AVERAGE($B$5:$B169),E$2*($B169-$E168)+$E168)</f>
        <v>188.19568220493832</v>
      </c>
      <c r="F169" s="7">
        <f t="shared" si="4"/>
        <v>-4.2344079048136791</v>
      </c>
      <c r="G169" s="7">
        <f>IF(COUNTA($F$5:$F169)&lt;=G$1,AVERAGE($F$5:$F169),G$2*($F169-$G168)+$G168)</f>
        <v>-2.5096646833869616</v>
      </c>
      <c r="H169" s="7">
        <f t="shared" si="5"/>
        <v>-1.7247432214267175</v>
      </c>
    </row>
    <row r="170" spans="1:8" x14ac:dyDescent="0.2">
      <c r="A170" s="1" t="s">
        <v>14</v>
      </c>
      <c r="B170" s="1">
        <v>170.21</v>
      </c>
      <c r="C170" s="10">
        <f>IF(COUNTA($B$5:$B170)&lt;=C$1,AVERAGE($B$5:$B170),C$2*($B170-$C169)+$C169)</f>
        <v>179.8568216257548</v>
      </c>
      <c r="D170" s="10">
        <f>IF(COUNTA($B$5:$B170)&lt;=D$1,AVERAGE($B$5:$B170),D$2*($B170-$D169)+$D169)</f>
        <v>181.84569363856701</v>
      </c>
      <c r="E170" s="10">
        <f>IF(COUNTA($B$5:$B170)&lt;=E$1,AVERAGE($B$5:$B170),E$2*($B170-$E169)+$E169)</f>
        <v>186.86340944901696</v>
      </c>
      <c r="F170" s="7">
        <f t="shared" si="4"/>
        <v>-5.0177158104499426</v>
      </c>
      <c r="G170" s="7">
        <f>IF(COUNTA($F$5:$F170)&lt;=G$1,AVERAGE($F$5:$F170),G$2*($F170-$G169)+$G169)</f>
        <v>-3.0112749087995576</v>
      </c>
      <c r="H170" s="7">
        <f t="shared" si="5"/>
        <v>-2.006440901650385</v>
      </c>
    </row>
    <row r="171" spans="1:8" x14ac:dyDescent="0.2">
      <c r="A171" s="1" t="s">
        <v>13</v>
      </c>
      <c r="B171" s="1">
        <v>172.22</v>
      </c>
      <c r="C171" s="10">
        <f>IF(COUNTA($B$5:$B171)&lt;=C$1,AVERAGE($B$5:$B171),C$2*($B171-$C170)+$C170)</f>
        <v>178.32945730060385</v>
      </c>
      <c r="D171" s="10">
        <f>IF(COUNTA($B$5:$B171)&lt;=D$1,AVERAGE($B$5:$B171),D$2*($B171-$D170)+$D170)</f>
        <v>180.36481769417207</v>
      </c>
      <c r="E171" s="10">
        <f>IF(COUNTA($B$5:$B171)&lt;=E$1,AVERAGE($B$5:$B171),E$2*($B171-$E170)+$E170)</f>
        <v>185.77871245279348</v>
      </c>
      <c r="F171" s="7">
        <f t="shared" si="4"/>
        <v>-5.4138947586214101</v>
      </c>
      <c r="G171" s="7">
        <f>IF(COUNTA($F$5:$F171)&lt;=G$1,AVERAGE($F$5:$F171),G$2*($F171-$G170)+$G170)</f>
        <v>-3.491798878763928</v>
      </c>
      <c r="H171" s="7">
        <f t="shared" si="5"/>
        <v>-1.9220958798574821</v>
      </c>
    </row>
    <row r="172" spans="1:8" x14ac:dyDescent="0.2">
      <c r="A172" s="3">
        <v>45719</v>
      </c>
      <c r="B172" s="1">
        <v>168.66</v>
      </c>
      <c r="C172" s="10">
        <f>IF(COUNTA($B$5:$B172)&lt;=C$1,AVERAGE($B$5:$B172),C$2*($B172-$C171)+$C171)</f>
        <v>176.39556584048307</v>
      </c>
      <c r="D172" s="10">
        <f>IF(COUNTA($B$5:$B172)&lt;=D$1,AVERAGE($B$5:$B172),D$2*($B172-$D171)+$D171)</f>
        <v>178.5640765104533</v>
      </c>
      <c r="E172" s="10">
        <f>IF(COUNTA($B$5:$B172)&lt;=E$1,AVERAGE($B$5:$B172),E$2*($B172-$E171)+$E171)</f>
        <v>184.5106596785125</v>
      </c>
      <c r="F172" s="7">
        <f t="shared" si="4"/>
        <v>-5.9465831680591918</v>
      </c>
      <c r="G172" s="7">
        <f>IF(COUNTA($F$5:$F172)&lt;=G$1,AVERAGE($F$5:$F172),G$2*($F172-$G171)+$G171)</f>
        <v>-3.9827557366229809</v>
      </c>
      <c r="H172" s="7">
        <f t="shared" si="5"/>
        <v>-1.963827431436211</v>
      </c>
    </row>
    <row r="173" spans="1:8" x14ac:dyDescent="0.2">
      <c r="A173" s="3">
        <v>45750</v>
      </c>
      <c r="B173" s="1">
        <v>172.61</v>
      </c>
      <c r="C173" s="10">
        <f>IF(COUNTA($B$5:$B173)&lt;=C$1,AVERAGE($B$5:$B173),C$2*($B173-$C172)+$C172)</f>
        <v>175.63845267238645</v>
      </c>
      <c r="D173" s="10">
        <f>IF(COUNTA($B$5:$B173)&lt;=D$1,AVERAGE($B$5:$B173),D$2*($B173-$D172)+$D172)</f>
        <v>177.64806473961434</v>
      </c>
      <c r="E173" s="10">
        <f>IF(COUNTA($B$5:$B173)&lt;=E$1,AVERAGE($B$5:$B173),E$2*($B173-$E172)+$E172)</f>
        <v>183.62912933195602</v>
      </c>
      <c r="F173" s="7">
        <f t="shared" si="4"/>
        <v>-5.9810645923416814</v>
      </c>
      <c r="G173" s="7">
        <f>IF(COUNTA($F$5:$F173)&lt;=G$1,AVERAGE($F$5:$F173),G$2*($F173-$G172)+$G172)</f>
        <v>-4.3824175077667213</v>
      </c>
      <c r="H173" s="7">
        <f t="shared" si="5"/>
        <v>-1.5986470845749601</v>
      </c>
    </row>
    <row r="174" spans="1:8" x14ac:dyDescent="0.2">
      <c r="A174" s="3">
        <v>45780</v>
      </c>
      <c r="B174" s="1">
        <v>174.99</v>
      </c>
      <c r="C174" s="10">
        <f>IF(COUNTA($B$5:$B174)&lt;=C$1,AVERAGE($B$5:$B174),C$2*($B174-$C173)+$C173)</f>
        <v>175.50876213790917</v>
      </c>
      <c r="D174" s="10">
        <f>IF(COUNTA($B$5:$B174)&lt;=D$1,AVERAGE($B$5:$B174),D$2*($B174-$D173)+$D173)</f>
        <v>177.2391317027506</v>
      </c>
      <c r="E174" s="10">
        <f>IF(COUNTA($B$5:$B174)&lt;=E$1,AVERAGE($B$5:$B174),E$2*($B174-$E173)+$E173)</f>
        <v>182.9891938258852</v>
      </c>
      <c r="F174" s="7">
        <f t="shared" si="4"/>
        <v>-5.7500621231345974</v>
      </c>
      <c r="G174" s="7">
        <f>IF(COUNTA($F$5:$F174)&lt;=G$1,AVERAGE($F$5:$F174),G$2*($F174-$G173)+$G173)</f>
        <v>-4.6559464308402969</v>
      </c>
      <c r="H174" s="7">
        <f t="shared" si="5"/>
        <v>-1.0941156922943005</v>
      </c>
    </row>
    <row r="175" spans="1:8" x14ac:dyDescent="0.2">
      <c r="A175" s="3">
        <v>45811</v>
      </c>
      <c r="B175" s="1">
        <v>174.21</v>
      </c>
      <c r="C175" s="10">
        <f>IF(COUNTA($B$5:$B175)&lt;=C$1,AVERAGE($B$5:$B175),C$2*($B175-$C174)+$C174)</f>
        <v>175.24900971032733</v>
      </c>
      <c r="D175" s="10">
        <f>IF(COUNTA($B$5:$B175)&lt;=D$1,AVERAGE($B$5:$B175),D$2*($B175-$D174)+$D174)</f>
        <v>176.77311144078897</v>
      </c>
      <c r="E175" s="10">
        <f>IF(COUNTA($B$5:$B175)&lt;=E$1,AVERAGE($B$5:$B175),E$2*($B175-$E174)+$E174)</f>
        <v>182.33888317211591</v>
      </c>
      <c r="F175" s="7">
        <f t="shared" si="4"/>
        <v>-5.5657717313269472</v>
      </c>
      <c r="G175" s="7">
        <f>IF(COUNTA($F$5:$F175)&lt;=G$1,AVERAGE($F$5:$F175),G$2*($F175-$G174)+$G174)</f>
        <v>-4.8379114909376266</v>
      </c>
      <c r="H175" s="7">
        <f t="shared" si="5"/>
        <v>-0.72786024038932062</v>
      </c>
    </row>
    <row r="176" spans="1:8" x14ac:dyDescent="0.2">
      <c r="A176" s="3">
        <v>45841</v>
      </c>
      <c r="B176" s="1">
        <v>175.75</v>
      </c>
      <c r="C176" s="10">
        <f>IF(COUNTA($B$5:$B176)&lt;=C$1,AVERAGE($B$5:$B176),C$2*($B176-$C175)+$C175)</f>
        <v>175.34920776826186</v>
      </c>
      <c r="D176" s="10">
        <f>IF(COUNTA($B$5:$B176)&lt;=D$1,AVERAGE($B$5:$B176),D$2*($B176-$D175)+$D175)</f>
        <v>176.61570968066758</v>
      </c>
      <c r="E176" s="10">
        <f>IF(COUNTA($B$5:$B176)&lt;=E$1,AVERAGE($B$5:$B176),E$2*($B176-$E175)+$E175)</f>
        <v>181.85081775195917</v>
      </c>
      <c r="F176" s="7">
        <f t="shared" si="4"/>
        <v>-5.2351080712915916</v>
      </c>
      <c r="G176" s="7">
        <f>IF(COUNTA($F$5:$F176)&lt;=G$1,AVERAGE($F$5:$F176),G$2*($F176-$G175)+$G175)</f>
        <v>-4.91735080700842</v>
      </c>
      <c r="H176" s="7">
        <f t="shared" si="5"/>
        <v>-0.31775726428317164</v>
      </c>
    </row>
    <row r="177" spans="1:8" x14ac:dyDescent="0.2">
      <c r="A177" s="3">
        <v>45933</v>
      </c>
      <c r="B177" s="1">
        <v>167.81</v>
      </c>
      <c r="C177" s="10">
        <f>IF(COUNTA($B$5:$B177)&lt;=C$1,AVERAGE($B$5:$B177),C$2*($B177-$C176)+$C176)</f>
        <v>173.84136621460948</v>
      </c>
      <c r="D177" s="10">
        <f>IF(COUNTA($B$5:$B177)&lt;=D$1,AVERAGE($B$5:$B177),D$2*($B177-$D176)+$D176)</f>
        <v>175.26098511441103</v>
      </c>
      <c r="E177" s="10">
        <f>IF(COUNTA($B$5:$B177)&lt;=E$1,AVERAGE($B$5:$B177),E$2*($B177-$E176)+$E176)</f>
        <v>180.81075717773996</v>
      </c>
      <c r="F177" s="7">
        <f t="shared" si="4"/>
        <v>-5.5497720633289305</v>
      </c>
      <c r="G177" s="7">
        <f>IF(COUNTA($F$5:$F177)&lt;=G$1,AVERAGE($F$5:$F177),G$2*($F177-$G176)+$G176)</f>
        <v>-5.0438350582725224</v>
      </c>
      <c r="H177" s="7">
        <f t="shared" si="5"/>
        <v>-0.50593700505640804</v>
      </c>
    </row>
    <row r="178" spans="1:8" x14ac:dyDescent="0.2">
      <c r="A178" s="3">
        <v>45964</v>
      </c>
      <c r="B178" s="1">
        <v>165.98</v>
      </c>
      <c r="C178" s="10">
        <f>IF(COUNTA($B$5:$B178)&lt;=C$1,AVERAGE($B$5:$B178),C$2*($B178-$C177)+$C177)</f>
        <v>172.26909297168757</v>
      </c>
      <c r="D178" s="10">
        <f>IF(COUNTA($B$5:$B178)&lt;=D$1,AVERAGE($B$5:$B178),D$2*($B178-$D177)+$D177)</f>
        <v>173.83314125065547</v>
      </c>
      <c r="E178" s="10">
        <f>IF(COUNTA($B$5:$B178)&lt;=E$1,AVERAGE($B$5:$B178),E$2*($B178-$E177)+$E177)</f>
        <v>179.71218257198143</v>
      </c>
      <c r="F178" s="7">
        <f t="shared" si="4"/>
        <v>-5.8790413213259569</v>
      </c>
      <c r="G178" s="7">
        <f>IF(COUNTA($F$5:$F178)&lt;=G$1,AVERAGE($F$5:$F178),G$2*($F178-$G177)+$G177)</f>
        <v>-5.2108763108832097</v>
      </c>
      <c r="H178" s="7">
        <f t="shared" si="5"/>
        <v>-0.66816501044274723</v>
      </c>
    </row>
    <row r="179" spans="1:8" x14ac:dyDescent="0.2">
      <c r="A179" s="3">
        <v>45994</v>
      </c>
      <c r="B179" s="1">
        <v>169</v>
      </c>
      <c r="C179" s="10">
        <f>IF(COUNTA($B$5:$B179)&lt;=C$1,AVERAGE($B$5:$B179),C$2*($B179-$C178)+$C178)</f>
        <v>171.61527437735006</v>
      </c>
      <c r="D179" s="10">
        <f>IF(COUNTA($B$5:$B179)&lt;=D$1,AVERAGE($B$5:$B179),D$2*($B179-$D178)+$D178)</f>
        <v>173.08958105824695</v>
      </c>
      <c r="E179" s="10">
        <f>IF(COUNTA($B$5:$B179)&lt;=E$1,AVERAGE($B$5:$B179),E$2*($B179-$E178)+$E178)</f>
        <v>178.91868756664948</v>
      </c>
      <c r="F179" s="7">
        <f t="shared" si="4"/>
        <v>-5.829106508402532</v>
      </c>
      <c r="G179" s="7">
        <f>IF(COUNTA($F$5:$F179)&lt;=G$1,AVERAGE($F$5:$F179),G$2*($F179-$G178)+$G178)</f>
        <v>-5.3345223503870738</v>
      </c>
      <c r="H179" s="7">
        <f t="shared" si="5"/>
        <v>-0.49458415801545819</v>
      </c>
    </row>
    <row r="180" spans="1:8" x14ac:dyDescent="0.2">
      <c r="A180" s="1" t="s">
        <v>12</v>
      </c>
      <c r="B180" s="1">
        <v>164.73</v>
      </c>
      <c r="C180" s="10">
        <f>IF(COUNTA($B$5:$B180)&lt;=C$1,AVERAGE($B$5:$B180),C$2*($B180-$C179)+$C179)</f>
        <v>170.23821950188005</v>
      </c>
      <c r="D180" s="10">
        <f>IF(COUNTA($B$5:$B180)&lt;=D$1,AVERAGE($B$5:$B180),D$2*($B180-$D179)+$D179)</f>
        <v>171.8034916646705</v>
      </c>
      <c r="E180" s="10">
        <f>IF(COUNTA($B$5:$B180)&lt;=E$1,AVERAGE($B$5:$B180),E$2*($B180-$E179)+$E179)</f>
        <v>177.8676736728236</v>
      </c>
      <c r="F180" s="7">
        <f t="shared" si="4"/>
        <v>-6.0641820081530966</v>
      </c>
      <c r="G180" s="7">
        <f>IF(COUNTA($F$5:$F180)&lt;=G$1,AVERAGE($F$5:$F180),G$2*($F180-$G179)+$G179)</f>
        <v>-5.4804542819402782</v>
      </c>
      <c r="H180" s="7">
        <f t="shared" si="5"/>
        <v>-0.58372772621281843</v>
      </c>
    </row>
    <row r="181" spans="1:8" x14ac:dyDescent="0.2">
      <c r="A181" s="1" t="s">
        <v>11</v>
      </c>
      <c r="B181" s="1">
        <v>167.62</v>
      </c>
      <c r="C181" s="10">
        <f>IF(COUNTA($B$5:$B181)&lt;=C$1,AVERAGE($B$5:$B181),C$2*($B181-$C180)+$C180)</f>
        <v>169.71457560150404</v>
      </c>
      <c r="D181" s="10">
        <f>IF(COUNTA($B$5:$B181)&lt;=D$1,AVERAGE($B$5:$B181),D$2*($B181-$D180)+$D180)</f>
        <v>171.1598775624135</v>
      </c>
      <c r="E181" s="10">
        <f>IF(COUNTA($B$5:$B181)&lt;=E$1,AVERAGE($B$5:$B181),E$2*($B181-$E180)+$E180)</f>
        <v>177.10858673409592</v>
      </c>
      <c r="F181" s="7">
        <f t="shared" si="4"/>
        <v>-5.9487091716824239</v>
      </c>
      <c r="G181" s="7">
        <f>IF(COUNTA($F$5:$F181)&lt;=G$1,AVERAGE($F$5:$F181),G$2*($F181-$G180)+$G180)</f>
        <v>-5.5741052598887073</v>
      </c>
      <c r="H181" s="7">
        <f t="shared" si="5"/>
        <v>-0.37460391179371655</v>
      </c>
    </row>
    <row r="182" spans="1:8" x14ac:dyDescent="0.2">
      <c r="A182" s="1" t="s">
        <v>10</v>
      </c>
      <c r="B182" s="1">
        <v>166.57</v>
      </c>
      <c r="C182" s="10">
        <f>IF(COUNTA($B$5:$B182)&lt;=C$1,AVERAGE($B$5:$B182),C$2*($B182-$C181)+$C181)</f>
        <v>169.08566048120323</v>
      </c>
      <c r="D182" s="10">
        <f>IF(COUNTA($B$5:$B182)&lt;=D$1,AVERAGE($B$5:$B182),D$2*($B182-$D181)+$D181)</f>
        <v>170.45374255281143</v>
      </c>
      <c r="E182" s="10">
        <f>IF(COUNTA($B$5:$B182)&lt;=E$1,AVERAGE($B$5:$B182),E$2*($B182-$E181)+$E181)</f>
        <v>176.32795067971844</v>
      </c>
      <c r="F182" s="7">
        <f t="shared" si="4"/>
        <v>-5.874208126907007</v>
      </c>
      <c r="G182" s="7">
        <f>IF(COUNTA($F$5:$F182)&lt;=G$1,AVERAGE($F$5:$F182),G$2*($F182-$G181)+$G181)</f>
        <v>-5.6341258332923676</v>
      </c>
      <c r="H182" s="7">
        <f t="shared" si="5"/>
        <v>-0.2400822936146394</v>
      </c>
    </row>
    <row r="183" spans="1:8" x14ac:dyDescent="0.2">
      <c r="A183" s="1" t="s">
        <v>9</v>
      </c>
      <c r="B183" s="1">
        <v>162.66999999999999</v>
      </c>
      <c r="C183" s="10">
        <f>IF(COUNTA($B$5:$B183)&lt;=C$1,AVERAGE($B$5:$B183),C$2*($B183-$C182)+$C182)</f>
        <v>167.80252838496259</v>
      </c>
      <c r="D183" s="10">
        <f>IF(COUNTA($B$5:$B183)&lt;=D$1,AVERAGE($B$5:$B183),D$2*($B183-$D182)+$D182)</f>
        <v>169.25624369853276</v>
      </c>
      <c r="E183" s="10">
        <f>IF(COUNTA($B$5:$B183)&lt;=E$1,AVERAGE($B$5:$B183),E$2*($B183-$E182)+$E182)</f>
        <v>175.31625062936894</v>
      </c>
      <c r="F183" s="7">
        <f t="shared" si="4"/>
        <v>-6.060006930836181</v>
      </c>
      <c r="G183" s="7">
        <f>IF(COUNTA($F$5:$F183)&lt;=G$1,AVERAGE($F$5:$F183),G$2*($F183-$G182)+$G182)</f>
        <v>-5.7193020528011305</v>
      </c>
      <c r="H183" s="7">
        <f t="shared" si="5"/>
        <v>-0.34070487803505056</v>
      </c>
    </row>
    <row r="184" spans="1:8" x14ac:dyDescent="0.2">
      <c r="A184" s="1" t="s">
        <v>8</v>
      </c>
      <c r="B184" s="1">
        <v>166.28</v>
      </c>
      <c r="C184" s="10">
        <f>IF(COUNTA($B$5:$B184)&lt;=C$1,AVERAGE($B$5:$B184),C$2*($B184-$C183)+$C183)</f>
        <v>167.49802270797008</v>
      </c>
      <c r="D184" s="10">
        <f>IF(COUNTA($B$5:$B184)&lt;=D$1,AVERAGE($B$5:$B184),D$2*($B184-$D183)+$D183)</f>
        <v>168.79836005260464</v>
      </c>
      <c r="E184" s="10">
        <f>IF(COUNTA($B$5:$B184)&lt;=E$1,AVERAGE($B$5:$B184),E$2*($B184-$E183)+$E183)</f>
        <v>174.64689873089716</v>
      </c>
      <c r="F184" s="7">
        <f t="shared" si="4"/>
        <v>-5.8485386782925275</v>
      </c>
      <c r="G184" s="7">
        <f>IF(COUNTA($F$5:$F184)&lt;=G$1,AVERAGE($F$5:$F184),G$2*($F184-$G183)+$G183)</f>
        <v>-5.74514937789941</v>
      </c>
      <c r="H184" s="7">
        <f t="shared" si="5"/>
        <v>-0.10338930039311744</v>
      </c>
    </row>
    <row r="185" spans="1:8" x14ac:dyDescent="0.2">
      <c r="A185" s="1" t="s">
        <v>7</v>
      </c>
      <c r="B185" s="1">
        <v>165.05</v>
      </c>
      <c r="C185" s="10">
        <f>IF(COUNTA($B$5:$B185)&lt;=C$1,AVERAGE($B$5:$B185),C$2*($B185-$C184)+$C184)</f>
        <v>167.00841816637606</v>
      </c>
      <c r="D185" s="10">
        <f>IF(COUNTA($B$5:$B185)&lt;=D$1,AVERAGE($B$5:$B185),D$2*($B185-$D184)+$D184)</f>
        <v>168.22168927528085</v>
      </c>
      <c r="E185" s="10">
        <f>IF(COUNTA($B$5:$B185)&lt;=E$1,AVERAGE($B$5:$B185),E$2*($B185-$E184)+$E184)</f>
        <v>173.93601734342329</v>
      </c>
      <c r="F185" s="7">
        <f t="shared" si="4"/>
        <v>-5.7143280681424358</v>
      </c>
      <c r="G185" s="7">
        <f>IF(COUNTA($F$5:$F185)&lt;=G$1,AVERAGE($F$5:$F185),G$2*($F185-$G184)+$G184)</f>
        <v>-5.7389851159480152</v>
      </c>
      <c r="H185" s="7">
        <f t="shared" si="5"/>
        <v>2.4657047805579424E-2</v>
      </c>
    </row>
    <row r="186" spans="1:8" x14ac:dyDescent="0.2">
      <c r="A186" s="1" t="s">
        <v>6</v>
      </c>
      <c r="B186" s="1">
        <v>166.25</v>
      </c>
      <c r="C186" s="10">
        <f>IF(COUNTA($B$5:$B186)&lt;=C$1,AVERAGE($B$5:$B186),C$2*($B186-$C185)+$C185)</f>
        <v>166.85673453310085</v>
      </c>
      <c r="D186" s="10">
        <f>IF(COUNTA($B$5:$B186)&lt;=D$1,AVERAGE($B$5:$B186),D$2*($B186-$D185)+$D185)</f>
        <v>167.91835246369919</v>
      </c>
      <c r="E186" s="10">
        <f>IF(COUNTA($B$5:$B186)&lt;=E$1,AVERAGE($B$5:$B186),E$2*($B186-$E185)+$E185)</f>
        <v>173.36668272539194</v>
      </c>
      <c r="F186" s="7">
        <f t="shared" si="4"/>
        <v>-5.448330261692746</v>
      </c>
      <c r="G186" s="7">
        <f>IF(COUNTA($F$5:$F186)&lt;=G$1,AVERAGE($F$5:$F186),G$2*($F186-$G185)+$G185)</f>
        <v>-5.6808541450969612</v>
      </c>
      <c r="H186" s="7">
        <f t="shared" si="5"/>
        <v>0.23252388340421515</v>
      </c>
    </row>
    <row r="187" spans="1:8" x14ac:dyDescent="0.2">
      <c r="A187" s="1" t="s">
        <v>5</v>
      </c>
      <c r="B187" s="1">
        <v>169.93</v>
      </c>
      <c r="C187" s="10">
        <f>IF(COUNTA($B$5:$B187)&lt;=C$1,AVERAGE($B$5:$B187),C$2*($B187-$C186)+$C186)</f>
        <v>167.47138762648069</v>
      </c>
      <c r="D187" s="10">
        <f>IF(COUNTA($B$5:$B187)&lt;=D$1,AVERAGE($B$5:$B187),D$2*($B187-$D186)+$D186)</f>
        <v>168.22783670005316</v>
      </c>
      <c r="E187" s="10">
        <f>IF(COUNTA($B$5:$B187)&lt;=E$1,AVERAGE($B$5:$B187),E$2*($B187-$E186)+$E186)</f>
        <v>173.11211363462218</v>
      </c>
      <c r="F187" s="7">
        <f t="shared" si="4"/>
        <v>-4.8842769345690158</v>
      </c>
      <c r="G187" s="7">
        <f>IF(COUNTA($F$5:$F187)&lt;=G$1,AVERAGE($F$5:$F187),G$2*($F187-$G186)+$G186)</f>
        <v>-5.5215387029913723</v>
      </c>
      <c r="H187" s="7">
        <f t="shared" si="5"/>
        <v>0.63726176842235649</v>
      </c>
    </row>
    <row r="188" spans="1:8" x14ac:dyDescent="0.2">
      <c r="A188" s="1" t="s">
        <v>4</v>
      </c>
      <c r="B188" s="1">
        <v>172.79</v>
      </c>
      <c r="C188" s="10">
        <f>IF(COUNTA($B$5:$B188)&lt;=C$1,AVERAGE($B$5:$B188),C$2*($B188-$C187)+$C187)</f>
        <v>168.53511010118456</v>
      </c>
      <c r="D188" s="10">
        <f>IF(COUNTA($B$5:$B188)&lt;=D$1,AVERAGE($B$5:$B188),D$2*($B188-$D187)+$D187)</f>
        <v>168.92970797696805</v>
      </c>
      <c r="E188" s="10">
        <f>IF(COUNTA($B$5:$B188)&lt;=E$1,AVERAGE($B$5:$B188),E$2*($B188-$E187)+$E187)</f>
        <v>173.0882533653909</v>
      </c>
      <c r="F188" s="7">
        <f t="shared" si="4"/>
        <v>-4.1585453884228514</v>
      </c>
      <c r="G188" s="7">
        <f>IF(COUNTA($F$5:$F188)&lt;=G$1,AVERAGE($F$5:$F188),G$2*($F188-$G187)+$G187)</f>
        <v>-5.2489400400776685</v>
      </c>
      <c r="H188" s="7">
        <f t="shared" si="5"/>
        <v>1.0903946516548171</v>
      </c>
    </row>
    <row r="189" spans="1:8" x14ac:dyDescent="0.2">
      <c r="A189" s="1" t="s">
        <v>3</v>
      </c>
      <c r="B189" s="1">
        <v>167.14</v>
      </c>
      <c r="C189" s="10">
        <f>IF(COUNTA($B$5:$B189)&lt;=C$1,AVERAGE($B$5:$B189),C$2*($B189-$C188)+$C188)</f>
        <v>168.25608808094765</v>
      </c>
      <c r="D189" s="10">
        <f>IF(COUNTA($B$5:$B189)&lt;=D$1,AVERAGE($B$5:$B189),D$2*($B189-$D188)+$D188)</f>
        <v>168.65436828820373</v>
      </c>
      <c r="E189" s="10">
        <f>IF(COUNTA($B$5:$B189)&lt;=E$1,AVERAGE($B$5:$B189),E$2*($B189-$E188)+$E188)</f>
        <v>172.64764200499158</v>
      </c>
      <c r="F189" s="7">
        <f t="shared" si="4"/>
        <v>-3.9932737167878543</v>
      </c>
      <c r="G189" s="7">
        <f>IF(COUNTA($F$5:$F189)&lt;=G$1,AVERAGE($F$5:$F189),G$2*($F189-$G188)+$G188)</f>
        <v>-4.997806775419706</v>
      </c>
      <c r="H189" s="7">
        <f t="shared" si="5"/>
        <v>1.0045330586318517</v>
      </c>
    </row>
    <row r="190" spans="1:8" x14ac:dyDescent="0.2">
      <c r="A190" s="1" t="s">
        <v>2</v>
      </c>
      <c r="B190" s="1">
        <v>164.08</v>
      </c>
      <c r="C190" s="10">
        <f>IF(COUNTA($B$5:$B190)&lt;=C$1,AVERAGE($B$5:$B190),C$2*($B190-$C189)+$C189)</f>
        <v>167.42087046475811</v>
      </c>
      <c r="D190" s="10">
        <f>IF(COUNTA($B$5:$B190)&lt;=D$1,AVERAGE($B$5:$B190),D$2*($B190-$D189)+$D189)</f>
        <v>167.95061932078778</v>
      </c>
      <c r="E190" s="10">
        <f>IF(COUNTA($B$5:$B190)&lt;=E$1,AVERAGE($B$5:$B190),E$2*($B190-$E189)+$E189)</f>
        <v>172.01300185647369</v>
      </c>
      <c r="F190" s="7">
        <f t="shared" si="4"/>
        <v>-4.0623825356859129</v>
      </c>
      <c r="G190" s="7">
        <f>IF(COUNTA($F$5:$F190)&lt;=G$1,AVERAGE($F$5:$F190),G$2*($F190-$G189)+$G189)</f>
        <v>-4.8107219274729474</v>
      </c>
      <c r="H190" s="7">
        <f t="shared" si="5"/>
        <v>0.74833939178703446</v>
      </c>
    </row>
    <row r="191" spans="1:8" x14ac:dyDescent="0.2">
      <c r="A191" s="1" t="s">
        <v>1</v>
      </c>
      <c r="B191" s="1">
        <v>156.06</v>
      </c>
      <c r="C191" s="10">
        <f>IF(COUNTA($B$5:$B191)&lt;=C$1,AVERAGE($B$5:$B191),C$2*($B191-$C190)+$C190)</f>
        <v>165.14869637180649</v>
      </c>
      <c r="D191" s="10">
        <f>IF(COUNTA($B$5:$B191)&lt;=D$1,AVERAGE($B$5:$B191),D$2*($B191-$D190)+$D190)</f>
        <v>166.1212932714358</v>
      </c>
      <c r="E191" s="10">
        <f>IF(COUNTA($B$5:$B191)&lt;=E$1,AVERAGE($B$5:$B191),E$2*($B191-$E190)+$E190)</f>
        <v>170.83129801525342</v>
      </c>
      <c r="F191" s="7">
        <f t="shared" si="4"/>
        <v>-4.7100047438176205</v>
      </c>
      <c r="G191" s="7">
        <f>IF(COUNTA($F$5:$F191)&lt;=G$1,AVERAGE($F$5:$F191),G$2*($F191-$G190)+$G190)</f>
        <v>-4.7905784907418818</v>
      </c>
      <c r="H191" s="7">
        <f t="shared" si="5"/>
        <v>8.0573746924261336E-2</v>
      </c>
    </row>
    <row r="192" spans="1:8" x14ac:dyDescent="0.2">
      <c r="A192" s="11"/>
      <c r="C192" s="10"/>
      <c r="D192" s="10"/>
      <c r="E192" s="10"/>
      <c r="F192" s="7"/>
      <c r="G192" s="7"/>
      <c r="H192" s="7"/>
    </row>
    <row r="193" spans="1:8" x14ac:dyDescent="0.2">
      <c r="A193" s="11"/>
      <c r="C193" s="10"/>
      <c r="D193" s="10"/>
      <c r="E193" s="10"/>
      <c r="F193" s="7"/>
      <c r="G193" s="7"/>
      <c r="H193" s="7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AD0E-FB93-FE49-91AC-B9A491EBE850}">
  <dimension ref="A1:I188"/>
  <sheetViews>
    <sheetView workbookViewId="0">
      <selection sqref="A1:XFD1048576"/>
    </sheetView>
  </sheetViews>
  <sheetFormatPr baseColWidth="10" defaultRowHeight="16" x14ac:dyDescent="0.2"/>
  <cols>
    <col min="1" max="5" width="10.83203125" style="1"/>
    <col min="6" max="6" width="20.83203125" style="1" bestFit="1" customWidth="1"/>
    <col min="7" max="7" width="21" style="1" bestFit="1" customWidth="1"/>
    <col min="8" max="9" width="12.1640625" style="1" bestFit="1" customWidth="1"/>
    <col min="10" max="16384" width="10.83203125" style="1"/>
  </cols>
  <sheetData>
    <row r="1" spans="1:9" x14ac:dyDescent="0.2">
      <c r="A1" s="1" t="s">
        <v>0</v>
      </c>
      <c r="B1" s="1" t="s">
        <v>115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</row>
    <row r="2" spans="1:9" x14ac:dyDescent="0.2">
      <c r="A2" s="3">
        <v>45298</v>
      </c>
      <c r="B2" s="1">
        <v>184.49</v>
      </c>
      <c r="C2" s="1" t="e">
        <f t="shared" ref="C2:C65" si="0">B2-B1</f>
        <v>#VALUE!</v>
      </c>
      <c r="D2" s="1" t="e">
        <f t="shared" ref="D2:D65" si="1">IF(C2&gt;0,C2,0)</f>
        <v>#VALUE!</v>
      </c>
      <c r="E2" s="1" t="e">
        <f t="shared" ref="E2:E65" si="2">IF(C2&lt;0,ABS(C2),0)</f>
        <v>#VALUE!</v>
      </c>
      <c r="H2" s="1" t="e">
        <f t="shared" ref="H2:H33" si="3">F2/G2</f>
        <v>#DIV/0!</v>
      </c>
      <c r="I2" s="1" t="e">
        <f t="shared" ref="I2:I33" si="4">100-(100/(1+H2))</f>
        <v>#DIV/0!</v>
      </c>
    </row>
    <row r="3" spans="1:9" x14ac:dyDescent="0.2">
      <c r="A3" s="3">
        <v>45329</v>
      </c>
      <c r="B3" s="1">
        <v>186.61</v>
      </c>
      <c r="C3" s="1">
        <f t="shared" si="0"/>
        <v>2.1200000000000045</v>
      </c>
      <c r="D3" s="1">
        <f t="shared" si="1"/>
        <v>2.1200000000000045</v>
      </c>
      <c r="E3" s="1">
        <f t="shared" si="2"/>
        <v>0</v>
      </c>
      <c r="H3" s="1" t="e">
        <f t="shared" si="3"/>
        <v>#DIV/0!</v>
      </c>
      <c r="I3" s="1" t="e">
        <f t="shared" si="4"/>
        <v>#DIV/0!</v>
      </c>
    </row>
    <row r="4" spans="1:9" x14ac:dyDescent="0.2">
      <c r="A4" s="3">
        <v>45358</v>
      </c>
      <c r="B4" s="1">
        <v>187.39</v>
      </c>
      <c r="C4" s="1">
        <f t="shared" si="0"/>
        <v>0.77999999999997272</v>
      </c>
      <c r="D4" s="1">
        <f t="shared" si="1"/>
        <v>0.77999999999997272</v>
      </c>
      <c r="E4" s="1">
        <f t="shared" si="2"/>
        <v>0</v>
      </c>
      <c r="H4" s="1" t="e">
        <f t="shared" si="3"/>
        <v>#DIV/0!</v>
      </c>
      <c r="I4" s="1" t="e">
        <f t="shared" si="4"/>
        <v>#DIV/0!</v>
      </c>
    </row>
    <row r="5" spans="1:9" x14ac:dyDescent="0.2">
      <c r="A5" s="3">
        <v>45419</v>
      </c>
      <c r="B5" s="1">
        <v>191.96</v>
      </c>
      <c r="C5" s="1">
        <f t="shared" si="0"/>
        <v>4.5700000000000216</v>
      </c>
      <c r="D5" s="1">
        <f t="shared" si="1"/>
        <v>4.5700000000000216</v>
      </c>
      <c r="E5" s="1">
        <f t="shared" si="2"/>
        <v>0</v>
      </c>
      <c r="H5" s="1" t="e">
        <f t="shared" si="3"/>
        <v>#DIV/0!</v>
      </c>
      <c r="I5" s="1" t="e">
        <f t="shared" si="4"/>
        <v>#DIV/0!</v>
      </c>
    </row>
    <row r="6" spans="1:9" x14ac:dyDescent="0.2">
      <c r="A6" s="3">
        <v>45511</v>
      </c>
      <c r="B6" s="1">
        <v>190.48</v>
      </c>
      <c r="C6" s="1">
        <f t="shared" si="0"/>
        <v>-1.4800000000000182</v>
      </c>
      <c r="D6" s="1">
        <f t="shared" si="1"/>
        <v>0</v>
      </c>
      <c r="E6" s="1">
        <f t="shared" si="2"/>
        <v>1.4800000000000182</v>
      </c>
      <c r="H6" s="1" t="e">
        <f t="shared" si="3"/>
        <v>#DIV/0!</v>
      </c>
      <c r="I6" s="1" t="e">
        <f t="shared" si="4"/>
        <v>#DIV/0!</v>
      </c>
    </row>
    <row r="7" spans="1:9" x14ac:dyDescent="0.2">
      <c r="A7" s="3">
        <v>45542</v>
      </c>
      <c r="B7" s="1">
        <v>190.44</v>
      </c>
      <c r="C7" s="1">
        <f t="shared" si="0"/>
        <v>-3.9999999999992042E-2</v>
      </c>
      <c r="D7" s="1">
        <f t="shared" si="1"/>
        <v>0</v>
      </c>
      <c r="E7" s="1">
        <f t="shared" si="2"/>
        <v>3.9999999999992042E-2</v>
      </c>
      <c r="H7" s="1" t="e">
        <f t="shared" si="3"/>
        <v>#DIV/0!</v>
      </c>
      <c r="I7" s="1" t="e">
        <f t="shared" si="4"/>
        <v>#DIV/0!</v>
      </c>
    </row>
    <row r="8" spans="1:9" x14ac:dyDescent="0.2">
      <c r="A8" s="3">
        <v>45572</v>
      </c>
      <c r="B8" s="1">
        <v>192.66</v>
      </c>
      <c r="C8" s="1">
        <f t="shared" si="0"/>
        <v>2.2199999999999989</v>
      </c>
      <c r="D8" s="1">
        <f t="shared" si="1"/>
        <v>2.2199999999999989</v>
      </c>
      <c r="E8" s="1">
        <f t="shared" si="2"/>
        <v>0</v>
      </c>
      <c r="H8" s="1" t="e">
        <f t="shared" si="3"/>
        <v>#DIV/0!</v>
      </c>
      <c r="I8" s="1" t="e">
        <f t="shared" si="4"/>
        <v>#DIV/0!</v>
      </c>
    </row>
    <row r="9" spans="1:9" x14ac:dyDescent="0.2">
      <c r="A9" s="3">
        <v>45603</v>
      </c>
      <c r="B9" s="1">
        <v>187.3</v>
      </c>
      <c r="C9" s="1">
        <f t="shared" si="0"/>
        <v>-5.3599999999999852</v>
      </c>
      <c r="D9" s="1">
        <f t="shared" si="1"/>
        <v>0</v>
      </c>
      <c r="E9" s="1">
        <f t="shared" si="2"/>
        <v>5.3599999999999852</v>
      </c>
      <c r="H9" s="1" t="e">
        <f t="shared" si="3"/>
        <v>#DIV/0!</v>
      </c>
      <c r="I9" s="1" t="e">
        <f t="shared" si="4"/>
        <v>#DIV/0!</v>
      </c>
    </row>
    <row r="10" spans="1:9" x14ac:dyDescent="0.2">
      <c r="A10" s="3">
        <v>45633</v>
      </c>
      <c r="B10" s="1">
        <v>186.78</v>
      </c>
      <c r="C10" s="1">
        <f t="shared" si="0"/>
        <v>-0.52000000000001023</v>
      </c>
      <c r="D10" s="1">
        <f t="shared" si="1"/>
        <v>0</v>
      </c>
      <c r="E10" s="1">
        <f t="shared" si="2"/>
        <v>0.52000000000001023</v>
      </c>
      <c r="H10" s="1" t="e">
        <f t="shared" si="3"/>
        <v>#DIV/0!</v>
      </c>
      <c r="I10" s="1" t="e">
        <f t="shared" si="4"/>
        <v>#DIV/0!</v>
      </c>
    </row>
    <row r="11" spans="1:9" x14ac:dyDescent="0.2">
      <c r="A11" s="1" t="s">
        <v>114</v>
      </c>
      <c r="B11" s="1">
        <v>188.19</v>
      </c>
      <c r="C11" s="1">
        <f t="shared" si="0"/>
        <v>1.4099999999999966</v>
      </c>
      <c r="D11" s="1">
        <f t="shared" si="1"/>
        <v>1.4099999999999966</v>
      </c>
      <c r="E11" s="1">
        <f t="shared" si="2"/>
        <v>0</v>
      </c>
      <c r="H11" s="1" t="e">
        <f t="shared" si="3"/>
        <v>#DIV/0!</v>
      </c>
      <c r="I11" s="1" t="e">
        <f t="shared" si="4"/>
        <v>#DIV/0!</v>
      </c>
    </row>
    <row r="12" spans="1:9" x14ac:dyDescent="0.2">
      <c r="A12" s="1" t="s">
        <v>113</v>
      </c>
      <c r="B12" s="1">
        <v>185.5</v>
      </c>
      <c r="C12" s="1">
        <f t="shared" si="0"/>
        <v>-2.6899999999999977</v>
      </c>
      <c r="D12" s="1">
        <f t="shared" si="1"/>
        <v>0</v>
      </c>
      <c r="E12" s="1">
        <f t="shared" si="2"/>
        <v>2.6899999999999977</v>
      </c>
      <c r="H12" s="1" t="e">
        <f t="shared" si="3"/>
        <v>#DIV/0!</v>
      </c>
      <c r="I12" s="1" t="e">
        <f t="shared" si="4"/>
        <v>#DIV/0!</v>
      </c>
    </row>
    <row r="13" spans="1:9" x14ac:dyDescent="0.2">
      <c r="A13" s="1" t="s">
        <v>112</v>
      </c>
      <c r="B13" s="1">
        <v>182.62</v>
      </c>
      <c r="C13" s="1">
        <f t="shared" si="0"/>
        <v>-2.8799999999999955</v>
      </c>
      <c r="D13" s="1">
        <f t="shared" si="1"/>
        <v>0</v>
      </c>
      <c r="E13" s="1">
        <f t="shared" si="2"/>
        <v>2.8799999999999955</v>
      </c>
      <c r="H13" s="1" t="e">
        <f t="shared" si="3"/>
        <v>#DIV/0!</v>
      </c>
      <c r="I13" s="1" t="e">
        <f t="shared" si="4"/>
        <v>#DIV/0!</v>
      </c>
    </row>
    <row r="14" spans="1:9" x14ac:dyDescent="0.2">
      <c r="A14" s="1" t="s">
        <v>111</v>
      </c>
      <c r="B14" s="1">
        <v>179.22</v>
      </c>
      <c r="C14" s="1">
        <f t="shared" si="0"/>
        <v>-3.4000000000000057</v>
      </c>
      <c r="D14" s="1">
        <f t="shared" si="1"/>
        <v>0</v>
      </c>
      <c r="E14" s="1">
        <f t="shared" si="2"/>
        <v>3.4000000000000057</v>
      </c>
      <c r="H14" s="1" t="e">
        <f t="shared" si="3"/>
        <v>#DIV/0!</v>
      </c>
      <c r="I14" s="1" t="e">
        <f t="shared" si="4"/>
        <v>#DIV/0!</v>
      </c>
    </row>
    <row r="15" spans="1:9" x14ac:dyDescent="0.2">
      <c r="A15" s="1" t="s">
        <v>110</v>
      </c>
      <c r="B15" s="1">
        <v>179.39</v>
      </c>
      <c r="C15" s="1">
        <f t="shared" si="0"/>
        <v>0.16999999999998749</v>
      </c>
      <c r="D15" s="1">
        <f t="shared" si="1"/>
        <v>0.16999999999998749</v>
      </c>
      <c r="E15" s="1">
        <f t="shared" si="2"/>
        <v>0</v>
      </c>
      <c r="H15" s="1" t="e">
        <f t="shared" si="3"/>
        <v>#DIV/0!</v>
      </c>
      <c r="I15" s="1" t="e">
        <f t="shared" si="4"/>
        <v>#DIV/0!</v>
      </c>
    </row>
    <row r="16" spans="1:9" x14ac:dyDescent="0.2">
      <c r="A16" s="1" t="s">
        <v>109</v>
      </c>
      <c r="B16" s="1">
        <v>183.35</v>
      </c>
      <c r="C16" s="1">
        <f t="shared" si="0"/>
        <v>3.960000000000008</v>
      </c>
      <c r="D16" s="1">
        <f t="shared" si="1"/>
        <v>3.960000000000008</v>
      </c>
      <c r="E16" s="1">
        <f t="shared" si="2"/>
        <v>0</v>
      </c>
      <c r="F16" s="1">
        <f>AVERAGE(D3:D16)</f>
        <v>1.0878571428571422</v>
      </c>
      <c r="G16" s="1">
        <f>AVERAGE(E3:E16)</f>
        <v>1.1692857142857147</v>
      </c>
      <c r="H16" s="1">
        <f t="shared" si="3"/>
        <v>0.93036041539401249</v>
      </c>
      <c r="I16" s="1">
        <f t="shared" si="4"/>
        <v>48.19620253164554</v>
      </c>
    </row>
    <row r="17" spans="1:9" x14ac:dyDescent="0.2">
      <c r="A17" s="4" t="s">
        <v>108</v>
      </c>
      <c r="B17" s="4">
        <v>183.6</v>
      </c>
      <c r="C17" s="4">
        <f t="shared" si="0"/>
        <v>0.25</v>
      </c>
      <c r="D17" s="4">
        <f t="shared" si="1"/>
        <v>0.25</v>
      </c>
      <c r="E17" s="4">
        <f t="shared" si="2"/>
        <v>0</v>
      </c>
      <c r="F17" s="4">
        <f>(F16*13+D17)/14</f>
        <v>1.0280102040816321</v>
      </c>
      <c r="G17" s="4">
        <f>(G16*13+E17)/14</f>
        <v>1.0857653061224493</v>
      </c>
      <c r="H17" s="4">
        <f t="shared" si="3"/>
        <v>0.94680701094873287</v>
      </c>
      <c r="I17" s="4">
        <f t="shared" si="4"/>
        <v>48.633840212406447</v>
      </c>
    </row>
    <row r="18" spans="1:9" x14ac:dyDescent="0.2">
      <c r="A18" s="1" t="s">
        <v>107</v>
      </c>
      <c r="B18" s="1">
        <v>174.37</v>
      </c>
      <c r="C18" s="1">
        <f t="shared" si="0"/>
        <v>-9.2299999999999898</v>
      </c>
      <c r="D18" s="1">
        <f t="shared" si="1"/>
        <v>0</v>
      </c>
      <c r="E18" s="1">
        <f t="shared" si="2"/>
        <v>9.2299999999999898</v>
      </c>
      <c r="F18" s="1">
        <f t="shared" ref="F18:F81" si="5">(F17*13+D18)/14</f>
        <v>0.95458090379008698</v>
      </c>
      <c r="G18" s="1">
        <f t="shared" ref="G18:G81" si="6">(G17*13+E18)/14</f>
        <v>1.6674963556851308</v>
      </c>
      <c r="H18" s="1">
        <f t="shared" si="3"/>
        <v>0.57246356223541761</v>
      </c>
      <c r="I18" s="1">
        <f t="shared" si="4"/>
        <v>36.405521627579226</v>
      </c>
    </row>
    <row r="19" spans="1:9" x14ac:dyDescent="0.2">
      <c r="A19" s="1" t="s">
        <v>106</v>
      </c>
      <c r="B19" s="1">
        <v>169.16</v>
      </c>
      <c r="C19" s="1">
        <f t="shared" si="0"/>
        <v>-5.210000000000008</v>
      </c>
      <c r="D19" s="1">
        <f t="shared" si="1"/>
        <v>0</v>
      </c>
      <c r="E19" s="1">
        <f t="shared" si="2"/>
        <v>5.210000000000008</v>
      </c>
      <c r="F19" s="1">
        <f t="shared" si="5"/>
        <v>0.88639655351936653</v>
      </c>
      <c r="G19" s="1">
        <f t="shared" si="6"/>
        <v>1.9205323302790505</v>
      </c>
      <c r="H19" s="1">
        <f t="shared" si="3"/>
        <v>0.46153690804599706</v>
      </c>
      <c r="I19" s="1">
        <f t="shared" si="4"/>
        <v>31.578874642519239</v>
      </c>
    </row>
    <row r="20" spans="1:9" x14ac:dyDescent="0.2">
      <c r="A20" s="1" t="s">
        <v>105</v>
      </c>
      <c r="B20" s="1">
        <v>168.68</v>
      </c>
      <c r="C20" s="1">
        <f t="shared" si="0"/>
        <v>-0.47999999999998977</v>
      </c>
      <c r="D20" s="1">
        <f t="shared" si="1"/>
        <v>0</v>
      </c>
      <c r="E20" s="1">
        <f t="shared" si="2"/>
        <v>0.47999999999998977</v>
      </c>
      <c r="F20" s="1">
        <f t="shared" si="5"/>
        <v>0.82308251398226884</v>
      </c>
      <c r="G20" s="1">
        <f t="shared" si="6"/>
        <v>1.8176371638305462</v>
      </c>
      <c r="H20" s="1">
        <f t="shared" si="3"/>
        <v>0.45283103270604275</v>
      </c>
      <c r="I20" s="1">
        <f t="shared" si="4"/>
        <v>31.168871156517071</v>
      </c>
    </row>
    <row r="21" spans="1:9" x14ac:dyDescent="0.2">
      <c r="A21" s="1" t="s">
        <v>104</v>
      </c>
      <c r="B21" s="1">
        <v>171.13</v>
      </c>
      <c r="C21" s="1">
        <f t="shared" si="0"/>
        <v>2.4499999999999886</v>
      </c>
      <c r="D21" s="1">
        <f t="shared" si="1"/>
        <v>2.4499999999999886</v>
      </c>
      <c r="E21" s="1">
        <f t="shared" si="2"/>
        <v>0</v>
      </c>
      <c r="F21" s="1">
        <f t="shared" si="5"/>
        <v>0.93929090584067743</v>
      </c>
      <c r="G21" s="1">
        <f t="shared" si="6"/>
        <v>1.6878059378426502</v>
      </c>
      <c r="H21" s="1">
        <f t="shared" si="3"/>
        <v>0.55651593869925409</v>
      </c>
      <c r="I21" s="1">
        <f t="shared" si="4"/>
        <v>35.753950529046435</v>
      </c>
    </row>
    <row r="22" spans="1:9" x14ac:dyDescent="0.2">
      <c r="A22" s="1" t="s">
        <v>103</v>
      </c>
      <c r="B22" s="1">
        <v>171.86</v>
      </c>
      <c r="C22" s="1">
        <f t="shared" si="0"/>
        <v>0.73000000000001819</v>
      </c>
      <c r="D22" s="1">
        <f t="shared" si="1"/>
        <v>0.73000000000001819</v>
      </c>
      <c r="E22" s="1">
        <f t="shared" si="2"/>
        <v>0</v>
      </c>
      <c r="F22" s="1">
        <f t="shared" si="5"/>
        <v>0.9243415554234875</v>
      </c>
      <c r="G22" s="1">
        <f t="shared" si="6"/>
        <v>1.5672483708538893</v>
      </c>
      <c r="H22" s="1">
        <f t="shared" si="3"/>
        <v>0.58978626018279112</v>
      </c>
      <c r="I22" s="1">
        <f t="shared" si="4"/>
        <v>37.09846253891881</v>
      </c>
    </row>
    <row r="23" spans="1:9" x14ac:dyDescent="0.2">
      <c r="A23" s="1" t="s">
        <v>102</v>
      </c>
      <c r="B23" s="1">
        <v>173.15</v>
      </c>
      <c r="C23" s="1">
        <f t="shared" si="0"/>
        <v>1.289999999999992</v>
      </c>
      <c r="D23" s="1">
        <f t="shared" si="1"/>
        <v>1.289999999999992</v>
      </c>
      <c r="E23" s="1">
        <f t="shared" si="2"/>
        <v>0</v>
      </c>
      <c r="F23" s="1">
        <f t="shared" si="5"/>
        <v>0.95046001575038075</v>
      </c>
      <c r="G23" s="1">
        <f t="shared" si="6"/>
        <v>1.4553020586500403</v>
      </c>
      <c r="H23" s="1">
        <f t="shared" si="3"/>
        <v>0.65310154005556864</v>
      </c>
      <c r="I23" s="1">
        <f t="shared" si="4"/>
        <v>39.507648152914719</v>
      </c>
    </row>
    <row r="24" spans="1:9" x14ac:dyDescent="0.2">
      <c r="A24" s="3">
        <v>45299</v>
      </c>
      <c r="B24" s="1">
        <v>172.45</v>
      </c>
      <c r="C24" s="1">
        <f t="shared" si="0"/>
        <v>-0.70000000000001705</v>
      </c>
      <c r="D24" s="1">
        <f t="shared" si="1"/>
        <v>0</v>
      </c>
      <c r="E24" s="1">
        <f t="shared" si="2"/>
        <v>0.70000000000001705</v>
      </c>
      <c r="F24" s="1">
        <f t="shared" si="5"/>
        <v>0.88257001462535356</v>
      </c>
      <c r="G24" s="1">
        <f t="shared" si="6"/>
        <v>1.4013519116036102</v>
      </c>
      <c r="H24" s="1">
        <f t="shared" si="3"/>
        <v>0.62979898719044913</v>
      </c>
      <c r="I24" s="1">
        <f t="shared" si="4"/>
        <v>38.642740125648039</v>
      </c>
    </row>
    <row r="25" spans="1:9" x14ac:dyDescent="0.2">
      <c r="A25" s="3">
        <v>45330</v>
      </c>
      <c r="B25" s="1">
        <v>168.4</v>
      </c>
      <c r="C25" s="1">
        <f t="shared" si="0"/>
        <v>-4.0499999999999829</v>
      </c>
      <c r="D25" s="1">
        <f t="shared" si="1"/>
        <v>0</v>
      </c>
      <c r="E25" s="1">
        <f t="shared" si="2"/>
        <v>4.0499999999999829</v>
      </c>
      <c r="F25" s="1">
        <f t="shared" si="5"/>
        <v>0.8195292992949712</v>
      </c>
      <c r="G25" s="1">
        <f t="shared" si="6"/>
        <v>1.5905410607747796</v>
      </c>
      <c r="H25" s="1">
        <f t="shared" si="3"/>
        <v>0.51525189729824672</v>
      </c>
      <c r="I25" s="1">
        <f t="shared" si="4"/>
        <v>34.004372356633311</v>
      </c>
    </row>
    <row r="26" spans="1:9" x14ac:dyDescent="0.2">
      <c r="A26" s="3">
        <v>45420</v>
      </c>
      <c r="B26" s="1">
        <v>160.63999999999999</v>
      </c>
      <c r="C26" s="1">
        <f t="shared" si="0"/>
        <v>-7.7600000000000193</v>
      </c>
      <c r="D26" s="1">
        <f t="shared" si="1"/>
        <v>0</v>
      </c>
      <c r="E26" s="1">
        <f t="shared" si="2"/>
        <v>7.7600000000000193</v>
      </c>
      <c r="F26" s="1">
        <f t="shared" si="5"/>
        <v>0.7609914922024732</v>
      </c>
      <c r="G26" s="1">
        <f t="shared" si="6"/>
        <v>2.031216699290868</v>
      </c>
      <c r="H26" s="1">
        <f t="shared" si="3"/>
        <v>0.37464810744621591</v>
      </c>
      <c r="I26" s="1">
        <f t="shared" si="4"/>
        <v>27.25411000945013</v>
      </c>
    </row>
    <row r="27" spans="1:9" x14ac:dyDescent="0.2">
      <c r="A27" s="3">
        <v>45451</v>
      </c>
      <c r="B27" s="1">
        <v>160.54</v>
      </c>
      <c r="C27" s="1">
        <f t="shared" si="0"/>
        <v>-9.9999999999994316E-2</v>
      </c>
      <c r="D27" s="1">
        <f t="shared" si="1"/>
        <v>0</v>
      </c>
      <c r="E27" s="1">
        <f t="shared" si="2"/>
        <v>9.9999999999994316E-2</v>
      </c>
      <c r="F27" s="1">
        <f t="shared" si="5"/>
        <v>0.70663495704515367</v>
      </c>
      <c r="G27" s="1">
        <f t="shared" si="6"/>
        <v>1.89327264934152</v>
      </c>
      <c r="H27" s="1">
        <f t="shared" si="3"/>
        <v>0.37323465127482891</v>
      </c>
      <c r="I27" s="1">
        <f t="shared" si="4"/>
        <v>27.179233420037875</v>
      </c>
    </row>
    <row r="28" spans="1:9" x14ac:dyDescent="0.2">
      <c r="A28" s="3">
        <v>45481</v>
      </c>
      <c r="B28" s="1">
        <v>160.75</v>
      </c>
      <c r="C28" s="1">
        <f t="shared" si="0"/>
        <v>0.21000000000000796</v>
      </c>
      <c r="D28" s="1">
        <f t="shared" si="1"/>
        <v>0.21000000000000796</v>
      </c>
      <c r="E28" s="1">
        <f t="shared" si="2"/>
        <v>0</v>
      </c>
      <c r="F28" s="1">
        <f t="shared" si="5"/>
        <v>0.67116103154192897</v>
      </c>
      <c r="G28" s="1">
        <f t="shared" si="6"/>
        <v>1.7580388886742686</v>
      </c>
      <c r="H28" s="1">
        <f t="shared" si="3"/>
        <v>0.38176688574167394</v>
      </c>
      <c r="I28" s="1">
        <f t="shared" si="4"/>
        <v>27.628892375486174</v>
      </c>
    </row>
    <row r="29" spans="1:9" x14ac:dyDescent="0.2">
      <c r="A29" s="3">
        <v>45512</v>
      </c>
      <c r="B29" s="1">
        <v>163.84</v>
      </c>
      <c r="C29" s="1">
        <f t="shared" si="0"/>
        <v>3.0900000000000034</v>
      </c>
      <c r="D29" s="1">
        <f t="shared" si="1"/>
        <v>3.0900000000000034</v>
      </c>
      <c r="E29" s="1">
        <f t="shared" si="2"/>
        <v>0</v>
      </c>
      <c r="F29" s="1">
        <f t="shared" si="5"/>
        <v>0.84393524357464855</v>
      </c>
      <c r="G29" s="1">
        <f t="shared" si="6"/>
        <v>1.6324646823403923</v>
      </c>
      <c r="H29" s="1">
        <f t="shared" si="3"/>
        <v>0.51696998575475206</v>
      </c>
      <c r="I29" s="1">
        <f t="shared" si="4"/>
        <v>34.079117623249431</v>
      </c>
    </row>
    <row r="30" spans="1:9" x14ac:dyDescent="0.2">
      <c r="A30" s="3">
        <v>45543</v>
      </c>
      <c r="B30" s="1">
        <v>165.39</v>
      </c>
      <c r="C30" s="1">
        <f t="shared" si="0"/>
        <v>1.5499999999999829</v>
      </c>
      <c r="D30" s="1">
        <f t="shared" si="1"/>
        <v>1.5499999999999829</v>
      </c>
      <c r="E30" s="1">
        <f t="shared" si="2"/>
        <v>0</v>
      </c>
      <c r="F30" s="1">
        <f t="shared" si="5"/>
        <v>0.89436844046217245</v>
      </c>
      <c r="G30" s="1">
        <f t="shared" si="6"/>
        <v>1.5158600621732214</v>
      </c>
      <c r="H30" s="1">
        <f t="shared" si="3"/>
        <v>0.5900072591001283</v>
      </c>
      <c r="I30" s="1">
        <f t="shared" si="4"/>
        <v>37.107205374272667</v>
      </c>
    </row>
    <row r="31" spans="1:9" x14ac:dyDescent="0.2">
      <c r="A31" s="3">
        <v>45634</v>
      </c>
      <c r="B31" s="1">
        <v>163.95</v>
      </c>
      <c r="C31" s="1">
        <f t="shared" si="0"/>
        <v>-1.4399999999999977</v>
      </c>
      <c r="D31" s="1">
        <f t="shared" si="1"/>
        <v>0</v>
      </c>
      <c r="E31" s="1">
        <f t="shared" si="2"/>
        <v>1.4399999999999977</v>
      </c>
      <c r="F31" s="1">
        <f t="shared" si="5"/>
        <v>0.83048498042916019</v>
      </c>
      <c r="G31" s="1">
        <f t="shared" si="6"/>
        <v>1.5104414863037054</v>
      </c>
      <c r="H31" s="1">
        <f t="shared" si="3"/>
        <v>0.54982929690410665</v>
      </c>
      <c r="I31" s="1">
        <f t="shared" si="4"/>
        <v>35.476764957433019</v>
      </c>
    </row>
    <row r="32" spans="1:9" x14ac:dyDescent="0.2">
      <c r="A32" s="1" t="s">
        <v>101</v>
      </c>
      <c r="B32" s="1">
        <v>165.93</v>
      </c>
      <c r="C32" s="1">
        <f t="shared" si="0"/>
        <v>1.9800000000000182</v>
      </c>
      <c r="D32" s="1">
        <f t="shared" si="1"/>
        <v>1.9800000000000182</v>
      </c>
      <c r="E32" s="1">
        <f t="shared" si="2"/>
        <v>0</v>
      </c>
      <c r="F32" s="1">
        <f t="shared" si="5"/>
        <v>0.91259319611279288</v>
      </c>
      <c r="G32" s="1">
        <f t="shared" si="6"/>
        <v>1.4025528087105836</v>
      </c>
      <c r="H32" s="1">
        <f t="shared" si="3"/>
        <v>0.65066583621316343</v>
      </c>
      <c r="I32" s="1">
        <f t="shared" si="4"/>
        <v>39.418386322568672</v>
      </c>
    </row>
    <row r="33" spans="1:9" x14ac:dyDescent="0.2">
      <c r="A33" s="1" t="s">
        <v>100</v>
      </c>
      <c r="B33" s="1">
        <v>162.03</v>
      </c>
      <c r="C33" s="1">
        <f t="shared" si="0"/>
        <v>-3.9000000000000057</v>
      </c>
      <c r="D33" s="1">
        <f t="shared" si="1"/>
        <v>0</v>
      </c>
      <c r="E33" s="1">
        <f t="shared" si="2"/>
        <v>3.9000000000000057</v>
      </c>
      <c r="F33" s="1">
        <f t="shared" si="5"/>
        <v>0.84740796781902195</v>
      </c>
      <c r="G33" s="1">
        <f t="shared" si="6"/>
        <v>1.5809418938026851</v>
      </c>
      <c r="H33" s="1">
        <f t="shared" si="3"/>
        <v>0.53601461960169017</v>
      </c>
      <c r="I33" s="1">
        <f t="shared" si="4"/>
        <v>34.896452986930953</v>
      </c>
    </row>
    <row r="34" spans="1:9" x14ac:dyDescent="0.2">
      <c r="A34" s="1" t="s">
        <v>99</v>
      </c>
      <c r="B34" s="1">
        <v>163.16999999999999</v>
      </c>
      <c r="C34" s="1">
        <f t="shared" si="0"/>
        <v>1.1399999999999864</v>
      </c>
      <c r="D34" s="1">
        <f t="shared" si="1"/>
        <v>1.1399999999999864</v>
      </c>
      <c r="E34" s="1">
        <f t="shared" si="2"/>
        <v>0</v>
      </c>
      <c r="F34" s="1">
        <f t="shared" si="5"/>
        <v>0.8683073986890909</v>
      </c>
      <c r="G34" s="1">
        <f t="shared" si="6"/>
        <v>1.468017472816779</v>
      </c>
      <c r="H34" s="1">
        <f t="shared" ref="H34:H65" si="7">F34/G34</f>
        <v>0.59148301349779853</v>
      </c>
      <c r="I34" s="1">
        <f t="shared" ref="I34:I65" si="8">100-(100/(1+H34))</f>
        <v>37.165524764089277</v>
      </c>
    </row>
    <row r="35" spans="1:9" x14ac:dyDescent="0.2">
      <c r="A35" s="1" t="s">
        <v>98</v>
      </c>
      <c r="B35" s="1">
        <v>164.74</v>
      </c>
      <c r="C35" s="1">
        <f t="shared" si="0"/>
        <v>1.5700000000000216</v>
      </c>
      <c r="D35" s="1">
        <f t="shared" si="1"/>
        <v>1.5700000000000216</v>
      </c>
      <c r="E35" s="1">
        <f t="shared" si="2"/>
        <v>0</v>
      </c>
      <c r="F35" s="1">
        <f t="shared" si="5"/>
        <v>0.9184282987827288</v>
      </c>
      <c r="G35" s="1">
        <f t="shared" si="6"/>
        <v>1.3631590819012946</v>
      </c>
      <c r="H35" s="1">
        <f t="shared" si="7"/>
        <v>0.67374990269054413</v>
      </c>
      <c r="I35" s="1">
        <f t="shared" si="8"/>
        <v>40.25391736289243</v>
      </c>
    </row>
    <row r="36" spans="1:9" x14ac:dyDescent="0.2">
      <c r="A36" s="1" t="s">
        <v>97</v>
      </c>
      <c r="B36" s="1">
        <v>168.4</v>
      </c>
      <c r="C36" s="1">
        <f t="shared" si="0"/>
        <v>3.6599999999999966</v>
      </c>
      <c r="D36" s="1">
        <f t="shared" si="1"/>
        <v>3.6599999999999966</v>
      </c>
      <c r="E36" s="1">
        <f t="shared" si="2"/>
        <v>0</v>
      </c>
      <c r="F36" s="1">
        <f t="shared" si="5"/>
        <v>1.1142548488696764</v>
      </c>
      <c r="G36" s="1">
        <f t="shared" si="6"/>
        <v>1.2657905760512023</v>
      </c>
      <c r="H36" s="1">
        <f t="shared" si="7"/>
        <v>0.88028372935571919</v>
      </c>
      <c r="I36" s="1">
        <f t="shared" si="8"/>
        <v>46.816537079611344</v>
      </c>
    </row>
    <row r="37" spans="1:9" x14ac:dyDescent="0.2">
      <c r="A37" s="1" t="s">
        <v>96</v>
      </c>
      <c r="B37" s="1">
        <v>168.96</v>
      </c>
      <c r="C37" s="1">
        <f t="shared" si="0"/>
        <v>0.56000000000000227</v>
      </c>
      <c r="D37" s="1">
        <f t="shared" si="1"/>
        <v>0.56000000000000227</v>
      </c>
      <c r="E37" s="1">
        <f t="shared" si="2"/>
        <v>0</v>
      </c>
      <c r="F37" s="1">
        <f t="shared" si="5"/>
        <v>1.0746652168075568</v>
      </c>
      <c r="G37" s="1">
        <f t="shared" si="6"/>
        <v>1.1753769634761164</v>
      </c>
      <c r="H37" s="1">
        <f t="shared" si="7"/>
        <v>0.91431536451870732</v>
      </c>
      <c r="I37" s="1">
        <f t="shared" si="8"/>
        <v>47.762003140406406</v>
      </c>
    </row>
    <row r="38" spans="1:9" x14ac:dyDescent="0.2">
      <c r="A38" s="1" t="s">
        <v>95</v>
      </c>
      <c r="B38" s="1">
        <v>167.63</v>
      </c>
      <c r="C38" s="1">
        <f t="shared" si="0"/>
        <v>-1.3300000000000125</v>
      </c>
      <c r="D38" s="1">
        <f t="shared" si="1"/>
        <v>0</v>
      </c>
      <c r="E38" s="1">
        <f t="shared" si="2"/>
        <v>1.3300000000000125</v>
      </c>
      <c r="F38" s="1">
        <f t="shared" si="5"/>
        <v>0.99790341560701701</v>
      </c>
      <c r="G38" s="1">
        <f t="shared" si="6"/>
        <v>1.1864214660849659</v>
      </c>
      <c r="H38" s="1">
        <f t="shared" si="7"/>
        <v>0.84110364160888496</v>
      </c>
      <c r="I38" s="1">
        <f t="shared" si="8"/>
        <v>45.684752482150863</v>
      </c>
    </row>
    <row r="39" spans="1:9" x14ac:dyDescent="0.2">
      <c r="A39" s="1" t="s">
        <v>94</v>
      </c>
      <c r="B39" s="1">
        <v>165.49</v>
      </c>
      <c r="C39" s="1">
        <f t="shared" si="0"/>
        <v>-2.1399999999999864</v>
      </c>
      <c r="D39" s="1">
        <f t="shared" si="1"/>
        <v>0</v>
      </c>
      <c r="E39" s="1">
        <f t="shared" si="2"/>
        <v>2.1399999999999864</v>
      </c>
      <c r="F39" s="1">
        <f t="shared" si="5"/>
        <v>0.92662460020651582</v>
      </c>
      <c r="G39" s="1">
        <f t="shared" si="6"/>
        <v>1.2545342185074675</v>
      </c>
      <c r="H39" s="1">
        <f t="shared" si="7"/>
        <v>0.73862042703700093</v>
      </c>
      <c r="I39" s="1">
        <f t="shared" si="8"/>
        <v>42.483132922565261</v>
      </c>
    </row>
    <row r="40" spans="1:9" x14ac:dyDescent="0.2">
      <c r="A40" s="1" t="s">
        <v>93</v>
      </c>
      <c r="B40" s="1">
        <v>167.43</v>
      </c>
      <c r="C40" s="1">
        <f t="shared" si="0"/>
        <v>1.9399999999999977</v>
      </c>
      <c r="D40" s="1">
        <f t="shared" si="1"/>
        <v>1.9399999999999977</v>
      </c>
      <c r="E40" s="1">
        <f t="shared" si="2"/>
        <v>0</v>
      </c>
      <c r="F40" s="1">
        <f t="shared" si="5"/>
        <v>0.99900855733462168</v>
      </c>
      <c r="G40" s="1">
        <f t="shared" si="6"/>
        <v>1.1649246314712198</v>
      </c>
      <c r="H40" s="1">
        <f t="shared" si="7"/>
        <v>0.85757355484272191</v>
      </c>
      <c r="I40" s="1">
        <f t="shared" si="8"/>
        <v>46.166330943235863</v>
      </c>
    </row>
    <row r="41" spans="1:9" x14ac:dyDescent="0.2">
      <c r="A41" s="1" t="s">
        <v>92</v>
      </c>
      <c r="B41" s="1">
        <v>167.93</v>
      </c>
      <c r="C41" s="1">
        <f t="shared" si="0"/>
        <v>0.5</v>
      </c>
      <c r="D41" s="1">
        <f t="shared" si="1"/>
        <v>0.5</v>
      </c>
      <c r="E41" s="1">
        <f t="shared" si="2"/>
        <v>0</v>
      </c>
      <c r="F41" s="1">
        <f t="shared" si="5"/>
        <v>0.96336508895357731</v>
      </c>
      <c r="G41" s="1">
        <f t="shared" si="6"/>
        <v>1.0817157292232755</v>
      </c>
      <c r="H41" s="1">
        <f t="shared" si="7"/>
        <v>0.89058988690616547</v>
      </c>
      <c r="I41" s="1">
        <f t="shared" si="8"/>
        <v>47.106455666255641</v>
      </c>
    </row>
    <row r="42" spans="1:9" x14ac:dyDescent="0.2">
      <c r="A42" s="1" t="s">
        <v>91</v>
      </c>
      <c r="B42" s="1">
        <v>166.38</v>
      </c>
      <c r="C42" s="1">
        <f t="shared" si="0"/>
        <v>-1.5500000000000114</v>
      </c>
      <c r="D42" s="1">
        <f t="shared" si="1"/>
        <v>0</v>
      </c>
      <c r="E42" s="1">
        <f t="shared" si="2"/>
        <v>1.5500000000000114</v>
      </c>
      <c r="F42" s="1">
        <f t="shared" si="5"/>
        <v>0.8945532968854647</v>
      </c>
      <c r="G42" s="1">
        <f t="shared" si="6"/>
        <v>1.1151646057073281</v>
      </c>
      <c r="H42" s="1">
        <f t="shared" si="7"/>
        <v>0.80217152903455557</v>
      </c>
      <c r="I42" s="1">
        <f t="shared" si="8"/>
        <v>44.511386186657177</v>
      </c>
    </row>
    <row r="43" spans="1:9" x14ac:dyDescent="0.2">
      <c r="A43" s="1" t="s">
        <v>90</v>
      </c>
      <c r="B43" s="1">
        <v>164.5</v>
      </c>
      <c r="C43" s="1">
        <f t="shared" si="0"/>
        <v>-1.8799999999999955</v>
      </c>
      <c r="D43" s="1">
        <f t="shared" si="1"/>
        <v>0</v>
      </c>
      <c r="E43" s="1">
        <f t="shared" si="2"/>
        <v>1.8799999999999955</v>
      </c>
      <c r="F43" s="1">
        <f t="shared" si="5"/>
        <v>0.83065663282221724</v>
      </c>
      <c r="G43" s="1">
        <f t="shared" si="6"/>
        <v>1.1697957052996615</v>
      </c>
      <c r="H43" s="1">
        <f t="shared" si="7"/>
        <v>0.71008692292081166</v>
      </c>
      <c r="I43" s="1">
        <f t="shared" si="8"/>
        <v>41.523440323605904</v>
      </c>
    </row>
    <row r="44" spans="1:9" x14ac:dyDescent="0.2">
      <c r="A44" s="1" t="s">
        <v>89</v>
      </c>
      <c r="B44" s="1">
        <v>163.4</v>
      </c>
      <c r="C44" s="1">
        <f t="shared" si="0"/>
        <v>-1.0999999999999943</v>
      </c>
      <c r="D44" s="1">
        <f t="shared" si="1"/>
        <v>0</v>
      </c>
      <c r="E44" s="1">
        <f t="shared" si="2"/>
        <v>1.0999999999999943</v>
      </c>
      <c r="F44" s="1">
        <f t="shared" si="5"/>
        <v>0.77132401619205893</v>
      </c>
      <c r="G44" s="1">
        <f t="shared" si="6"/>
        <v>1.1648102977782566</v>
      </c>
      <c r="H44" s="1">
        <f t="shared" si="7"/>
        <v>0.66218852774848569</v>
      </c>
      <c r="I44" s="1">
        <f t="shared" si="8"/>
        <v>39.838352671429632</v>
      </c>
    </row>
    <row r="45" spans="1:9" x14ac:dyDescent="0.2">
      <c r="A45" s="1" t="s">
        <v>88</v>
      </c>
      <c r="B45" s="1">
        <v>165.11</v>
      </c>
      <c r="C45" s="1">
        <f t="shared" si="0"/>
        <v>1.710000000000008</v>
      </c>
      <c r="D45" s="1">
        <f t="shared" si="1"/>
        <v>1.710000000000008</v>
      </c>
      <c r="E45" s="1">
        <f t="shared" si="2"/>
        <v>0</v>
      </c>
      <c r="F45" s="1">
        <f t="shared" si="5"/>
        <v>0.83837230074976954</v>
      </c>
      <c r="G45" s="1">
        <f t="shared" si="6"/>
        <v>1.0816095622226669</v>
      </c>
      <c r="H45" s="1">
        <f t="shared" si="7"/>
        <v>0.77511546682977361</v>
      </c>
      <c r="I45" s="1">
        <f t="shared" si="8"/>
        <v>43.665636479077783</v>
      </c>
    </row>
    <row r="46" spans="1:9" x14ac:dyDescent="0.2">
      <c r="A46" s="3">
        <v>45360</v>
      </c>
      <c r="B46" s="1">
        <v>158.61000000000001</v>
      </c>
      <c r="C46" s="1">
        <f t="shared" si="0"/>
        <v>-6.5</v>
      </c>
      <c r="D46" s="1">
        <f t="shared" si="1"/>
        <v>0</v>
      </c>
      <c r="E46" s="1">
        <f t="shared" si="2"/>
        <v>6.5</v>
      </c>
      <c r="F46" s="1">
        <f t="shared" si="5"/>
        <v>0.77848856498192887</v>
      </c>
      <c r="G46" s="1">
        <f t="shared" si="6"/>
        <v>1.4686374506353335</v>
      </c>
      <c r="H46" s="1">
        <f t="shared" si="7"/>
        <v>0.53007538698209977</v>
      </c>
      <c r="I46" s="1">
        <f t="shared" si="8"/>
        <v>34.643743144422018</v>
      </c>
    </row>
    <row r="47" spans="1:9" x14ac:dyDescent="0.2">
      <c r="A47" s="3">
        <v>45391</v>
      </c>
      <c r="B47" s="1">
        <v>157.81</v>
      </c>
      <c r="C47" s="1">
        <f t="shared" si="0"/>
        <v>-0.80000000000001137</v>
      </c>
      <c r="D47" s="1">
        <f t="shared" si="1"/>
        <v>0</v>
      </c>
      <c r="E47" s="1">
        <f t="shared" si="2"/>
        <v>0.80000000000001137</v>
      </c>
      <c r="F47" s="1">
        <f t="shared" si="5"/>
        <v>0.72288223891179104</v>
      </c>
      <c r="G47" s="1">
        <f t="shared" si="6"/>
        <v>1.4208776327328105</v>
      </c>
      <c r="H47" s="1">
        <f t="shared" si="7"/>
        <v>0.50875756100224689</v>
      </c>
      <c r="I47" s="1">
        <f t="shared" si="8"/>
        <v>33.720299016383137</v>
      </c>
    </row>
    <row r="48" spans="1:9" x14ac:dyDescent="0.2">
      <c r="A48" s="3">
        <v>45421</v>
      </c>
      <c r="B48" s="1">
        <v>158.6</v>
      </c>
      <c r="C48" s="1">
        <f t="shared" si="0"/>
        <v>0.78999999999999204</v>
      </c>
      <c r="D48" s="1">
        <f t="shared" si="1"/>
        <v>0.78999999999999204</v>
      </c>
      <c r="E48" s="1">
        <f t="shared" si="2"/>
        <v>0</v>
      </c>
      <c r="F48" s="1">
        <f t="shared" si="5"/>
        <v>0.72767636470380537</v>
      </c>
      <c r="G48" s="1">
        <f t="shared" si="6"/>
        <v>1.3193863732518953</v>
      </c>
      <c r="H48" s="1">
        <f t="shared" si="7"/>
        <v>0.55152636062952454</v>
      </c>
      <c r="I48" s="1">
        <f t="shared" si="8"/>
        <v>35.547340646261745</v>
      </c>
    </row>
    <row r="49" spans="1:9" x14ac:dyDescent="0.2">
      <c r="A49" s="3">
        <v>45452</v>
      </c>
      <c r="B49" s="1">
        <v>152.13</v>
      </c>
      <c r="C49" s="1">
        <f t="shared" si="0"/>
        <v>-6.4699999999999989</v>
      </c>
      <c r="D49" s="1">
        <f t="shared" si="1"/>
        <v>0</v>
      </c>
      <c r="E49" s="1">
        <f t="shared" si="2"/>
        <v>6.4699999999999989</v>
      </c>
      <c r="F49" s="1">
        <f t="shared" si="5"/>
        <v>0.67569948151067638</v>
      </c>
      <c r="G49" s="1">
        <f t="shared" si="6"/>
        <v>1.6872873465910456</v>
      </c>
      <c r="H49" s="1">
        <f t="shared" si="7"/>
        <v>0.40046497289026861</v>
      </c>
      <c r="I49" s="1">
        <f t="shared" si="8"/>
        <v>28.595143801689815</v>
      </c>
    </row>
    <row r="50" spans="1:9" x14ac:dyDescent="0.2">
      <c r="A50" s="3">
        <v>45544</v>
      </c>
      <c r="B50" s="1">
        <v>149.54</v>
      </c>
      <c r="C50" s="1">
        <f t="shared" si="0"/>
        <v>-2.5900000000000034</v>
      </c>
      <c r="D50" s="1">
        <f t="shared" si="1"/>
        <v>0</v>
      </c>
      <c r="E50" s="1">
        <f t="shared" si="2"/>
        <v>2.5900000000000034</v>
      </c>
      <c r="F50" s="1">
        <f t="shared" si="5"/>
        <v>0.62743523283134228</v>
      </c>
      <c r="G50" s="1">
        <f t="shared" si="6"/>
        <v>1.7517668218345428</v>
      </c>
      <c r="H50" s="1">
        <f t="shared" si="7"/>
        <v>0.35817280302994831</v>
      </c>
      <c r="I50" s="1">
        <f t="shared" si="8"/>
        <v>26.371666567825571</v>
      </c>
    </row>
    <row r="51" spans="1:9" x14ac:dyDescent="0.2">
      <c r="A51" s="3">
        <v>45574</v>
      </c>
      <c r="B51" s="1">
        <v>150.01</v>
      </c>
      <c r="C51" s="1">
        <f t="shared" si="0"/>
        <v>0.46999999999999886</v>
      </c>
      <c r="D51" s="1">
        <f t="shared" si="1"/>
        <v>0.46999999999999886</v>
      </c>
      <c r="E51" s="1">
        <f t="shared" si="2"/>
        <v>0</v>
      </c>
      <c r="F51" s="1">
        <f t="shared" si="5"/>
        <v>0.61618985905767487</v>
      </c>
      <c r="G51" s="1">
        <f t="shared" si="6"/>
        <v>1.6266406202749326</v>
      </c>
      <c r="H51" s="1">
        <f t="shared" si="7"/>
        <v>0.37881130679838015</v>
      </c>
      <c r="I51" s="1">
        <f t="shared" si="8"/>
        <v>27.473759819825204</v>
      </c>
    </row>
    <row r="52" spans="1:9" x14ac:dyDescent="0.2">
      <c r="A52" s="3">
        <v>45605</v>
      </c>
      <c r="B52" s="1">
        <v>152.15</v>
      </c>
      <c r="C52" s="1">
        <f t="shared" si="0"/>
        <v>2.1400000000000148</v>
      </c>
      <c r="D52" s="1">
        <f t="shared" si="1"/>
        <v>2.1400000000000148</v>
      </c>
      <c r="E52" s="1">
        <f t="shared" si="2"/>
        <v>0</v>
      </c>
      <c r="F52" s="1">
        <f t="shared" si="5"/>
        <v>0.72503344055355623</v>
      </c>
      <c r="G52" s="1">
        <f t="shared" si="6"/>
        <v>1.5104520045410088</v>
      </c>
      <c r="H52" s="1">
        <f t="shared" si="7"/>
        <v>0.48001090956470149</v>
      </c>
      <c r="I52" s="1">
        <f t="shared" si="8"/>
        <v>32.432930491430056</v>
      </c>
    </row>
    <row r="53" spans="1:9" x14ac:dyDescent="0.2">
      <c r="A53" s="3">
        <v>45635</v>
      </c>
      <c r="B53" s="1">
        <v>155.54</v>
      </c>
      <c r="C53" s="1">
        <f t="shared" si="0"/>
        <v>3.3899999999999864</v>
      </c>
      <c r="D53" s="1">
        <f t="shared" si="1"/>
        <v>3.3899999999999864</v>
      </c>
      <c r="E53" s="1">
        <f t="shared" si="2"/>
        <v>0</v>
      </c>
      <c r="F53" s="1">
        <f t="shared" si="5"/>
        <v>0.91538819479972988</v>
      </c>
      <c r="G53" s="1">
        <f t="shared" si="6"/>
        <v>1.4025625756452225</v>
      </c>
      <c r="H53" s="1">
        <f t="shared" si="7"/>
        <v>0.65265408524009905</v>
      </c>
      <c r="I53" s="1">
        <f t="shared" si="8"/>
        <v>39.491269895434947</v>
      </c>
    </row>
    <row r="54" spans="1:9" x14ac:dyDescent="0.2">
      <c r="A54" s="1" t="s">
        <v>87</v>
      </c>
      <c r="B54" s="1">
        <v>158.37</v>
      </c>
      <c r="C54" s="1">
        <f t="shared" si="0"/>
        <v>2.8300000000000125</v>
      </c>
      <c r="D54" s="1">
        <f t="shared" si="1"/>
        <v>2.8300000000000125</v>
      </c>
      <c r="E54" s="1">
        <f t="shared" si="2"/>
        <v>0</v>
      </c>
      <c r="F54" s="1">
        <f t="shared" si="5"/>
        <v>1.0521461808854644</v>
      </c>
      <c r="G54" s="1">
        <f t="shared" si="6"/>
        <v>1.3023795345277065</v>
      </c>
      <c r="H54" s="1">
        <f t="shared" si="7"/>
        <v>0.80786449187180565</v>
      </c>
      <c r="I54" s="1">
        <f t="shared" si="8"/>
        <v>44.686119756429768</v>
      </c>
    </row>
    <row r="55" spans="1:9" x14ac:dyDescent="0.2">
      <c r="A55" s="1" t="s">
        <v>86</v>
      </c>
      <c r="B55" s="1">
        <v>158.99</v>
      </c>
      <c r="C55" s="1">
        <f t="shared" si="0"/>
        <v>0.62000000000000455</v>
      </c>
      <c r="D55" s="1">
        <f t="shared" si="1"/>
        <v>0.62000000000000455</v>
      </c>
      <c r="E55" s="1">
        <f t="shared" si="2"/>
        <v>0</v>
      </c>
      <c r="F55" s="1">
        <f t="shared" si="5"/>
        <v>1.021278596536503</v>
      </c>
      <c r="G55" s="1">
        <f t="shared" si="6"/>
        <v>1.2093524249185845</v>
      </c>
      <c r="H55" s="1">
        <f t="shared" si="7"/>
        <v>0.8444838539148396</v>
      </c>
      <c r="I55" s="1">
        <f t="shared" si="8"/>
        <v>45.784290934423638</v>
      </c>
    </row>
    <row r="56" spans="1:9" x14ac:dyDescent="0.2">
      <c r="A56" s="1" t="s">
        <v>85</v>
      </c>
      <c r="B56" s="1">
        <v>160.28</v>
      </c>
      <c r="C56" s="1">
        <f t="shared" si="0"/>
        <v>1.289999999999992</v>
      </c>
      <c r="D56" s="1">
        <f t="shared" si="1"/>
        <v>1.289999999999992</v>
      </c>
      <c r="E56" s="1">
        <f t="shared" si="2"/>
        <v>0</v>
      </c>
      <c r="F56" s="1">
        <f t="shared" si="5"/>
        <v>1.0404729824981807</v>
      </c>
      <c r="G56" s="1">
        <f t="shared" si="6"/>
        <v>1.1229701088529713</v>
      </c>
      <c r="H56" s="1">
        <f t="shared" si="7"/>
        <v>0.92653666762416742</v>
      </c>
      <c r="I56" s="1">
        <f t="shared" si="8"/>
        <v>48.093383489388017</v>
      </c>
    </row>
    <row r="57" spans="1:9" x14ac:dyDescent="0.2">
      <c r="A57" s="1" t="s">
        <v>84</v>
      </c>
      <c r="B57" s="1">
        <v>160.81</v>
      </c>
      <c r="C57" s="1">
        <f t="shared" si="0"/>
        <v>0.53000000000000114</v>
      </c>
      <c r="D57" s="1">
        <f t="shared" si="1"/>
        <v>0.53000000000000114</v>
      </c>
      <c r="E57" s="1">
        <f t="shared" si="2"/>
        <v>0</v>
      </c>
      <c r="F57" s="1">
        <f t="shared" si="5"/>
        <v>1.0040106266054536</v>
      </c>
      <c r="G57" s="1">
        <f t="shared" si="6"/>
        <v>1.0427579582206161</v>
      </c>
      <c r="H57" s="1">
        <f t="shared" si="7"/>
        <v>0.96284149038643463</v>
      </c>
      <c r="I57" s="1">
        <f t="shared" si="8"/>
        <v>49.053451086204376</v>
      </c>
    </row>
    <row r="58" spans="1:9" x14ac:dyDescent="0.2">
      <c r="A58" s="1" t="s">
        <v>83</v>
      </c>
      <c r="B58" s="1">
        <v>163.24</v>
      </c>
      <c r="C58" s="1">
        <f t="shared" si="0"/>
        <v>2.4300000000000068</v>
      </c>
      <c r="D58" s="1">
        <f t="shared" si="1"/>
        <v>2.4300000000000068</v>
      </c>
      <c r="E58" s="1">
        <f t="shared" si="2"/>
        <v>0</v>
      </c>
      <c r="F58" s="1">
        <f t="shared" si="5"/>
        <v>1.1058670104193502</v>
      </c>
      <c r="G58" s="1">
        <f t="shared" si="6"/>
        <v>0.96827524691914346</v>
      </c>
      <c r="H58" s="1">
        <f t="shared" si="7"/>
        <v>1.1420998460282816</v>
      </c>
      <c r="I58" s="1">
        <f t="shared" si="8"/>
        <v>53.316835260778163</v>
      </c>
    </row>
    <row r="59" spans="1:9" x14ac:dyDescent="0.2">
      <c r="A59" s="1" t="s">
        <v>82</v>
      </c>
      <c r="B59" s="1">
        <v>164.64</v>
      </c>
      <c r="C59" s="1">
        <f t="shared" si="0"/>
        <v>1.3999999999999773</v>
      </c>
      <c r="D59" s="1">
        <f t="shared" si="1"/>
        <v>1.3999999999999773</v>
      </c>
      <c r="E59" s="1">
        <f t="shared" si="2"/>
        <v>0</v>
      </c>
      <c r="F59" s="1">
        <f t="shared" si="5"/>
        <v>1.1268765096751092</v>
      </c>
      <c r="G59" s="1">
        <f t="shared" si="6"/>
        <v>0.89911272928206176</v>
      </c>
      <c r="H59" s="1">
        <f t="shared" si="7"/>
        <v>1.2533206048310717</v>
      </c>
      <c r="I59" s="1">
        <f t="shared" si="8"/>
        <v>55.621051089843981</v>
      </c>
    </row>
    <row r="60" spans="1:9" x14ac:dyDescent="0.2">
      <c r="A60" s="1" t="s">
        <v>81</v>
      </c>
      <c r="B60" s="1">
        <v>163.07</v>
      </c>
      <c r="C60" s="1">
        <f t="shared" si="0"/>
        <v>-1.5699999999999932</v>
      </c>
      <c r="D60" s="1">
        <f t="shared" si="1"/>
        <v>0</v>
      </c>
      <c r="E60" s="1">
        <f t="shared" si="2"/>
        <v>1.5699999999999932</v>
      </c>
      <c r="F60" s="1">
        <f t="shared" si="5"/>
        <v>1.0463853304126014</v>
      </c>
      <c r="G60" s="1">
        <f t="shared" si="6"/>
        <v>0.94703324861905691</v>
      </c>
      <c r="H60" s="1">
        <f t="shared" si="7"/>
        <v>1.1049087578904093</v>
      </c>
      <c r="I60" s="1">
        <f t="shared" si="8"/>
        <v>52.492002503603793</v>
      </c>
    </row>
    <row r="61" spans="1:9" x14ac:dyDescent="0.2">
      <c r="A61" s="1" t="s">
        <v>80</v>
      </c>
      <c r="B61" s="1">
        <v>163.63999999999999</v>
      </c>
      <c r="C61" s="1">
        <f t="shared" si="0"/>
        <v>0.56999999999999318</v>
      </c>
      <c r="D61" s="1">
        <f t="shared" si="1"/>
        <v>0.56999999999999318</v>
      </c>
      <c r="E61" s="1">
        <f t="shared" si="2"/>
        <v>0</v>
      </c>
      <c r="F61" s="1">
        <f t="shared" si="5"/>
        <v>1.012357806811701</v>
      </c>
      <c r="G61" s="1">
        <f t="shared" si="6"/>
        <v>0.87938801657483856</v>
      </c>
      <c r="H61" s="1">
        <f t="shared" si="7"/>
        <v>1.1512071892391387</v>
      </c>
      <c r="I61" s="1">
        <f t="shared" si="8"/>
        <v>53.514472943273745</v>
      </c>
    </row>
    <row r="62" spans="1:9" x14ac:dyDescent="0.2">
      <c r="A62" s="1" t="s">
        <v>79</v>
      </c>
      <c r="B62" s="1">
        <v>162.99</v>
      </c>
      <c r="C62" s="1">
        <f t="shared" si="0"/>
        <v>-0.64999999999997726</v>
      </c>
      <c r="D62" s="1">
        <f t="shared" si="1"/>
        <v>0</v>
      </c>
      <c r="E62" s="1">
        <f t="shared" si="2"/>
        <v>0.64999999999997726</v>
      </c>
      <c r="F62" s="1">
        <f t="shared" si="5"/>
        <v>0.94004653489657941</v>
      </c>
      <c r="G62" s="1">
        <f t="shared" si="6"/>
        <v>0.86300315824806273</v>
      </c>
      <c r="H62" s="1">
        <f t="shared" si="7"/>
        <v>1.0892735743921476</v>
      </c>
      <c r="I62" s="1">
        <f t="shared" si="8"/>
        <v>52.136474023468196</v>
      </c>
    </row>
    <row r="63" spans="1:9" x14ac:dyDescent="0.2">
      <c r="A63" s="1" t="s">
        <v>78</v>
      </c>
      <c r="B63" s="1">
        <v>163.83000000000001</v>
      </c>
      <c r="C63" s="1">
        <f t="shared" si="0"/>
        <v>0.84000000000000341</v>
      </c>
      <c r="D63" s="1">
        <f t="shared" si="1"/>
        <v>0.84000000000000341</v>
      </c>
      <c r="E63" s="1">
        <f t="shared" si="2"/>
        <v>0</v>
      </c>
      <c r="F63" s="1">
        <f t="shared" si="5"/>
        <v>0.93290035383253833</v>
      </c>
      <c r="G63" s="1">
        <f t="shared" si="6"/>
        <v>0.80136007551605826</v>
      </c>
      <c r="H63" s="1">
        <f t="shared" si="7"/>
        <v>1.164146283718678</v>
      </c>
      <c r="I63" s="1">
        <f t="shared" si="8"/>
        <v>53.792402689078472</v>
      </c>
    </row>
    <row r="64" spans="1:9" x14ac:dyDescent="0.2">
      <c r="A64" s="1" t="s">
        <v>77</v>
      </c>
      <c r="B64" s="1">
        <v>165.29</v>
      </c>
      <c r="C64" s="1">
        <f t="shared" si="0"/>
        <v>1.4599999999999795</v>
      </c>
      <c r="D64" s="1">
        <f t="shared" si="1"/>
        <v>1.4599999999999795</v>
      </c>
      <c r="E64" s="1">
        <f t="shared" si="2"/>
        <v>0</v>
      </c>
      <c r="F64" s="1">
        <f t="shared" si="5"/>
        <v>0.97055032855878409</v>
      </c>
      <c r="G64" s="1">
        <f t="shared" si="6"/>
        <v>0.74412007012205417</v>
      </c>
      <c r="H64" s="1">
        <f t="shared" si="7"/>
        <v>1.3042926370734629</v>
      </c>
      <c r="I64" s="1">
        <f t="shared" si="8"/>
        <v>56.602734222592616</v>
      </c>
    </row>
    <row r="65" spans="1:9" x14ac:dyDescent="0.2">
      <c r="A65" s="1" t="s">
        <v>76</v>
      </c>
      <c r="B65" s="1">
        <v>167.19</v>
      </c>
      <c r="C65" s="1">
        <f t="shared" si="0"/>
        <v>1.9000000000000057</v>
      </c>
      <c r="D65" s="1">
        <f t="shared" si="1"/>
        <v>1.9000000000000057</v>
      </c>
      <c r="E65" s="1">
        <f t="shared" si="2"/>
        <v>0</v>
      </c>
      <c r="F65" s="1">
        <f t="shared" si="5"/>
        <v>1.0369395908045855</v>
      </c>
      <c r="G65" s="1">
        <f t="shared" si="6"/>
        <v>0.69096863654190754</v>
      </c>
      <c r="H65" s="1">
        <f t="shared" si="7"/>
        <v>1.5007042808688968</v>
      </c>
      <c r="I65" s="1">
        <f t="shared" si="8"/>
        <v>60.011265320322515</v>
      </c>
    </row>
    <row r="66" spans="1:9" x14ac:dyDescent="0.2">
      <c r="A66" s="3">
        <v>45301</v>
      </c>
      <c r="B66" s="1">
        <v>168.42</v>
      </c>
      <c r="C66" s="1">
        <f t="shared" ref="C66:C129" si="9">B66-B65</f>
        <v>1.2299999999999898</v>
      </c>
      <c r="D66" s="1">
        <f t="shared" ref="D66:D129" si="10">IF(C66&gt;0,C66,0)</f>
        <v>1.2299999999999898</v>
      </c>
      <c r="E66" s="1">
        <f t="shared" ref="E66:E129" si="11">IF(C66&lt;0,ABS(C66),0)</f>
        <v>0</v>
      </c>
      <c r="F66" s="1">
        <f t="shared" si="5"/>
        <v>1.0507296200328287</v>
      </c>
      <c r="G66" s="1">
        <f t="shared" si="6"/>
        <v>0.64161373393177124</v>
      </c>
      <c r="H66" s="1">
        <f t="shared" ref="H66:H97" si="12">F66/G66</f>
        <v>1.6376357993368056</v>
      </c>
      <c r="I66" s="1">
        <f t="shared" ref="I66:I97" si="13">100-(100/(1+H66))</f>
        <v>62.087260104240507</v>
      </c>
    </row>
    <row r="67" spans="1:9" x14ac:dyDescent="0.2">
      <c r="A67" s="3">
        <v>45332</v>
      </c>
      <c r="B67" s="1">
        <v>167.31</v>
      </c>
      <c r="C67" s="1">
        <f t="shared" si="9"/>
        <v>-1.1099999999999852</v>
      </c>
      <c r="D67" s="1">
        <f t="shared" si="10"/>
        <v>0</v>
      </c>
      <c r="E67" s="1">
        <f t="shared" si="11"/>
        <v>1.1099999999999852</v>
      </c>
      <c r="F67" s="1">
        <f t="shared" si="5"/>
        <v>0.97567750431619804</v>
      </c>
      <c r="G67" s="1">
        <f t="shared" si="6"/>
        <v>0.67506989579378651</v>
      </c>
      <c r="H67" s="1">
        <f t="shared" si="12"/>
        <v>1.4452984948602094</v>
      </c>
      <c r="I67" s="1">
        <f t="shared" si="13"/>
        <v>59.105197091401841</v>
      </c>
    </row>
    <row r="68" spans="1:9" x14ac:dyDescent="0.2">
      <c r="A68" s="3">
        <v>45361</v>
      </c>
      <c r="B68" s="1">
        <v>167.21</v>
      </c>
      <c r="C68" s="1">
        <f t="shared" si="9"/>
        <v>-9.9999999999994316E-2</v>
      </c>
      <c r="D68" s="1">
        <f t="shared" si="10"/>
        <v>0</v>
      </c>
      <c r="E68" s="1">
        <f t="shared" si="11"/>
        <v>9.9999999999994316E-2</v>
      </c>
      <c r="F68" s="1">
        <f t="shared" si="5"/>
        <v>0.90598625400789812</v>
      </c>
      <c r="G68" s="1">
        <f t="shared" si="6"/>
        <v>0.63399347466565847</v>
      </c>
      <c r="H68" s="1">
        <f t="shared" si="12"/>
        <v>1.4290151085319565</v>
      </c>
      <c r="I68" s="1">
        <f t="shared" si="13"/>
        <v>58.831050639105406</v>
      </c>
    </row>
    <row r="69" spans="1:9" x14ac:dyDescent="0.2">
      <c r="A69" s="3">
        <v>45392</v>
      </c>
      <c r="B69" s="1">
        <v>168.56</v>
      </c>
      <c r="C69" s="1">
        <f t="shared" si="9"/>
        <v>1.3499999999999943</v>
      </c>
      <c r="D69" s="1">
        <f t="shared" si="10"/>
        <v>1.3499999999999943</v>
      </c>
      <c r="E69" s="1">
        <f t="shared" si="11"/>
        <v>0</v>
      </c>
      <c r="F69" s="1">
        <f t="shared" si="5"/>
        <v>0.93770152157876208</v>
      </c>
      <c r="G69" s="1">
        <f t="shared" si="6"/>
        <v>0.58870822647525423</v>
      </c>
      <c r="H69" s="1">
        <f t="shared" si="12"/>
        <v>1.592811989723703</v>
      </c>
      <c r="I69" s="1">
        <f t="shared" si="13"/>
        <v>61.431835244384125</v>
      </c>
    </row>
    <row r="70" spans="1:9" x14ac:dyDescent="0.2">
      <c r="A70" s="3">
        <v>45483</v>
      </c>
      <c r="B70" s="1">
        <v>164.39</v>
      </c>
      <c r="C70" s="1">
        <f t="shared" si="9"/>
        <v>-4.1700000000000159</v>
      </c>
      <c r="D70" s="1">
        <f t="shared" si="10"/>
        <v>0</v>
      </c>
      <c r="E70" s="1">
        <f t="shared" si="11"/>
        <v>4.1700000000000159</v>
      </c>
      <c r="F70" s="1">
        <f t="shared" si="5"/>
        <v>0.87072284146599344</v>
      </c>
      <c r="G70" s="1">
        <f t="shared" si="6"/>
        <v>0.84451478172702288</v>
      </c>
      <c r="H70" s="1">
        <f t="shared" si="12"/>
        <v>1.0310332753268989</v>
      </c>
      <c r="I70" s="1">
        <f t="shared" si="13"/>
        <v>50.763977520799209</v>
      </c>
    </row>
    <row r="71" spans="1:9" x14ac:dyDescent="0.2">
      <c r="A71" s="3">
        <v>45514</v>
      </c>
      <c r="B71" s="1">
        <v>165.7</v>
      </c>
      <c r="C71" s="1">
        <f t="shared" si="9"/>
        <v>1.3100000000000023</v>
      </c>
      <c r="D71" s="1">
        <f t="shared" si="10"/>
        <v>1.3100000000000023</v>
      </c>
      <c r="E71" s="1">
        <f t="shared" si="11"/>
        <v>0</v>
      </c>
      <c r="F71" s="1">
        <f t="shared" si="5"/>
        <v>0.90209978136127977</v>
      </c>
      <c r="G71" s="1">
        <f t="shared" si="6"/>
        <v>0.78419229731794982</v>
      </c>
      <c r="H71" s="1">
        <f t="shared" si="12"/>
        <v>1.1503553203042041</v>
      </c>
      <c r="I71" s="1">
        <f t="shared" si="13"/>
        <v>53.496057579054735</v>
      </c>
    </row>
    <row r="72" spans="1:9" x14ac:dyDescent="0.2">
      <c r="A72" s="3">
        <v>45545</v>
      </c>
      <c r="B72" s="1">
        <v>163.06</v>
      </c>
      <c r="C72" s="1">
        <f t="shared" si="9"/>
        <v>-2.6399999999999864</v>
      </c>
      <c r="D72" s="1">
        <f t="shared" si="10"/>
        <v>0</v>
      </c>
      <c r="E72" s="1">
        <f t="shared" si="11"/>
        <v>2.6399999999999864</v>
      </c>
      <c r="F72" s="1">
        <f t="shared" si="5"/>
        <v>0.83766408269261683</v>
      </c>
      <c r="G72" s="1">
        <f t="shared" si="6"/>
        <v>0.91674999036666682</v>
      </c>
      <c r="H72" s="1">
        <f t="shared" si="12"/>
        <v>0.91373230596662625</v>
      </c>
      <c r="I72" s="1">
        <f t="shared" si="13"/>
        <v>47.746087742668898</v>
      </c>
    </row>
    <row r="73" spans="1:9" x14ac:dyDescent="0.2">
      <c r="A73" s="3">
        <v>45575</v>
      </c>
      <c r="B73" s="1">
        <v>163.18</v>
      </c>
      <c r="C73" s="1">
        <f t="shared" si="9"/>
        <v>0.12000000000000455</v>
      </c>
      <c r="D73" s="1">
        <f t="shared" si="10"/>
        <v>0.12000000000000455</v>
      </c>
      <c r="E73" s="1">
        <f t="shared" si="11"/>
        <v>0</v>
      </c>
      <c r="F73" s="1">
        <f t="shared" si="5"/>
        <v>0.78640236250028739</v>
      </c>
      <c r="G73" s="1">
        <f t="shared" si="6"/>
        <v>0.85126784819761914</v>
      </c>
      <c r="H73" s="1">
        <f t="shared" si="12"/>
        <v>0.92380132077739008</v>
      </c>
      <c r="I73" s="1">
        <f t="shared" si="13"/>
        <v>48.019580338165618</v>
      </c>
    </row>
    <row r="74" spans="1:9" x14ac:dyDescent="0.2">
      <c r="A74" s="3">
        <v>45606</v>
      </c>
      <c r="B74" s="1">
        <v>164.52</v>
      </c>
      <c r="C74" s="1">
        <f t="shared" si="9"/>
        <v>1.3400000000000034</v>
      </c>
      <c r="D74" s="1">
        <f t="shared" si="10"/>
        <v>1.3400000000000034</v>
      </c>
      <c r="E74" s="1">
        <f t="shared" si="11"/>
        <v>0</v>
      </c>
      <c r="F74" s="1">
        <f t="shared" si="5"/>
        <v>0.8259450508931242</v>
      </c>
      <c r="G74" s="1">
        <f t="shared" si="6"/>
        <v>0.79046300189778917</v>
      </c>
      <c r="H74" s="1">
        <f t="shared" si="12"/>
        <v>1.0448876783734946</v>
      </c>
      <c r="I74" s="1">
        <f t="shared" si="13"/>
        <v>51.097558532143879</v>
      </c>
    </row>
    <row r="75" spans="1:9" x14ac:dyDescent="0.2">
      <c r="A75" s="1" t="s">
        <v>75</v>
      </c>
      <c r="B75" s="1">
        <v>166.35</v>
      </c>
      <c r="C75" s="1">
        <f t="shared" si="9"/>
        <v>1.8299999999999841</v>
      </c>
      <c r="D75" s="1">
        <f t="shared" si="10"/>
        <v>1.8299999999999841</v>
      </c>
      <c r="E75" s="1">
        <f t="shared" si="11"/>
        <v>0</v>
      </c>
      <c r="F75" s="1">
        <f t="shared" si="5"/>
        <v>0.8976632615436142</v>
      </c>
      <c r="G75" s="1">
        <f t="shared" si="6"/>
        <v>0.73400135890508988</v>
      </c>
      <c r="H75" s="1">
        <f t="shared" si="12"/>
        <v>1.2229722065946294</v>
      </c>
      <c r="I75" s="1">
        <f t="shared" si="13"/>
        <v>55.015182059702859</v>
      </c>
    </row>
    <row r="76" spans="1:9" x14ac:dyDescent="0.2">
      <c r="A76" s="1" t="s">
        <v>74</v>
      </c>
      <c r="B76" s="1">
        <v>166.9</v>
      </c>
      <c r="C76" s="1">
        <f t="shared" si="9"/>
        <v>0.55000000000001137</v>
      </c>
      <c r="D76" s="1">
        <f t="shared" si="10"/>
        <v>0.55000000000001137</v>
      </c>
      <c r="E76" s="1">
        <f t="shared" si="11"/>
        <v>0</v>
      </c>
      <c r="F76" s="1">
        <f t="shared" si="5"/>
        <v>0.87283017143335684</v>
      </c>
      <c r="G76" s="1">
        <f t="shared" si="6"/>
        <v>0.68157269041186919</v>
      </c>
      <c r="H76" s="1">
        <f t="shared" si="12"/>
        <v>1.2806120076582179</v>
      </c>
      <c r="I76" s="1">
        <f t="shared" si="13"/>
        <v>56.15212071838463</v>
      </c>
    </row>
    <row r="77" spans="1:9" x14ac:dyDescent="0.2">
      <c r="A77" s="1" t="s">
        <v>73</v>
      </c>
      <c r="B77" s="1">
        <v>166.74</v>
      </c>
      <c r="C77" s="1">
        <f t="shared" si="9"/>
        <v>-0.15999999999999659</v>
      </c>
      <c r="D77" s="1">
        <f t="shared" si="10"/>
        <v>0</v>
      </c>
      <c r="E77" s="1">
        <f t="shared" si="11"/>
        <v>0.15999999999999659</v>
      </c>
      <c r="F77" s="1">
        <f t="shared" si="5"/>
        <v>0.81048515918811703</v>
      </c>
      <c r="G77" s="1">
        <f t="shared" si="6"/>
        <v>0.64431749823959261</v>
      </c>
      <c r="H77" s="1">
        <f t="shared" si="12"/>
        <v>1.2578971724383219</v>
      </c>
      <c r="I77" s="1">
        <f t="shared" si="13"/>
        <v>55.711003485597551</v>
      </c>
    </row>
    <row r="78" spans="1:9" x14ac:dyDescent="0.2">
      <c r="A78" s="1" t="s">
        <v>72</v>
      </c>
      <c r="B78" s="1">
        <v>164.51</v>
      </c>
      <c r="C78" s="1">
        <f t="shared" si="9"/>
        <v>-2.2300000000000182</v>
      </c>
      <c r="D78" s="1">
        <f t="shared" si="10"/>
        <v>0</v>
      </c>
      <c r="E78" s="1">
        <f t="shared" si="11"/>
        <v>2.2300000000000182</v>
      </c>
      <c r="F78" s="1">
        <f t="shared" si="5"/>
        <v>0.75259336210325156</v>
      </c>
      <c r="G78" s="1">
        <f t="shared" si="6"/>
        <v>0.757580534079623</v>
      </c>
      <c r="H78" s="1">
        <f t="shared" si="12"/>
        <v>0.99341697449706745</v>
      </c>
      <c r="I78" s="1">
        <f t="shared" si="13"/>
        <v>49.834880870707103</v>
      </c>
    </row>
    <row r="79" spans="1:9" x14ac:dyDescent="0.2">
      <c r="A79" s="1" t="s">
        <v>71</v>
      </c>
      <c r="B79" s="1">
        <v>165.05</v>
      </c>
      <c r="C79" s="1">
        <f t="shared" si="9"/>
        <v>0.54000000000002046</v>
      </c>
      <c r="D79" s="1">
        <f t="shared" si="10"/>
        <v>0.54000000000002046</v>
      </c>
      <c r="E79" s="1">
        <f t="shared" si="11"/>
        <v>0</v>
      </c>
      <c r="F79" s="1">
        <f t="shared" si="5"/>
        <v>0.73740812195302075</v>
      </c>
      <c r="G79" s="1">
        <f t="shared" si="6"/>
        <v>0.70346763878822138</v>
      </c>
      <c r="H79" s="1">
        <f t="shared" si="12"/>
        <v>1.0482473980228353</v>
      </c>
      <c r="I79" s="1">
        <f t="shared" si="13"/>
        <v>51.177772716064673</v>
      </c>
    </row>
    <row r="80" spans="1:9" x14ac:dyDescent="0.2">
      <c r="A80" s="1" t="s">
        <v>70</v>
      </c>
      <c r="B80" s="1">
        <v>165.8</v>
      </c>
      <c r="C80" s="1">
        <f t="shared" si="9"/>
        <v>0.75</v>
      </c>
      <c r="D80" s="1">
        <f t="shared" si="10"/>
        <v>0.75</v>
      </c>
      <c r="E80" s="1">
        <f t="shared" si="11"/>
        <v>0</v>
      </c>
      <c r="F80" s="1">
        <f t="shared" si="5"/>
        <v>0.73830754181351921</v>
      </c>
      <c r="G80" s="1">
        <f t="shared" si="6"/>
        <v>0.65321995030334834</v>
      </c>
      <c r="H80" s="1">
        <f t="shared" si="12"/>
        <v>1.1302587152622285</v>
      </c>
      <c r="I80" s="1">
        <f t="shared" si="13"/>
        <v>53.057344967749472</v>
      </c>
    </row>
    <row r="81" spans="1:9" x14ac:dyDescent="0.2">
      <c r="A81" s="1" t="s">
        <v>69</v>
      </c>
      <c r="B81" s="1">
        <v>166.82</v>
      </c>
      <c r="C81" s="1">
        <f t="shared" si="9"/>
        <v>1.0199999999999818</v>
      </c>
      <c r="D81" s="1">
        <f t="shared" si="10"/>
        <v>1.0199999999999818</v>
      </c>
      <c r="E81" s="1">
        <f t="shared" si="11"/>
        <v>0</v>
      </c>
      <c r="F81" s="1">
        <f t="shared" si="5"/>
        <v>0.75842843168398077</v>
      </c>
      <c r="G81" s="1">
        <f t="shared" si="6"/>
        <v>0.60656138242453772</v>
      </c>
      <c r="H81" s="1">
        <f t="shared" si="12"/>
        <v>1.2503737522036145</v>
      </c>
      <c r="I81" s="1">
        <f t="shared" si="13"/>
        <v>55.562937088971182</v>
      </c>
    </row>
    <row r="82" spans="1:9" x14ac:dyDescent="0.2">
      <c r="A82" s="1" t="s">
        <v>68</v>
      </c>
      <c r="B82" s="1">
        <v>164.48</v>
      </c>
      <c r="C82" s="1">
        <f t="shared" si="9"/>
        <v>-2.3400000000000034</v>
      </c>
      <c r="D82" s="1">
        <f t="shared" si="10"/>
        <v>0</v>
      </c>
      <c r="E82" s="1">
        <f t="shared" si="11"/>
        <v>2.3400000000000034</v>
      </c>
      <c r="F82" s="1">
        <f t="shared" ref="F82:F145" si="14">(F81*13+D82)/14</f>
        <v>0.70425497227798217</v>
      </c>
      <c r="G82" s="1">
        <f t="shared" ref="G82:G145" si="15">(G81*13+E82)/14</f>
        <v>0.73037842653707108</v>
      </c>
      <c r="H82" s="1">
        <f t="shared" si="12"/>
        <v>0.9642329875720077</v>
      </c>
      <c r="I82" s="1">
        <f t="shared" si="13"/>
        <v>49.089542517249853</v>
      </c>
    </row>
    <row r="83" spans="1:9" x14ac:dyDescent="0.2">
      <c r="A83" s="1" t="s">
        <v>67</v>
      </c>
      <c r="B83" s="1">
        <v>164.53</v>
      </c>
      <c r="C83" s="1">
        <f t="shared" si="9"/>
        <v>5.0000000000011369E-2</v>
      </c>
      <c r="D83" s="1">
        <f t="shared" si="10"/>
        <v>5.0000000000011369E-2</v>
      </c>
      <c r="E83" s="1">
        <f t="shared" si="11"/>
        <v>0</v>
      </c>
      <c r="F83" s="1">
        <f t="shared" si="14"/>
        <v>0.65752247425812715</v>
      </c>
      <c r="G83" s="1">
        <f t="shared" si="15"/>
        <v>0.67820853892728028</v>
      </c>
      <c r="H83" s="1">
        <f t="shared" si="12"/>
        <v>0.96949896162930627</v>
      </c>
      <c r="I83" s="1">
        <f t="shared" si="13"/>
        <v>49.225665030423237</v>
      </c>
    </row>
    <row r="84" spans="1:9" x14ac:dyDescent="0.2">
      <c r="A84" s="1" t="s">
        <v>66</v>
      </c>
      <c r="B84" s="1">
        <v>166.99</v>
      </c>
      <c r="C84" s="1">
        <f t="shared" si="9"/>
        <v>2.460000000000008</v>
      </c>
      <c r="D84" s="1">
        <f t="shared" si="10"/>
        <v>2.460000000000008</v>
      </c>
      <c r="E84" s="1">
        <f t="shared" si="11"/>
        <v>0</v>
      </c>
      <c r="F84" s="1">
        <f t="shared" si="14"/>
        <v>0.78627086895397569</v>
      </c>
      <c r="G84" s="1">
        <f t="shared" si="15"/>
        <v>0.62976507186104591</v>
      </c>
      <c r="H84" s="1">
        <f t="shared" si="12"/>
        <v>1.2485145716805677</v>
      </c>
      <c r="I84" s="1">
        <f t="shared" si="13"/>
        <v>55.526194377624712</v>
      </c>
    </row>
    <row r="85" spans="1:9" x14ac:dyDescent="0.2">
      <c r="A85" s="1" t="s">
        <v>65</v>
      </c>
      <c r="B85" s="1">
        <v>168.34</v>
      </c>
      <c r="C85" s="1">
        <f t="shared" si="9"/>
        <v>1.3499999999999943</v>
      </c>
      <c r="D85" s="1">
        <f t="shared" si="10"/>
        <v>1.3499999999999943</v>
      </c>
      <c r="E85" s="1">
        <f t="shared" si="11"/>
        <v>0</v>
      </c>
      <c r="F85" s="1">
        <f t="shared" si="14"/>
        <v>0.82653723545726276</v>
      </c>
      <c r="G85" s="1">
        <f t="shared" si="15"/>
        <v>0.58478185244239977</v>
      </c>
      <c r="H85" s="1">
        <f t="shared" si="12"/>
        <v>1.413411226776528</v>
      </c>
      <c r="I85" s="1">
        <f t="shared" si="13"/>
        <v>58.564873283710973</v>
      </c>
    </row>
    <row r="86" spans="1:9" x14ac:dyDescent="0.2">
      <c r="A86" s="1" t="s">
        <v>64</v>
      </c>
      <c r="B86" s="1">
        <v>171.14</v>
      </c>
      <c r="C86" s="1">
        <f t="shared" si="9"/>
        <v>2.7999999999999829</v>
      </c>
      <c r="D86" s="1">
        <f t="shared" si="10"/>
        <v>2.7999999999999829</v>
      </c>
      <c r="E86" s="1">
        <f t="shared" si="11"/>
        <v>0</v>
      </c>
      <c r="F86" s="1">
        <f t="shared" si="14"/>
        <v>0.96749886149602848</v>
      </c>
      <c r="G86" s="1">
        <f t="shared" si="15"/>
        <v>0.54301172012508547</v>
      </c>
      <c r="H86" s="1">
        <f t="shared" si="12"/>
        <v>1.7817274022615208</v>
      </c>
      <c r="I86" s="1">
        <f t="shared" si="13"/>
        <v>64.051114455463591</v>
      </c>
    </row>
    <row r="87" spans="1:9" x14ac:dyDescent="0.2">
      <c r="A87" s="1" t="s">
        <v>63</v>
      </c>
      <c r="B87" s="1">
        <v>176.14</v>
      </c>
      <c r="C87" s="1">
        <f t="shared" si="9"/>
        <v>5</v>
      </c>
      <c r="D87" s="1">
        <f t="shared" si="10"/>
        <v>5</v>
      </c>
      <c r="E87" s="1">
        <f t="shared" si="11"/>
        <v>0</v>
      </c>
      <c r="F87" s="1">
        <f t="shared" si="14"/>
        <v>1.2555346571034549</v>
      </c>
      <c r="G87" s="1">
        <f t="shared" si="15"/>
        <v>0.50422516868757938</v>
      </c>
      <c r="H87" s="1">
        <f t="shared" si="12"/>
        <v>2.4900277397326649</v>
      </c>
      <c r="I87" s="1">
        <f t="shared" si="13"/>
        <v>71.346932615595776</v>
      </c>
    </row>
    <row r="88" spans="1:9" x14ac:dyDescent="0.2">
      <c r="A88" s="1" t="s">
        <v>62</v>
      </c>
      <c r="B88" s="1">
        <v>172.69</v>
      </c>
      <c r="C88" s="1">
        <f t="shared" si="9"/>
        <v>-3.4499999999999886</v>
      </c>
      <c r="D88" s="1">
        <f t="shared" si="10"/>
        <v>0</v>
      </c>
      <c r="E88" s="1">
        <f t="shared" si="11"/>
        <v>3.4499999999999886</v>
      </c>
      <c r="F88" s="1">
        <f t="shared" si="14"/>
        <v>1.1658536101674939</v>
      </c>
      <c r="G88" s="1">
        <f t="shared" si="15"/>
        <v>0.71463765663846579</v>
      </c>
      <c r="H88" s="1">
        <f t="shared" si="12"/>
        <v>1.6313912362965468</v>
      </c>
      <c r="I88" s="1">
        <f t="shared" si="13"/>
        <v>61.997289258764397</v>
      </c>
    </row>
    <row r="89" spans="1:9" x14ac:dyDescent="0.2">
      <c r="A89" s="3">
        <v>45302</v>
      </c>
      <c r="B89" s="1">
        <v>172.65</v>
      </c>
      <c r="C89" s="1">
        <f t="shared" si="9"/>
        <v>-3.9999999999992042E-2</v>
      </c>
      <c r="D89" s="1">
        <f t="shared" si="10"/>
        <v>0</v>
      </c>
      <c r="E89" s="1">
        <f t="shared" si="11"/>
        <v>3.9999999999992042E-2</v>
      </c>
      <c r="F89" s="1">
        <f t="shared" si="14"/>
        <v>1.0825783522983872</v>
      </c>
      <c r="G89" s="1">
        <f t="shared" si="15"/>
        <v>0.66644925259286047</v>
      </c>
      <c r="H89" s="1">
        <f t="shared" si="12"/>
        <v>1.6243972786923411</v>
      </c>
      <c r="I89" s="1">
        <f t="shared" si="13"/>
        <v>61.896012920030536</v>
      </c>
    </row>
    <row r="90" spans="1:9" x14ac:dyDescent="0.2">
      <c r="A90" s="3">
        <v>45393</v>
      </c>
      <c r="B90" s="1">
        <v>170.68</v>
      </c>
      <c r="C90" s="1">
        <f t="shared" si="9"/>
        <v>-1.9699999999999989</v>
      </c>
      <c r="D90" s="1">
        <f t="shared" si="10"/>
        <v>0</v>
      </c>
      <c r="E90" s="1">
        <f t="shared" si="11"/>
        <v>1.9699999999999989</v>
      </c>
      <c r="F90" s="1">
        <f t="shared" si="14"/>
        <v>1.0052513271342167</v>
      </c>
      <c r="G90" s="1">
        <f t="shared" si="15"/>
        <v>0.75956002026479896</v>
      </c>
      <c r="H90" s="1">
        <f t="shared" si="12"/>
        <v>1.3234652961115101</v>
      </c>
      <c r="I90" s="1">
        <f t="shared" si="13"/>
        <v>56.960837690428455</v>
      </c>
    </row>
    <row r="91" spans="1:9" x14ac:dyDescent="0.2">
      <c r="A91" s="3">
        <v>45423</v>
      </c>
      <c r="B91" s="1">
        <v>171.41</v>
      </c>
      <c r="C91" s="1">
        <f t="shared" si="9"/>
        <v>0.72999999999998977</v>
      </c>
      <c r="D91" s="1">
        <f t="shared" si="10"/>
        <v>0.72999999999998977</v>
      </c>
      <c r="E91" s="1">
        <f t="shared" si="11"/>
        <v>0</v>
      </c>
      <c r="F91" s="1">
        <f t="shared" si="14"/>
        <v>0.98559051805320053</v>
      </c>
      <c r="G91" s="1">
        <f t="shared" si="15"/>
        <v>0.70530573310302758</v>
      </c>
      <c r="H91" s="1">
        <f t="shared" si="12"/>
        <v>1.3973947350704865</v>
      </c>
      <c r="I91" s="1">
        <f t="shared" si="13"/>
        <v>58.288053887354572</v>
      </c>
    </row>
    <row r="92" spans="1:9" x14ac:dyDescent="0.2">
      <c r="A92" s="3">
        <v>45454</v>
      </c>
      <c r="B92" s="1">
        <v>178.33</v>
      </c>
      <c r="C92" s="1">
        <f t="shared" si="9"/>
        <v>6.9200000000000159</v>
      </c>
      <c r="D92" s="1">
        <f t="shared" si="10"/>
        <v>6.9200000000000159</v>
      </c>
      <c r="E92" s="1">
        <f t="shared" si="11"/>
        <v>0</v>
      </c>
      <c r="F92" s="1">
        <f t="shared" si="14"/>
        <v>1.4094769096208302</v>
      </c>
      <c r="G92" s="1">
        <f t="shared" si="15"/>
        <v>0.65492675216709706</v>
      </c>
      <c r="H92" s="1">
        <f t="shared" si="12"/>
        <v>2.1521138126622414</v>
      </c>
      <c r="I92" s="1">
        <f t="shared" si="13"/>
        <v>68.275257194618533</v>
      </c>
    </row>
    <row r="93" spans="1:9" x14ac:dyDescent="0.2">
      <c r="A93" s="3">
        <v>45484</v>
      </c>
      <c r="B93" s="1">
        <v>182.28</v>
      </c>
      <c r="C93" s="1">
        <f t="shared" si="9"/>
        <v>3.9499999999999886</v>
      </c>
      <c r="D93" s="1">
        <f t="shared" si="10"/>
        <v>3.9499999999999886</v>
      </c>
      <c r="E93" s="1">
        <f t="shared" si="11"/>
        <v>0</v>
      </c>
      <c r="F93" s="1">
        <f t="shared" si="14"/>
        <v>1.5909428446479128</v>
      </c>
      <c r="G93" s="1">
        <f t="shared" si="15"/>
        <v>0.60814626986944731</v>
      </c>
      <c r="H93" s="1">
        <f t="shared" si="12"/>
        <v>2.6160529521778462</v>
      </c>
      <c r="I93" s="1">
        <f t="shared" si="13"/>
        <v>72.345537711284663</v>
      </c>
    </row>
    <row r="94" spans="1:9" x14ac:dyDescent="0.2">
      <c r="A94" s="3">
        <v>45515</v>
      </c>
      <c r="B94" s="1">
        <v>179.86</v>
      </c>
      <c r="C94" s="1">
        <f t="shared" si="9"/>
        <v>-2.4199999999999875</v>
      </c>
      <c r="D94" s="1">
        <f t="shared" si="10"/>
        <v>0</v>
      </c>
      <c r="E94" s="1">
        <f t="shared" si="11"/>
        <v>2.4199999999999875</v>
      </c>
      <c r="F94" s="1">
        <f t="shared" si="14"/>
        <v>1.4773040700302047</v>
      </c>
      <c r="G94" s="1">
        <f t="shared" si="15"/>
        <v>0.7375643934502002</v>
      </c>
      <c r="H94" s="1">
        <f t="shared" si="12"/>
        <v>2.0029492789363497</v>
      </c>
      <c r="I94" s="1">
        <f t="shared" si="13"/>
        <v>66.699404248539224</v>
      </c>
    </row>
    <row r="95" spans="1:9" x14ac:dyDescent="0.2">
      <c r="A95" s="3">
        <v>45607</v>
      </c>
      <c r="B95" s="1">
        <v>181.97</v>
      </c>
      <c r="C95" s="1">
        <f t="shared" si="9"/>
        <v>2.1099999999999852</v>
      </c>
      <c r="D95" s="1">
        <f t="shared" si="10"/>
        <v>2.1099999999999852</v>
      </c>
      <c r="E95" s="1">
        <f t="shared" si="11"/>
        <v>0</v>
      </c>
      <c r="F95" s="1">
        <f t="shared" si="14"/>
        <v>1.5224966364566175</v>
      </c>
      <c r="G95" s="1">
        <f t="shared" si="15"/>
        <v>0.6848812224894717</v>
      </c>
      <c r="H95" s="1">
        <f t="shared" si="12"/>
        <v>2.2230082917480218</v>
      </c>
      <c r="I95" s="1">
        <f t="shared" si="13"/>
        <v>68.973086337992555</v>
      </c>
    </row>
    <row r="96" spans="1:9" x14ac:dyDescent="0.2">
      <c r="A96" s="3">
        <v>45637</v>
      </c>
      <c r="B96" s="1">
        <v>183.32</v>
      </c>
      <c r="C96" s="1">
        <f t="shared" si="9"/>
        <v>1.3499999999999943</v>
      </c>
      <c r="D96" s="1">
        <f t="shared" si="10"/>
        <v>1.3499999999999943</v>
      </c>
      <c r="E96" s="1">
        <f t="shared" si="11"/>
        <v>0</v>
      </c>
      <c r="F96" s="1">
        <f t="shared" si="14"/>
        <v>1.5101754481382872</v>
      </c>
      <c r="G96" s="1">
        <f t="shared" si="15"/>
        <v>0.63596113516879516</v>
      </c>
      <c r="H96" s="1">
        <f t="shared" si="12"/>
        <v>2.3746348080491746</v>
      </c>
      <c r="I96" s="1">
        <f t="shared" si="13"/>
        <v>70.367163948679689</v>
      </c>
    </row>
    <row r="97" spans="1:9" x14ac:dyDescent="0.2">
      <c r="A97" s="1" t="s">
        <v>61</v>
      </c>
      <c r="B97" s="1">
        <v>180.49</v>
      </c>
      <c r="C97" s="1">
        <f t="shared" si="9"/>
        <v>-2.8299999999999841</v>
      </c>
      <c r="D97" s="1">
        <f t="shared" si="10"/>
        <v>0</v>
      </c>
      <c r="E97" s="1">
        <f t="shared" si="11"/>
        <v>2.8299999999999841</v>
      </c>
      <c r="F97" s="1">
        <f t="shared" si="14"/>
        <v>1.4023057732712665</v>
      </c>
      <c r="G97" s="1">
        <f t="shared" si="15"/>
        <v>0.79267819694245145</v>
      </c>
      <c r="H97" s="1">
        <f t="shared" si="12"/>
        <v>1.7690732237625479</v>
      </c>
      <c r="I97" s="1">
        <f t="shared" si="13"/>
        <v>63.886834359648141</v>
      </c>
    </row>
    <row r="98" spans="1:9" x14ac:dyDescent="0.2">
      <c r="A98" s="1" t="s">
        <v>60</v>
      </c>
      <c r="B98" s="1">
        <v>177.35</v>
      </c>
      <c r="C98" s="1">
        <f t="shared" si="9"/>
        <v>-3.1400000000000148</v>
      </c>
      <c r="D98" s="1">
        <f t="shared" si="10"/>
        <v>0</v>
      </c>
      <c r="E98" s="1">
        <f t="shared" si="11"/>
        <v>3.1400000000000148</v>
      </c>
      <c r="F98" s="1">
        <f t="shared" si="14"/>
        <v>1.3021410751804616</v>
      </c>
      <c r="G98" s="1">
        <f t="shared" si="15"/>
        <v>0.96034404001799167</v>
      </c>
      <c r="H98" s="1">
        <f t="shared" ref="H98:H129" si="16">F98/G98</f>
        <v>1.3559110286726688</v>
      </c>
      <c r="I98" s="1">
        <f t="shared" ref="I98:I129" si="17">100-(100/(1+H98))</f>
        <v>57.553575333300905</v>
      </c>
    </row>
    <row r="99" spans="1:9" x14ac:dyDescent="0.2">
      <c r="A99" s="1" t="s">
        <v>59</v>
      </c>
      <c r="B99" s="1">
        <v>173.89</v>
      </c>
      <c r="C99" s="1">
        <f t="shared" si="9"/>
        <v>-3.460000000000008</v>
      </c>
      <c r="D99" s="1">
        <f t="shared" si="10"/>
        <v>0</v>
      </c>
      <c r="E99" s="1">
        <f t="shared" si="11"/>
        <v>3.460000000000008</v>
      </c>
      <c r="F99" s="1">
        <f t="shared" si="14"/>
        <v>1.2091309983818572</v>
      </c>
      <c r="G99" s="1">
        <f t="shared" si="15"/>
        <v>1.1388908943024214</v>
      </c>
      <c r="H99" s="1">
        <f t="shared" si="16"/>
        <v>1.061674129129339</v>
      </c>
      <c r="I99" s="1">
        <f t="shared" si="17"/>
        <v>51.495729326423294</v>
      </c>
    </row>
    <row r="100" spans="1:9" x14ac:dyDescent="0.2">
      <c r="A100" s="1" t="s">
        <v>58</v>
      </c>
      <c r="B100" s="1">
        <v>176.8</v>
      </c>
      <c r="C100" s="1">
        <f t="shared" si="9"/>
        <v>2.910000000000025</v>
      </c>
      <c r="D100" s="1">
        <f t="shared" si="10"/>
        <v>2.910000000000025</v>
      </c>
      <c r="E100" s="1">
        <f t="shared" si="11"/>
        <v>0</v>
      </c>
      <c r="F100" s="1">
        <f t="shared" si="14"/>
        <v>1.3306216413545837</v>
      </c>
      <c r="G100" s="1">
        <f t="shared" si="15"/>
        <v>1.0575415447093912</v>
      </c>
      <c r="H100" s="1">
        <f t="shared" si="16"/>
        <v>1.2582216254400047</v>
      </c>
      <c r="I100" s="1">
        <f t="shared" si="17"/>
        <v>55.717366766197962</v>
      </c>
    </row>
    <row r="101" spans="1:9" x14ac:dyDescent="0.2">
      <c r="A101" s="1" t="s">
        <v>57</v>
      </c>
      <c r="B101" s="1">
        <v>179.58</v>
      </c>
      <c r="C101" s="1">
        <f t="shared" si="9"/>
        <v>2.7800000000000011</v>
      </c>
      <c r="D101" s="1">
        <f t="shared" si="10"/>
        <v>2.7800000000000011</v>
      </c>
      <c r="E101" s="1">
        <f t="shared" si="11"/>
        <v>0</v>
      </c>
      <c r="F101" s="1">
        <f t="shared" si="14"/>
        <v>1.4341486669721135</v>
      </c>
      <c r="G101" s="1">
        <f t="shared" si="15"/>
        <v>0.98200286294443473</v>
      </c>
      <c r="H101" s="1">
        <f t="shared" si="16"/>
        <v>1.4604322666351155</v>
      </c>
      <c r="I101" s="1">
        <f t="shared" si="17"/>
        <v>59.356735254996522</v>
      </c>
    </row>
    <row r="102" spans="1:9" x14ac:dyDescent="0.2">
      <c r="A102" s="1" t="s">
        <v>56</v>
      </c>
      <c r="B102" s="1">
        <v>177.33</v>
      </c>
      <c r="C102" s="1">
        <f t="shared" si="9"/>
        <v>-2.25</v>
      </c>
      <c r="D102" s="1">
        <f t="shared" si="10"/>
        <v>0</v>
      </c>
      <c r="E102" s="1">
        <f t="shared" si="11"/>
        <v>2.25</v>
      </c>
      <c r="F102" s="1">
        <f t="shared" si="14"/>
        <v>1.3317094764741053</v>
      </c>
      <c r="G102" s="1">
        <f t="shared" si="15"/>
        <v>1.0725740870198321</v>
      </c>
      <c r="H102" s="1">
        <f t="shared" si="16"/>
        <v>1.2416013892096591</v>
      </c>
      <c r="I102" s="1">
        <f t="shared" si="17"/>
        <v>55.389035498743219</v>
      </c>
    </row>
    <row r="103" spans="1:9" x14ac:dyDescent="0.2">
      <c r="A103" s="1" t="s">
        <v>55</v>
      </c>
      <c r="B103" s="1">
        <v>169.24</v>
      </c>
      <c r="C103" s="1">
        <f t="shared" si="9"/>
        <v>-8.0900000000000034</v>
      </c>
      <c r="D103" s="1">
        <f t="shared" si="10"/>
        <v>0</v>
      </c>
      <c r="E103" s="1">
        <f t="shared" si="11"/>
        <v>8.0900000000000034</v>
      </c>
      <c r="F103" s="1">
        <f t="shared" si="14"/>
        <v>1.2365873710116693</v>
      </c>
      <c r="G103" s="1">
        <f t="shared" si="15"/>
        <v>1.5738187950898443</v>
      </c>
      <c r="H103" s="1">
        <f t="shared" si="16"/>
        <v>0.78572410932548076</v>
      </c>
      <c r="I103" s="1">
        <f t="shared" si="17"/>
        <v>44.000308066752332</v>
      </c>
    </row>
    <row r="104" spans="1:9" x14ac:dyDescent="0.2">
      <c r="A104" s="1" t="s">
        <v>54</v>
      </c>
      <c r="B104" s="1">
        <v>166.57</v>
      </c>
      <c r="C104" s="1">
        <f t="shared" si="9"/>
        <v>-2.6700000000000159</v>
      </c>
      <c r="D104" s="1">
        <f t="shared" si="10"/>
        <v>0</v>
      </c>
      <c r="E104" s="1">
        <f t="shared" si="11"/>
        <v>2.6700000000000159</v>
      </c>
      <c r="F104" s="1">
        <f t="shared" si="14"/>
        <v>1.1482597016536928</v>
      </c>
      <c r="G104" s="1">
        <f t="shared" si="15"/>
        <v>1.6521174525834279</v>
      </c>
      <c r="H104" s="1">
        <f t="shared" si="16"/>
        <v>0.69502304443195062</v>
      </c>
      <c r="I104" s="1">
        <f t="shared" si="17"/>
        <v>41.00375193806714</v>
      </c>
    </row>
    <row r="105" spans="1:9" x14ac:dyDescent="0.2">
      <c r="A105" s="1" t="s">
        <v>53</v>
      </c>
      <c r="B105" s="1">
        <v>169.43</v>
      </c>
      <c r="C105" s="1">
        <f t="shared" si="9"/>
        <v>2.8600000000000136</v>
      </c>
      <c r="D105" s="1">
        <f t="shared" si="10"/>
        <v>2.8600000000000136</v>
      </c>
      <c r="E105" s="1">
        <f t="shared" si="11"/>
        <v>0</v>
      </c>
      <c r="F105" s="1">
        <f t="shared" si="14"/>
        <v>1.2705268658212872</v>
      </c>
      <c r="G105" s="1">
        <f t="shared" si="15"/>
        <v>1.5341090631131831</v>
      </c>
      <c r="H105" s="1">
        <f t="shared" si="16"/>
        <v>0.82818548978714335</v>
      </c>
      <c r="I105" s="1">
        <f t="shared" si="17"/>
        <v>45.300955204691476</v>
      </c>
    </row>
    <row r="106" spans="1:9" x14ac:dyDescent="0.2">
      <c r="A106" s="1" t="s">
        <v>52</v>
      </c>
      <c r="B106" s="1">
        <v>170.62</v>
      </c>
      <c r="C106" s="1">
        <f t="shared" si="9"/>
        <v>1.1899999999999977</v>
      </c>
      <c r="D106" s="1">
        <f t="shared" si="10"/>
        <v>1.1899999999999977</v>
      </c>
      <c r="E106" s="1">
        <f t="shared" si="11"/>
        <v>0</v>
      </c>
      <c r="F106" s="1">
        <f t="shared" si="14"/>
        <v>1.2647749468340521</v>
      </c>
      <c r="G106" s="1">
        <f t="shared" si="15"/>
        <v>1.4245298443193843</v>
      </c>
      <c r="H106" s="1">
        <f t="shared" si="16"/>
        <v>0.88785429935189575</v>
      </c>
      <c r="I106" s="1">
        <f t="shared" si="17"/>
        <v>47.029810492086064</v>
      </c>
    </row>
    <row r="107" spans="1:9" x14ac:dyDescent="0.2">
      <c r="A107" s="1" t="s">
        <v>51</v>
      </c>
      <c r="B107" s="1">
        <v>170.82</v>
      </c>
      <c r="C107" s="1">
        <f t="shared" si="9"/>
        <v>0.19999999999998863</v>
      </c>
      <c r="D107" s="1">
        <f t="shared" si="10"/>
        <v>0.19999999999998863</v>
      </c>
      <c r="E107" s="1">
        <f t="shared" si="11"/>
        <v>0</v>
      </c>
      <c r="F107" s="1">
        <f t="shared" si="14"/>
        <v>1.1887195934887618</v>
      </c>
      <c r="G107" s="1">
        <f t="shared" si="15"/>
        <v>1.3227777125822855</v>
      </c>
      <c r="H107" s="1">
        <f t="shared" si="16"/>
        <v>0.89865408388850188</v>
      </c>
      <c r="I107" s="1">
        <f t="shared" si="17"/>
        <v>47.331111628719157</v>
      </c>
    </row>
    <row r="108" spans="1:9" x14ac:dyDescent="0.2">
      <c r="A108" s="1" t="s">
        <v>50</v>
      </c>
      <c r="B108" s="1">
        <v>170.49</v>
      </c>
      <c r="C108" s="1">
        <f t="shared" si="9"/>
        <v>-0.32999999999998408</v>
      </c>
      <c r="D108" s="1">
        <f t="shared" si="10"/>
        <v>0</v>
      </c>
      <c r="E108" s="1">
        <f t="shared" si="11"/>
        <v>0.32999999999998408</v>
      </c>
      <c r="F108" s="1">
        <f t="shared" si="14"/>
        <v>1.1038110510967074</v>
      </c>
      <c r="G108" s="1">
        <f t="shared" si="15"/>
        <v>1.2518650188264069</v>
      </c>
      <c r="H108" s="1">
        <f t="shared" si="16"/>
        <v>0.88173328154141051</v>
      </c>
      <c r="I108" s="1">
        <f t="shared" si="17"/>
        <v>46.857505800138902</v>
      </c>
    </row>
    <row r="109" spans="1:9" x14ac:dyDescent="0.2">
      <c r="A109" s="3">
        <v>45334</v>
      </c>
      <c r="B109" s="1">
        <v>172.98</v>
      </c>
      <c r="C109" s="1">
        <f t="shared" si="9"/>
        <v>2.4899999999999807</v>
      </c>
      <c r="D109" s="1">
        <f t="shared" si="10"/>
        <v>2.4899999999999807</v>
      </c>
      <c r="E109" s="1">
        <f t="shared" si="11"/>
        <v>0</v>
      </c>
      <c r="F109" s="1">
        <f t="shared" si="14"/>
        <v>1.2028245474469412</v>
      </c>
      <c r="G109" s="1">
        <f t="shared" si="15"/>
        <v>1.162446088910235</v>
      </c>
      <c r="H109" s="1">
        <f t="shared" si="16"/>
        <v>1.0347357687568635</v>
      </c>
      <c r="I109" s="1">
        <f t="shared" si="17"/>
        <v>50.853569522151901</v>
      </c>
    </row>
    <row r="110" spans="1:9" x14ac:dyDescent="0.2">
      <c r="A110" s="3">
        <v>45363</v>
      </c>
      <c r="B110" s="1">
        <v>173.02</v>
      </c>
      <c r="C110" s="1">
        <f t="shared" si="9"/>
        <v>4.0000000000020464E-2</v>
      </c>
      <c r="D110" s="1">
        <f t="shared" si="10"/>
        <v>4.0000000000020464E-2</v>
      </c>
      <c r="E110" s="1">
        <f t="shared" si="11"/>
        <v>0</v>
      </c>
      <c r="F110" s="1">
        <f t="shared" si="14"/>
        <v>1.1197656512007326</v>
      </c>
      <c r="G110" s="1">
        <f t="shared" si="15"/>
        <v>1.0794142254166468</v>
      </c>
      <c r="H110" s="1">
        <f t="shared" si="16"/>
        <v>1.0373827070590165</v>
      </c>
      <c r="I110" s="1">
        <f t="shared" si="17"/>
        <v>50.917419857582352</v>
      </c>
    </row>
    <row r="111" spans="1:9" x14ac:dyDescent="0.2">
      <c r="A111" s="3">
        <v>45394</v>
      </c>
      <c r="B111" s="1">
        <v>176.09</v>
      </c>
      <c r="C111" s="1">
        <f t="shared" si="9"/>
        <v>3.0699999999999932</v>
      </c>
      <c r="D111" s="1">
        <f t="shared" si="10"/>
        <v>3.0699999999999932</v>
      </c>
      <c r="E111" s="1">
        <f t="shared" si="11"/>
        <v>0</v>
      </c>
      <c r="F111" s="1">
        <f t="shared" si="14"/>
        <v>1.2590681046863941</v>
      </c>
      <c r="G111" s="1">
        <f t="shared" si="15"/>
        <v>1.0023132093154576</v>
      </c>
      <c r="H111" s="1">
        <f t="shared" si="16"/>
        <v>1.2561623382637952</v>
      </c>
      <c r="I111" s="1">
        <f t="shared" si="17"/>
        <v>55.676948283360723</v>
      </c>
    </row>
    <row r="112" spans="1:9" x14ac:dyDescent="0.2">
      <c r="A112" s="3">
        <v>45424</v>
      </c>
      <c r="B112" s="1">
        <v>174.31</v>
      </c>
      <c r="C112" s="1">
        <f t="shared" si="9"/>
        <v>-1.7800000000000011</v>
      </c>
      <c r="D112" s="1">
        <f t="shared" si="10"/>
        <v>0</v>
      </c>
      <c r="E112" s="1">
        <f t="shared" si="11"/>
        <v>1.7800000000000011</v>
      </c>
      <c r="F112" s="1">
        <f t="shared" si="14"/>
        <v>1.1691346686373658</v>
      </c>
      <c r="G112" s="1">
        <f t="shared" si="15"/>
        <v>1.0578622657929251</v>
      </c>
      <c r="H112" s="1">
        <f t="shared" si="16"/>
        <v>1.1051860969452729</v>
      </c>
      <c r="I112" s="1">
        <f t="shared" si="17"/>
        <v>52.498261248682553</v>
      </c>
    </row>
    <row r="113" spans="1:9" x14ac:dyDescent="0.2">
      <c r="A113" s="3">
        <v>45455</v>
      </c>
      <c r="B113" s="1">
        <v>176.49</v>
      </c>
      <c r="C113" s="1">
        <f t="shared" si="9"/>
        <v>2.1800000000000068</v>
      </c>
      <c r="D113" s="1">
        <f t="shared" si="10"/>
        <v>2.1800000000000068</v>
      </c>
      <c r="E113" s="1">
        <f t="shared" si="11"/>
        <v>0</v>
      </c>
      <c r="F113" s="1">
        <f t="shared" si="14"/>
        <v>1.2413393351632689</v>
      </c>
      <c r="G113" s="1">
        <f t="shared" si="15"/>
        <v>0.98230067537914478</v>
      </c>
      <c r="H113" s="1">
        <f t="shared" si="16"/>
        <v>1.2637060792858983</v>
      </c>
      <c r="I113" s="1">
        <f t="shared" si="17"/>
        <v>55.824653688456898</v>
      </c>
    </row>
    <row r="114" spans="1:9" x14ac:dyDescent="0.2">
      <c r="A114" s="3">
        <v>45547</v>
      </c>
      <c r="B114" s="1">
        <v>177.1</v>
      </c>
      <c r="C114" s="1">
        <f t="shared" si="9"/>
        <v>0.60999999999998522</v>
      </c>
      <c r="D114" s="1">
        <f t="shared" si="10"/>
        <v>0.60999999999998522</v>
      </c>
      <c r="E114" s="1">
        <f t="shared" si="11"/>
        <v>0</v>
      </c>
      <c r="F114" s="1">
        <f t="shared" si="14"/>
        <v>1.1962436683658915</v>
      </c>
      <c r="G114" s="1">
        <f t="shared" si="15"/>
        <v>0.91213634142349154</v>
      </c>
      <c r="H114" s="1">
        <f t="shared" si="16"/>
        <v>1.3114746272459865</v>
      </c>
      <c r="I114" s="1">
        <f t="shared" si="17"/>
        <v>56.737574005237811</v>
      </c>
    </row>
    <row r="115" spans="1:9" x14ac:dyDescent="0.2">
      <c r="A115" s="3">
        <v>45577</v>
      </c>
      <c r="B115" s="1">
        <v>186.53</v>
      </c>
      <c r="C115" s="1">
        <f t="shared" si="9"/>
        <v>9.4300000000000068</v>
      </c>
      <c r="D115" s="1">
        <f t="shared" si="10"/>
        <v>9.4300000000000068</v>
      </c>
      <c r="E115" s="1">
        <f t="shared" si="11"/>
        <v>0</v>
      </c>
      <c r="F115" s="1">
        <f t="shared" si="14"/>
        <v>1.784369120625471</v>
      </c>
      <c r="G115" s="1">
        <f t="shared" si="15"/>
        <v>0.84698374560752776</v>
      </c>
      <c r="H115" s="1">
        <f t="shared" si="16"/>
        <v>2.1067336060216504</v>
      </c>
      <c r="I115" s="1">
        <f t="shared" si="17"/>
        <v>67.811852356386709</v>
      </c>
    </row>
    <row r="116" spans="1:9" x14ac:dyDescent="0.2">
      <c r="A116" s="3">
        <v>45608</v>
      </c>
      <c r="B116" s="1">
        <v>196.71</v>
      </c>
      <c r="C116" s="1">
        <f t="shared" si="9"/>
        <v>10.180000000000007</v>
      </c>
      <c r="D116" s="1">
        <f t="shared" si="10"/>
        <v>10.180000000000007</v>
      </c>
      <c r="E116" s="1">
        <f t="shared" si="11"/>
        <v>0</v>
      </c>
      <c r="F116" s="1">
        <f t="shared" si="14"/>
        <v>2.384057040580795</v>
      </c>
      <c r="G116" s="1">
        <f t="shared" si="15"/>
        <v>0.78648490663556159</v>
      </c>
      <c r="H116" s="1">
        <f t="shared" si="16"/>
        <v>3.0312813640370475</v>
      </c>
      <c r="I116" s="1">
        <f t="shared" si="17"/>
        <v>75.193991445971164</v>
      </c>
    </row>
    <row r="117" spans="1:9" x14ac:dyDescent="0.2">
      <c r="A117" s="3">
        <v>45638</v>
      </c>
      <c r="B117" s="1">
        <v>193.63</v>
      </c>
      <c r="C117" s="1">
        <f t="shared" si="9"/>
        <v>-3.0800000000000125</v>
      </c>
      <c r="D117" s="1">
        <f t="shared" si="10"/>
        <v>0</v>
      </c>
      <c r="E117" s="1">
        <f t="shared" si="11"/>
        <v>3.0800000000000125</v>
      </c>
      <c r="F117" s="1">
        <f t="shared" si="14"/>
        <v>2.213767251967881</v>
      </c>
      <c r="G117" s="1">
        <f t="shared" si="15"/>
        <v>0.9503074133044509</v>
      </c>
      <c r="H117" s="1">
        <f t="shared" si="16"/>
        <v>2.3295274991805774</v>
      </c>
      <c r="I117" s="1">
        <f t="shared" si="17"/>
        <v>69.965708340114091</v>
      </c>
    </row>
    <row r="118" spans="1:9" x14ac:dyDescent="0.2">
      <c r="A118" s="1" t="s">
        <v>49</v>
      </c>
      <c r="B118" s="1">
        <v>191.38</v>
      </c>
      <c r="C118" s="1">
        <f t="shared" si="9"/>
        <v>-2.25</v>
      </c>
      <c r="D118" s="1">
        <f t="shared" si="10"/>
        <v>0</v>
      </c>
      <c r="E118" s="1">
        <f t="shared" si="11"/>
        <v>2.25</v>
      </c>
      <c r="F118" s="1">
        <f t="shared" si="14"/>
        <v>2.0556410196844608</v>
      </c>
      <c r="G118" s="1">
        <f t="shared" si="15"/>
        <v>1.0431425980684188</v>
      </c>
      <c r="H118" s="1">
        <f t="shared" si="16"/>
        <v>1.9706232144012521</v>
      </c>
      <c r="I118" s="1">
        <f t="shared" si="17"/>
        <v>66.337030049717825</v>
      </c>
    </row>
    <row r="119" spans="1:9" x14ac:dyDescent="0.2">
      <c r="A119" s="1" t="s">
        <v>48</v>
      </c>
      <c r="B119" s="1">
        <v>198.16</v>
      </c>
      <c r="C119" s="1">
        <f t="shared" si="9"/>
        <v>6.7800000000000011</v>
      </c>
      <c r="D119" s="1">
        <f t="shared" si="10"/>
        <v>6.7800000000000011</v>
      </c>
      <c r="E119" s="1">
        <f t="shared" si="11"/>
        <v>0</v>
      </c>
      <c r="F119" s="1">
        <f t="shared" si="14"/>
        <v>2.3930952325641424</v>
      </c>
      <c r="G119" s="1">
        <f t="shared" si="15"/>
        <v>0.96863241249210319</v>
      </c>
      <c r="H119" s="1">
        <f t="shared" si="16"/>
        <v>2.470591735008302</v>
      </c>
      <c r="I119" s="1">
        <f t="shared" si="17"/>
        <v>71.186469733305927</v>
      </c>
    </row>
    <row r="120" spans="1:9" x14ac:dyDescent="0.2">
      <c r="A120" s="1" t="s">
        <v>47</v>
      </c>
      <c r="B120" s="1">
        <v>197.12</v>
      </c>
      <c r="C120" s="1">
        <f t="shared" si="9"/>
        <v>-1.039999999999992</v>
      </c>
      <c r="D120" s="1">
        <f t="shared" si="10"/>
        <v>0</v>
      </c>
      <c r="E120" s="1">
        <f t="shared" si="11"/>
        <v>1.039999999999992</v>
      </c>
      <c r="F120" s="1">
        <f t="shared" si="14"/>
        <v>2.2221598588095608</v>
      </c>
      <c r="G120" s="1">
        <f t="shared" si="15"/>
        <v>0.97373009731409521</v>
      </c>
      <c r="H120" s="1">
        <f t="shared" si="16"/>
        <v>2.2821106844074071</v>
      </c>
      <c r="I120" s="1">
        <f t="shared" si="17"/>
        <v>69.531801448659792</v>
      </c>
    </row>
    <row r="121" spans="1:9" x14ac:dyDescent="0.2">
      <c r="A121" s="1" t="s">
        <v>46</v>
      </c>
      <c r="B121" s="1">
        <v>190.15</v>
      </c>
      <c r="C121" s="1">
        <f t="shared" si="9"/>
        <v>-6.9699999999999989</v>
      </c>
      <c r="D121" s="1">
        <f t="shared" si="10"/>
        <v>0</v>
      </c>
      <c r="E121" s="1">
        <f t="shared" si="11"/>
        <v>6.9699999999999989</v>
      </c>
      <c r="F121" s="1">
        <f t="shared" si="14"/>
        <v>2.0634341546088781</v>
      </c>
      <c r="G121" s="1">
        <f t="shared" si="15"/>
        <v>1.4020350903630885</v>
      </c>
      <c r="H121" s="1">
        <f t="shared" si="16"/>
        <v>1.4717421616562432</v>
      </c>
      <c r="I121" s="1">
        <f t="shared" si="17"/>
        <v>59.542705727448165</v>
      </c>
    </row>
    <row r="122" spans="1:9" x14ac:dyDescent="0.2">
      <c r="A122" s="1" t="s">
        <v>45</v>
      </c>
      <c r="B122" s="1">
        <v>189.7</v>
      </c>
      <c r="C122" s="1">
        <f t="shared" si="9"/>
        <v>-0.45000000000001705</v>
      </c>
      <c r="D122" s="1">
        <f t="shared" si="10"/>
        <v>0</v>
      </c>
      <c r="E122" s="1">
        <f t="shared" si="11"/>
        <v>0.45000000000001705</v>
      </c>
      <c r="F122" s="1">
        <f t="shared" si="14"/>
        <v>1.916046000708244</v>
      </c>
      <c r="G122" s="1">
        <f t="shared" si="15"/>
        <v>1.3340325839085836</v>
      </c>
      <c r="H122" s="1">
        <f t="shared" si="16"/>
        <v>1.4362812601581429</v>
      </c>
      <c r="I122" s="1">
        <f t="shared" si="17"/>
        <v>58.953836063448264</v>
      </c>
    </row>
    <row r="123" spans="1:9" x14ac:dyDescent="0.2">
      <c r="A123" s="1" t="s">
        <v>44</v>
      </c>
      <c r="B123" s="1">
        <v>192.96</v>
      </c>
      <c r="C123" s="1">
        <f t="shared" si="9"/>
        <v>3.2600000000000193</v>
      </c>
      <c r="D123" s="1">
        <f t="shared" si="10"/>
        <v>3.2600000000000193</v>
      </c>
      <c r="E123" s="1">
        <f t="shared" si="11"/>
        <v>0</v>
      </c>
      <c r="F123" s="1">
        <f t="shared" si="14"/>
        <v>2.0120427149433708</v>
      </c>
      <c r="G123" s="1">
        <f t="shared" si="15"/>
        <v>1.2387445422008276</v>
      </c>
      <c r="H123" s="1">
        <f t="shared" si="16"/>
        <v>1.6242596002632272</v>
      </c>
      <c r="I123" s="1">
        <f t="shared" si="17"/>
        <v>61.894013843001858</v>
      </c>
    </row>
    <row r="124" spans="1:9" x14ac:dyDescent="0.2">
      <c r="A124" s="1" t="s">
        <v>43</v>
      </c>
      <c r="B124" s="1">
        <v>195.99</v>
      </c>
      <c r="C124" s="1">
        <f t="shared" si="9"/>
        <v>3.0300000000000011</v>
      </c>
      <c r="D124" s="1">
        <f t="shared" si="10"/>
        <v>3.0300000000000011</v>
      </c>
      <c r="E124" s="1">
        <f t="shared" si="11"/>
        <v>0</v>
      </c>
      <c r="F124" s="1">
        <f t="shared" si="14"/>
        <v>2.0847539495902732</v>
      </c>
      <c r="G124" s="1">
        <f t="shared" si="15"/>
        <v>1.1502627891864827</v>
      </c>
      <c r="H124" s="1">
        <f t="shared" si="16"/>
        <v>1.8124153621145167</v>
      </c>
      <c r="I124" s="1">
        <f t="shared" si="17"/>
        <v>64.443374422185315</v>
      </c>
    </row>
    <row r="125" spans="1:9" x14ac:dyDescent="0.2">
      <c r="A125" s="1" t="s">
        <v>42</v>
      </c>
      <c r="B125" s="1">
        <v>197.57</v>
      </c>
      <c r="C125" s="1">
        <f t="shared" si="9"/>
        <v>1.5799999999999841</v>
      </c>
      <c r="D125" s="1">
        <f t="shared" si="10"/>
        <v>1.5799999999999841</v>
      </c>
      <c r="E125" s="1">
        <f t="shared" si="11"/>
        <v>0</v>
      </c>
      <c r="F125" s="1">
        <f t="shared" si="14"/>
        <v>2.0487000960481097</v>
      </c>
      <c r="G125" s="1">
        <f t="shared" si="15"/>
        <v>1.0681011613874483</v>
      </c>
      <c r="H125" s="1">
        <f t="shared" si="16"/>
        <v>1.9180768358934066</v>
      </c>
      <c r="I125" s="1">
        <f t="shared" si="17"/>
        <v>65.730854386709893</v>
      </c>
    </row>
    <row r="126" spans="1:9" x14ac:dyDescent="0.2">
      <c r="A126" s="1" t="s">
        <v>41</v>
      </c>
      <c r="B126" s="1">
        <v>197.1</v>
      </c>
      <c r="C126" s="1">
        <f t="shared" si="9"/>
        <v>-0.46999999999999886</v>
      </c>
      <c r="D126" s="1">
        <f t="shared" si="10"/>
        <v>0</v>
      </c>
      <c r="E126" s="1">
        <f t="shared" si="11"/>
        <v>0.46999999999999886</v>
      </c>
      <c r="F126" s="1">
        <f t="shared" si="14"/>
        <v>1.9023643749018162</v>
      </c>
      <c r="G126" s="1">
        <f t="shared" si="15"/>
        <v>1.0253796498597734</v>
      </c>
      <c r="H126" s="1">
        <f t="shared" si="16"/>
        <v>1.85527806716466</v>
      </c>
      <c r="I126" s="1">
        <f t="shared" si="17"/>
        <v>64.977141403498507</v>
      </c>
    </row>
    <row r="127" spans="1:9" x14ac:dyDescent="0.2">
      <c r="A127" s="1" t="s">
        <v>40</v>
      </c>
      <c r="B127" s="1">
        <v>194.04</v>
      </c>
      <c r="C127" s="1">
        <f t="shared" si="9"/>
        <v>-3.0600000000000023</v>
      </c>
      <c r="D127" s="1">
        <f t="shared" si="10"/>
        <v>0</v>
      </c>
      <c r="E127" s="1">
        <f t="shared" si="11"/>
        <v>3.0600000000000023</v>
      </c>
      <c r="F127" s="1">
        <f t="shared" si="14"/>
        <v>1.7664812052659722</v>
      </c>
      <c r="G127" s="1">
        <f t="shared" si="15"/>
        <v>1.1707096748697896</v>
      </c>
      <c r="H127" s="1">
        <f t="shared" si="16"/>
        <v>1.5088977593547661</v>
      </c>
      <c r="I127" s="1">
        <f t="shared" si="17"/>
        <v>60.14185925786078</v>
      </c>
    </row>
    <row r="128" spans="1:9" x14ac:dyDescent="0.2">
      <c r="A128" s="1" t="s">
        <v>39</v>
      </c>
      <c r="B128" s="1">
        <v>192.69</v>
      </c>
      <c r="C128" s="1">
        <f t="shared" si="9"/>
        <v>-1.3499999999999943</v>
      </c>
      <c r="D128" s="1">
        <f t="shared" si="10"/>
        <v>0</v>
      </c>
      <c r="E128" s="1">
        <f t="shared" si="11"/>
        <v>1.3499999999999943</v>
      </c>
      <c r="F128" s="1">
        <f t="shared" si="14"/>
        <v>1.6403039763184029</v>
      </c>
      <c r="G128" s="1">
        <f t="shared" si="15"/>
        <v>1.1835161266648042</v>
      </c>
      <c r="H128" s="1">
        <f t="shared" si="16"/>
        <v>1.3859582808903881</v>
      </c>
      <c r="I128" s="1">
        <f t="shared" si="17"/>
        <v>58.088118807055515</v>
      </c>
    </row>
    <row r="129" spans="1:9" x14ac:dyDescent="0.2">
      <c r="A129" s="1" t="s">
        <v>38</v>
      </c>
      <c r="B129" s="1">
        <v>190.44</v>
      </c>
      <c r="C129" s="1">
        <f t="shared" si="9"/>
        <v>-2.25</v>
      </c>
      <c r="D129" s="1">
        <f t="shared" si="10"/>
        <v>0</v>
      </c>
      <c r="E129" s="1">
        <f t="shared" si="11"/>
        <v>2.25</v>
      </c>
      <c r="F129" s="1">
        <f t="shared" si="14"/>
        <v>1.5231394065813739</v>
      </c>
      <c r="G129" s="1">
        <f t="shared" si="15"/>
        <v>1.2596935461887466</v>
      </c>
      <c r="H129" s="1">
        <f t="shared" si="16"/>
        <v>1.2091348814080165</v>
      </c>
      <c r="I129" s="1">
        <f t="shared" si="17"/>
        <v>54.733411326942658</v>
      </c>
    </row>
    <row r="130" spans="1:9" x14ac:dyDescent="0.2">
      <c r="A130" s="3">
        <v>45689</v>
      </c>
      <c r="B130" s="1">
        <v>190.63</v>
      </c>
      <c r="C130" s="1">
        <f t="shared" ref="C130:C188" si="18">B130-B129</f>
        <v>0.18999999999999773</v>
      </c>
      <c r="D130" s="1">
        <f t="shared" ref="D130:D188" si="19">IF(C130&gt;0,C130,0)</f>
        <v>0.18999999999999773</v>
      </c>
      <c r="E130" s="1">
        <f t="shared" ref="E130:E188" si="20">IF(C130&lt;0,ABS(C130),0)</f>
        <v>0</v>
      </c>
      <c r="F130" s="1">
        <f t="shared" si="14"/>
        <v>1.4279151632541327</v>
      </c>
      <c r="G130" s="1">
        <f t="shared" si="15"/>
        <v>1.1697154357466935</v>
      </c>
      <c r="H130" s="1">
        <f t="shared" ref="H130:H161" si="21">F130/G130</f>
        <v>1.2207372148958744</v>
      </c>
      <c r="I130" s="1">
        <f t="shared" ref="I130:I161" si="22">100-(100/(1+H130))</f>
        <v>54.969908492892621</v>
      </c>
    </row>
    <row r="131" spans="1:9" x14ac:dyDescent="0.2">
      <c r="A131" s="3">
        <v>45717</v>
      </c>
      <c r="B131" s="1">
        <v>193.13</v>
      </c>
      <c r="C131" s="1">
        <f t="shared" si="18"/>
        <v>2.5</v>
      </c>
      <c r="D131" s="1">
        <f t="shared" si="19"/>
        <v>2.5</v>
      </c>
      <c r="E131" s="1">
        <f t="shared" si="20"/>
        <v>0</v>
      </c>
      <c r="F131" s="1">
        <f t="shared" si="14"/>
        <v>1.5044926515931232</v>
      </c>
      <c r="G131" s="1">
        <f t="shared" si="15"/>
        <v>1.0861643331933581</v>
      </c>
      <c r="H131" s="1">
        <f t="shared" si="21"/>
        <v>1.3851427501489266</v>
      </c>
      <c r="I131" s="1">
        <f t="shared" si="22"/>
        <v>58.073788248625341</v>
      </c>
    </row>
    <row r="132" spans="1:9" x14ac:dyDescent="0.2">
      <c r="A132" s="3">
        <v>45809</v>
      </c>
      <c r="B132" s="1">
        <v>197.96</v>
      </c>
      <c r="C132" s="1">
        <f t="shared" si="18"/>
        <v>4.8300000000000125</v>
      </c>
      <c r="D132" s="1">
        <f t="shared" si="19"/>
        <v>4.8300000000000125</v>
      </c>
      <c r="E132" s="1">
        <f t="shared" si="20"/>
        <v>0</v>
      </c>
      <c r="F132" s="1">
        <f t="shared" si="14"/>
        <v>1.7420288907650439</v>
      </c>
      <c r="G132" s="1">
        <f t="shared" si="15"/>
        <v>1.0085811665366897</v>
      </c>
      <c r="H132" s="1">
        <f t="shared" si="21"/>
        <v>1.7272074361123548</v>
      </c>
      <c r="I132" s="1">
        <f t="shared" si="22"/>
        <v>63.332455508939802</v>
      </c>
    </row>
    <row r="133" spans="1:9" x14ac:dyDescent="0.2">
      <c r="A133" s="3">
        <v>45839</v>
      </c>
      <c r="B133" s="1">
        <v>196.71</v>
      </c>
      <c r="C133" s="1">
        <f t="shared" si="18"/>
        <v>-1.25</v>
      </c>
      <c r="D133" s="1">
        <f t="shared" si="19"/>
        <v>0</v>
      </c>
      <c r="E133" s="1">
        <f t="shared" si="20"/>
        <v>1.25</v>
      </c>
      <c r="F133" s="1">
        <f t="shared" si="14"/>
        <v>1.6175982557103978</v>
      </c>
      <c r="G133" s="1">
        <f t="shared" si="15"/>
        <v>1.0258253689269261</v>
      </c>
      <c r="H133" s="1">
        <f t="shared" si="21"/>
        <v>1.5768748801781935</v>
      </c>
      <c r="I133" s="1">
        <f t="shared" si="22"/>
        <v>61.193304040790331</v>
      </c>
    </row>
    <row r="134" spans="1:9" x14ac:dyDescent="0.2">
      <c r="A134" s="3">
        <v>45870</v>
      </c>
      <c r="B134" s="1">
        <v>195.39</v>
      </c>
      <c r="C134" s="1">
        <f t="shared" si="18"/>
        <v>-1.3200000000000216</v>
      </c>
      <c r="D134" s="1">
        <f t="shared" si="19"/>
        <v>0</v>
      </c>
      <c r="E134" s="1">
        <f t="shared" si="20"/>
        <v>1.3200000000000216</v>
      </c>
      <c r="F134" s="1">
        <f t="shared" si="14"/>
        <v>1.5020555231596551</v>
      </c>
      <c r="G134" s="1">
        <f t="shared" si="15"/>
        <v>1.0468378425750042</v>
      </c>
      <c r="H134" s="1">
        <f t="shared" si="21"/>
        <v>1.4348502337906601</v>
      </c>
      <c r="I134" s="1">
        <f t="shared" si="22"/>
        <v>58.929712139084423</v>
      </c>
    </row>
    <row r="135" spans="1:9" x14ac:dyDescent="0.2">
      <c r="A135" s="3">
        <v>45931</v>
      </c>
      <c r="B135" s="1">
        <v>193.17</v>
      </c>
      <c r="C135" s="1">
        <f t="shared" si="18"/>
        <v>-2.2199999999999989</v>
      </c>
      <c r="D135" s="1">
        <f t="shared" si="19"/>
        <v>0</v>
      </c>
      <c r="E135" s="1">
        <f t="shared" si="20"/>
        <v>2.2199999999999989</v>
      </c>
      <c r="F135" s="1">
        <f t="shared" si="14"/>
        <v>1.3947658429339655</v>
      </c>
      <c r="G135" s="1">
        <f t="shared" si="15"/>
        <v>1.1306351395339325</v>
      </c>
      <c r="H135" s="1">
        <f t="shared" si="21"/>
        <v>1.233612678541826</v>
      </c>
      <c r="I135" s="1">
        <f t="shared" si="22"/>
        <v>55.229480491092488</v>
      </c>
    </row>
    <row r="136" spans="1:9" x14ac:dyDescent="0.2">
      <c r="A136" s="1" t="s">
        <v>37</v>
      </c>
      <c r="B136" s="1">
        <v>192.29</v>
      </c>
      <c r="C136" s="1">
        <f t="shared" si="18"/>
        <v>-0.87999999999999545</v>
      </c>
      <c r="D136" s="1">
        <f t="shared" si="19"/>
        <v>0</v>
      </c>
      <c r="E136" s="1">
        <f t="shared" si="20"/>
        <v>0.87999999999999545</v>
      </c>
      <c r="F136" s="1">
        <f t="shared" si="14"/>
        <v>1.2951397112958252</v>
      </c>
      <c r="G136" s="1">
        <f t="shared" si="15"/>
        <v>1.1127326295672226</v>
      </c>
      <c r="H136" s="1">
        <f t="shared" si="21"/>
        <v>1.1639271437555907</v>
      </c>
      <c r="I136" s="1">
        <f t="shared" si="22"/>
        <v>53.787723265744702</v>
      </c>
    </row>
    <row r="137" spans="1:9" x14ac:dyDescent="0.2">
      <c r="A137" s="1" t="s">
        <v>36</v>
      </c>
      <c r="B137" s="1">
        <v>191.05</v>
      </c>
      <c r="C137" s="1">
        <f t="shared" si="18"/>
        <v>-1.2399999999999807</v>
      </c>
      <c r="D137" s="1">
        <f t="shared" si="19"/>
        <v>0</v>
      </c>
      <c r="E137" s="1">
        <f t="shared" si="20"/>
        <v>1.2399999999999807</v>
      </c>
      <c r="F137" s="1">
        <f t="shared" si="14"/>
        <v>1.2026297319175521</v>
      </c>
      <c r="G137" s="1">
        <f t="shared" si="15"/>
        <v>1.1218231560267053</v>
      </c>
      <c r="H137" s="1">
        <f t="shared" si="21"/>
        <v>1.0720314743520263</v>
      </c>
      <c r="I137" s="1">
        <f t="shared" si="22"/>
        <v>51.738184850076955</v>
      </c>
    </row>
    <row r="138" spans="1:9" x14ac:dyDescent="0.2">
      <c r="A138" s="1" t="s">
        <v>35</v>
      </c>
      <c r="B138" s="1">
        <v>196.98</v>
      </c>
      <c r="C138" s="1">
        <f t="shared" si="18"/>
        <v>5.9299999999999784</v>
      </c>
      <c r="D138" s="1">
        <f t="shared" si="19"/>
        <v>5.9299999999999784</v>
      </c>
      <c r="E138" s="1">
        <f t="shared" si="20"/>
        <v>0</v>
      </c>
      <c r="F138" s="1">
        <f t="shared" si="14"/>
        <v>1.5402990367805824</v>
      </c>
      <c r="G138" s="1">
        <f t="shared" si="15"/>
        <v>1.0416929305962264</v>
      </c>
      <c r="H138" s="1">
        <f t="shared" si="21"/>
        <v>1.4786497935614984</v>
      </c>
      <c r="I138" s="1">
        <f t="shared" si="22"/>
        <v>59.65545424780926</v>
      </c>
    </row>
    <row r="139" spans="1:9" x14ac:dyDescent="0.2">
      <c r="A139" s="1" t="s">
        <v>34</v>
      </c>
      <c r="B139" s="1">
        <v>194.41</v>
      </c>
      <c r="C139" s="1">
        <f t="shared" si="18"/>
        <v>-2.5699999999999932</v>
      </c>
      <c r="D139" s="1">
        <f t="shared" si="19"/>
        <v>0</v>
      </c>
      <c r="E139" s="1">
        <f t="shared" si="20"/>
        <v>2.5699999999999932</v>
      </c>
      <c r="F139" s="1">
        <f t="shared" si="14"/>
        <v>1.4302776770105408</v>
      </c>
      <c r="G139" s="1">
        <f t="shared" si="15"/>
        <v>1.1508577212679241</v>
      </c>
      <c r="H139" s="1">
        <f t="shared" si="21"/>
        <v>1.242792788872958</v>
      </c>
      <c r="I139" s="1">
        <f t="shared" si="22"/>
        <v>55.412733402691323</v>
      </c>
    </row>
    <row r="140" spans="1:9" x14ac:dyDescent="0.2">
      <c r="A140" s="1" t="s">
        <v>33</v>
      </c>
      <c r="B140" s="1">
        <v>197.55</v>
      </c>
      <c r="C140" s="1">
        <f t="shared" si="18"/>
        <v>3.1400000000000148</v>
      </c>
      <c r="D140" s="1">
        <f t="shared" si="19"/>
        <v>3.1400000000000148</v>
      </c>
      <c r="E140" s="1">
        <f t="shared" si="20"/>
        <v>0</v>
      </c>
      <c r="F140" s="1">
        <f t="shared" si="14"/>
        <v>1.5524007000812177</v>
      </c>
      <c r="G140" s="1">
        <f t="shared" si="15"/>
        <v>1.0686535983202152</v>
      </c>
      <c r="H140" s="1">
        <f t="shared" si="21"/>
        <v>1.4526696981336049</v>
      </c>
      <c r="I140" s="1">
        <f t="shared" si="22"/>
        <v>59.228101494426063</v>
      </c>
    </row>
    <row r="141" spans="1:9" x14ac:dyDescent="0.2">
      <c r="A141" s="1" t="s">
        <v>32</v>
      </c>
      <c r="B141" s="1">
        <v>199.63</v>
      </c>
      <c r="C141" s="1">
        <f t="shared" si="18"/>
        <v>2.0799999999999841</v>
      </c>
      <c r="D141" s="1">
        <f t="shared" si="19"/>
        <v>2.0799999999999841</v>
      </c>
      <c r="E141" s="1">
        <f t="shared" si="20"/>
        <v>0</v>
      </c>
      <c r="F141" s="1">
        <f t="shared" si="14"/>
        <v>1.5900863643611296</v>
      </c>
      <c r="G141" s="1">
        <f t="shared" si="15"/>
        <v>0.99232119844019984</v>
      </c>
      <c r="H141" s="1">
        <f t="shared" si="21"/>
        <v>1.602390805376867</v>
      </c>
      <c r="I141" s="1">
        <f t="shared" si="22"/>
        <v>61.573795990445632</v>
      </c>
    </row>
    <row r="142" spans="1:9" x14ac:dyDescent="0.2">
      <c r="A142" s="1" t="s">
        <v>31</v>
      </c>
      <c r="B142" s="1">
        <v>200.03</v>
      </c>
      <c r="C142" s="1">
        <f t="shared" si="18"/>
        <v>0.40000000000000568</v>
      </c>
      <c r="D142" s="1">
        <f t="shared" si="19"/>
        <v>0.40000000000000568</v>
      </c>
      <c r="E142" s="1">
        <f t="shared" si="20"/>
        <v>0</v>
      </c>
      <c r="F142" s="1">
        <f t="shared" si="14"/>
        <v>1.5050801954781921</v>
      </c>
      <c r="G142" s="1">
        <f t="shared" si="15"/>
        <v>0.92144111283732844</v>
      </c>
      <c r="H142" s="1">
        <f t="shared" si="21"/>
        <v>1.6333981352793181</v>
      </c>
      <c r="I142" s="1">
        <f t="shared" si="22"/>
        <v>62.026250926393537</v>
      </c>
    </row>
    <row r="143" spans="1:9" x14ac:dyDescent="0.2">
      <c r="A143" s="1" t="s">
        <v>30</v>
      </c>
      <c r="B143" s="1">
        <v>199.58</v>
      </c>
      <c r="C143" s="1">
        <f t="shared" si="18"/>
        <v>-0.44999999999998863</v>
      </c>
      <c r="D143" s="1">
        <f t="shared" si="19"/>
        <v>0</v>
      </c>
      <c r="E143" s="1">
        <f t="shared" si="20"/>
        <v>0.44999999999998863</v>
      </c>
      <c r="F143" s="1">
        <f t="shared" si="14"/>
        <v>1.3975744672297499</v>
      </c>
      <c r="G143" s="1">
        <f t="shared" si="15"/>
        <v>0.88776674763466124</v>
      </c>
      <c r="H143" s="1">
        <f t="shared" si="21"/>
        <v>1.5742586337609568</v>
      </c>
      <c r="I143" s="1">
        <f t="shared" si="22"/>
        <v>61.153864383120919</v>
      </c>
    </row>
    <row r="144" spans="1:9" x14ac:dyDescent="0.2">
      <c r="A144" s="1" t="s">
        <v>29</v>
      </c>
      <c r="B144" s="1">
        <v>201.9</v>
      </c>
      <c r="C144" s="1">
        <f t="shared" si="18"/>
        <v>2.3199999999999932</v>
      </c>
      <c r="D144" s="1">
        <f t="shared" si="19"/>
        <v>2.3199999999999932</v>
      </c>
      <c r="E144" s="1">
        <f t="shared" si="20"/>
        <v>0</v>
      </c>
      <c r="F144" s="1">
        <f t="shared" si="14"/>
        <v>1.4634620052847673</v>
      </c>
      <c r="G144" s="1">
        <f t="shared" si="15"/>
        <v>0.82435483708932822</v>
      </c>
      <c r="H144" s="1">
        <f t="shared" si="21"/>
        <v>1.7752816377617551</v>
      </c>
      <c r="I144" s="1">
        <f t="shared" si="22"/>
        <v>63.967620929222413</v>
      </c>
    </row>
    <row r="145" spans="1:9" x14ac:dyDescent="0.2">
      <c r="A145" s="1" t="s">
        <v>28</v>
      </c>
      <c r="B145" s="1">
        <v>193.77</v>
      </c>
      <c r="C145" s="1">
        <f t="shared" si="18"/>
        <v>-8.1299999999999955</v>
      </c>
      <c r="D145" s="1">
        <f t="shared" si="19"/>
        <v>0</v>
      </c>
      <c r="E145" s="1">
        <f t="shared" si="20"/>
        <v>8.1299999999999955</v>
      </c>
      <c r="F145" s="1">
        <f t="shared" si="14"/>
        <v>1.358929004907284</v>
      </c>
      <c r="G145" s="1">
        <f t="shared" si="15"/>
        <v>1.3461866344400899</v>
      </c>
      <c r="H145" s="1">
        <f t="shared" si="21"/>
        <v>1.0094655303664442</v>
      </c>
      <c r="I145" s="1">
        <f t="shared" si="22"/>
        <v>50.235523581355437</v>
      </c>
    </row>
    <row r="146" spans="1:9" x14ac:dyDescent="0.2">
      <c r="A146" s="1" t="s">
        <v>27</v>
      </c>
      <c r="B146" s="1">
        <v>197.07</v>
      </c>
      <c r="C146" s="1">
        <f t="shared" si="18"/>
        <v>3.2999999999999829</v>
      </c>
      <c r="D146" s="1">
        <f t="shared" si="19"/>
        <v>3.2999999999999829</v>
      </c>
      <c r="E146" s="1">
        <f t="shared" si="20"/>
        <v>0</v>
      </c>
      <c r="F146" s="1">
        <f t="shared" ref="F146:F188" si="23">(F145*13+D146)/14</f>
        <v>1.497576933128191</v>
      </c>
      <c r="G146" s="1">
        <f t="shared" ref="G146:G188" si="24">(G145*13+E146)/14</f>
        <v>1.2500304462657978</v>
      </c>
      <c r="H146" s="1">
        <f t="shared" si="21"/>
        <v>1.1980323660130727</v>
      </c>
      <c r="I146" s="1">
        <f t="shared" si="22"/>
        <v>54.504764558409939</v>
      </c>
    </row>
    <row r="147" spans="1:9" x14ac:dyDescent="0.2">
      <c r="A147" s="1" t="s">
        <v>26</v>
      </c>
      <c r="B147" s="1">
        <v>197.18</v>
      </c>
      <c r="C147" s="1">
        <f t="shared" si="18"/>
        <v>0.11000000000001364</v>
      </c>
      <c r="D147" s="1">
        <f t="shared" si="19"/>
        <v>0.11000000000001364</v>
      </c>
      <c r="E147" s="1">
        <f t="shared" si="20"/>
        <v>0</v>
      </c>
      <c r="F147" s="1">
        <f t="shared" si="23"/>
        <v>1.3984642950476067</v>
      </c>
      <c r="G147" s="1">
        <f t="shared" si="24"/>
        <v>1.1607425572468124</v>
      </c>
      <c r="H147" s="1">
        <f t="shared" si="21"/>
        <v>1.2048014319080804</v>
      </c>
      <c r="I147" s="1">
        <f t="shared" si="22"/>
        <v>54.644441647764197</v>
      </c>
    </row>
    <row r="148" spans="1:9" x14ac:dyDescent="0.2">
      <c r="A148" s="1" t="s">
        <v>25</v>
      </c>
      <c r="B148" s="1">
        <v>202.63</v>
      </c>
      <c r="C148" s="1">
        <f t="shared" si="18"/>
        <v>5.4499999999999886</v>
      </c>
      <c r="D148" s="1">
        <f t="shared" si="19"/>
        <v>5.4499999999999886</v>
      </c>
      <c r="E148" s="1">
        <f t="shared" si="20"/>
        <v>0</v>
      </c>
      <c r="F148" s="1">
        <f t="shared" si="23"/>
        <v>1.6878597025442055</v>
      </c>
      <c r="G148" s="1">
        <f t="shared" si="24"/>
        <v>1.0778323745863259</v>
      </c>
      <c r="H148" s="1">
        <f t="shared" si="21"/>
        <v>1.5659760667255975</v>
      </c>
      <c r="I148" s="1">
        <f t="shared" si="22"/>
        <v>61.028475169057806</v>
      </c>
    </row>
    <row r="149" spans="1:9" x14ac:dyDescent="0.2">
      <c r="A149" s="1" t="s">
        <v>24</v>
      </c>
      <c r="B149" s="1">
        <v>205.6</v>
      </c>
      <c r="C149" s="1">
        <f t="shared" si="18"/>
        <v>2.9699999999999989</v>
      </c>
      <c r="D149" s="1">
        <f t="shared" si="19"/>
        <v>2.9699999999999989</v>
      </c>
      <c r="E149" s="1">
        <f t="shared" si="20"/>
        <v>0</v>
      </c>
      <c r="F149" s="1">
        <f t="shared" si="23"/>
        <v>1.7794411523624765</v>
      </c>
      <c r="G149" s="1">
        <f t="shared" si="24"/>
        <v>1.0008443478301596</v>
      </c>
      <c r="H149" s="1">
        <f t="shared" si="21"/>
        <v>1.7779399526213264</v>
      </c>
      <c r="I149" s="1">
        <f t="shared" si="22"/>
        <v>64.002101663271105</v>
      </c>
    </row>
    <row r="150" spans="1:9" x14ac:dyDescent="0.2">
      <c r="A150" s="3">
        <v>45718</v>
      </c>
      <c r="B150" s="1">
        <v>202.64</v>
      </c>
      <c r="C150" s="1">
        <f t="shared" si="18"/>
        <v>-2.960000000000008</v>
      </c>
      <c r="D150" s="1">
        <f t="shared" si="19"/>
        <v>0</v>
      </c>
      <c r="E150" s="1">
        <f t="shared" si="20"/>
        <v>2.960000000000008</v>
      </c>
      <c r="F150" s="1">
        <f t="shared" si="23"/>
        <v>1.6523382129080137</v>
      </c>
      <c r="G150" s="1">
        <f t="shared" si="24"/>
        <v>1.1407840372708631</v>
      </c>
      <c r="H150" s="1">
        <f t="shared" si="21"/>
        <v>1.4484233289772876</v>
      </c>
      <c r="I150" s="1">
        <f t="shared" si="22"/>
        <v>59.157389648884681</v>
      </c>
    </row>
    <row r="151" spans="1:9" x14ac:dyDescent="0.2">
      <c r="A151" s="3">
        <v>45749</v>
      </c>
      <c r="B151" s="1">
        <v>207.71</v>
      </c>
      <c r="C151" s="1">
        <f t="shared" si="18"/>
        <v>5.0700000000000216</v>
      </c>
      <c r="D151" s="1">
        <f t="shared" si="19"/>
        <v>5.0700000000000216</v>
      </c>
      <c r="E151" s="1">
        <f t="shared" si="20"/>
        <v>0</v>
      </c>
      <c r="F151" s="1">
        <f t="shared" si="23"/>
        <v>1.8964569119860144</v>
      </c>
      <c r="G151" s="1">
        <f t="shared" si="24"/>
        <v>1.0592994631800872</v>
      </c>
      <c r="H151" s="1">
        <f t="shared" si="21"/>
        <v>1.7902934702645135</v>
      </c>
      <c r="I151" s="1">
        <f t="shared" si="22"/>
        <v>64.161475821208086</v>
      </c>
    </row>
    <row r="152" spans="1:9" x14ac:dyDescent="0.2">
      <c r="A152" s="3">
        <v>45779</v>
      </c>
      <c r="B152" s="1">
        <v>193.3</v>
      </c>
      <c r="C152" s="1">
        <f t="shared" si="18"/>
        <v>-14.409999999999997</v>
      </c>
      <c r="D152" s="1">
        <f t="shared" si="19"/>
        <v>0</v>
      </c>
      <c r="E152" s="1">
        <f t="shared" si="20"/>
        <v>14.409999999999997</v>
      </c>
      <c r="F152" s="1">
        <f t="shared" si="23"/>
        <v>1.7609957039870134</v>
      </c>
      <c r="G152" s="1">
        <f t="shared" si="24"/>
        <v>2.0129209300957949</v>
      </c>
      <c r="H152" s="1">
        <f t="shared" si="21"/>
        <v>0.87484594037342922</v>
      </c>
      <c r="I152" s="1">
        <f t="shared" si="22"/>
        <v>46.662284166088796</v>
      </c>
    </row>
    <row r="153" spans="1:9" x14ac:dyDescent="0.2">
      <c r="A153" s="3">
        <v>45810</v>
      </c>
      <c r="B153" s="1">
        <v>193.31</v>
      </c>
      <c r="C153" s="1">
        <f t="shared" si="18"/>
        <v>9.9999999999909051E-3</v>
      </c>
      <c r="D153" s="1">
        <f t="shared" si="19"/>
        <v>9.9999999999909051E-3</v>
      </c>
      <c r="E153" s="1">
        <f t="shared" si="20"/>
        <v>0</v>
      </c>
      <c r="F153" s="1">
        <f t="shared" si="23"/>
        <v>1.6359245822736546</v>
      </c>
      <c r="G153" s="1">
        <f t="shared" si="24"/>
        <v>1.8691408636603808</v>
      </c>
      <c r="H153" s="1">
        <f t="shared" si="21"/>
        <v>0.87522808691367782</v>
      </c>
      <c r="I153" s="1">
        <f t="shared" si="22"/>
        <v>46.673153683089389</v>
      </c>
    </row>
    <row r="154" spans="1:9" x14ac:dyDescent="0.2">
      <c r="A154" s="3">
        <v>45840</v>
      </c>
      <c r="B154" s="1">
        <v>187.14</v>
      </c>
      <c r="C154" s="1">
        <f t="shared" si="18"/>
        <v>-6.1700000000000159</v>
      </c>
      <c r="D154" s="1">
        <f t="shared" si="19"/>
        <v>0</v>
      </c>
      <c r="E154" s="1">
        <f t="shared" si="20"/>
        <v>6.1700000000000159</v>
      </c>
      <c r="F154" s="1">
        <f t="shared" si="23"/>
        <v>1.5190728263969648</v>
      </c>
      <c r="G154" s="1">
        <f t="shared" si="24"/>
        <v>2.1763450876846404</v>
      </c>
      <c r="H154" s="1">
        <f t="shared" si="21"/>
        <v>0.69799262763657977</v>
      </c>
      <c r="I154" s="1">
        <f t="shared" si="22"/>
        <v>41.106929221954822</v>
      </c>
    </row>
    <row r="155" spans="1:9" x14ac:dyDescent="0.2">
      <c r="A155" s="3">
        <v>45932</v>
      </c>
      <c r="B155" s="1">
        <v>188.2</v>
      </c>
      <c r="C155" s="1">
        <f t="shared" si="18"/>
        <v>1.0600000000000023</v>
      </c>
      <c r="D155" s="1">
        <f t="shared" si="19"/>
        <v>1.0600000000000023</v>
      </c>
      <c r="E155" s="1">
        <f t="shared" si="20"/>
        <v>0</v>
      </c>
      <c r="F155" s="1">
        <f t="shared" si="23"/>
        <v>1.4862819102257532</v>
      </c>
      <c r="G155" s="1">
        <f t="shared" si="24"/>
        <v>2.0208918671357377</v>
      </c>
      <c r="H155" s="1">
        <f t="shared" si="21"/>
        <v>0.73545840546743302</v>
      </c>
      <c r="I155" s="1">
        <f t="shared" si="22"/>
        <v>42.378336648716314</v>
      </c>
    </row>
    <row r="156" spans="1:9" x14ac:dyDescent="0.2">
      <c r="A156" s="3">
        <v>45963</v>
      </c>
      <c r="B156" s="1">
        <v>187.07</v>
      </c>
      <c r="C156" s="1">
        <f t="shared" si="18"/>
        <v>-1.1299999999999955</v>
      </c>
      <c r="D156" s="1">
        <f t="shared" si="19"/>
        <v>0</v>
      </c>
      <c r="E156" s="1">
        <f t="shared" si="20"/>
        <v>1.1299999999999955</v>
      </c>
      <c r="F156" s="1">
        <f t="shared" si="23"/>
        <v>1.3801189166381993</v>
      </c>
      <c r="G156" s="1">
        <f t="shared" si="24"/>
        <v>1.9572567337688989</v>
      </c>
      <c r="H156" s="1">
        <f t="shared" si="21"/>
        <v>0.70512922133655842</v>
      </c>
      <c r="I156" s="1">
        <f t="shared" si="22"/>
        <v>41.353418410356355</v>
      </c>
    </row>
    <row r="157" spans="1:9" x14ac:dyDescent="0.2">
      <c r="A157" s="3">
        <v>45993</v>
      </c>
      <c r="B157" s="1">
        <v>185.43</v>
      </c>
      <c r="C157" s="1">
        <f t="shared" si="18"/>
        <v>-1.6399999999999864</v>
      </c>
      <c r="D157" s="1">
        <f t="shared" si="19"/>
        <v>0</v>
      </c>
      <c r="E157" s="1">
        <f t="shared" si="20"/>
        <v>1.6399999999999864</v>
      </c>
      <c r="F157" s="1">
        <f t="shared" si="23"/>
        <v>1.281538994021185</v>
      </c>
      <c r="G157" s="1">
        <f t="shared" si="24"/>
        <v>1.9345955384996909</v>
      </c>
      <c r="H157" s="1">
        <f t="shared" si="21"/>
        <v>0.66243251807302239</v>
      </c>
      <c r="I157" s="1">
        <f t="shared" si="22"/>
        <v>39.847182419221966</v>
      </c>
    </row>
    <row r="158" spans="1:9" x14ac:dyDescent="0.2">
      <c r="A158" s="1" t="s">
        <v>23</v>
      </c>
      <c r="B158" s="1">
        <v>187.88</v>
      </c>
      <c r="C158" s="1">
        <f t="shared" si="18"/>
        <v>2.4499999999999886</v>
      </c>
      <c r="D158" s="1">
        <f t="shared" si="19"/>
        <v>2.4499999999999886</v>
      </c>
      <c r="E158" s="1">
        <f t="shared" si="20"/>
        <v>0</v>
      </c>
      <c r="F158" s="1">
        <f t="shared" si="23"/>
        <v>1.3650004944482423</v>
      </c>
      <c r="G158" s="1">
        <f t="shared" si="24"/>
        <v>1.7964101428925703</v>
      </c>
      <c r="H158" s="1">
        <f t="shared" si="21"/>
        <v>0.75984902437164248</v>
      </c>
      <c r="I158" s="1">
        <f t="shared" si="22"/>
        <v>43.17694380874223</v>
      </c>
    </row>
    <row r="159" spans="1:9" x14ac:dyDescent="0.2">
      <c r="A159" s="1" t="s">
        <v>22</v>
      </c>
      <c r="B159" s="1">
        <v>186.87</v>
      </c>
      <c r="C159" s="1">
        <f t="shared" si="18"/>
        <v>-1.0099999999999909</v>
      </c>
      <c r="D159" s="1">
        <f t="shared" si="19"/>
        <v>0</v>
      </c>
      <c r="E159" s="1">
        <f t="shared" si="20"/>
        <v>1.0099999999999909</v>
      </c>
      <c r="F159" s="1">
        <f t="shared" si="23"/>
        <v>1.2675004591305108</v>
      </c>
      <c r="G159" s="1">
        <f t="shared" si="24"/>
        <v>1.7402379898288147</v>
      </c>
      <c r="H159" s="1">
        <f t="shared" si="21"/>
        <v>0.72834891925051781</v>
      </c>
      <c r="I159" s="1">
        <f t="shared" si="22"/>
        <v>42.14131250571554</v>
      </c>
    </row>
    <row r="160" spans="1:9" x14ac:dyDescent="0.2">
      <c r="A160" s="1" t="s">
        <v>21</v>
      </c>
      <c r="B160" s="1">
        <v>185.8</v>
      </c>
      <c r="C160" s="1">
        <f t="shared" si="18"/>
        <v>-1.0699999999999932</v>
      </c>
      <c r="D160" s="1">
        <f t="shared" si="19"/>
        <v>0</v>
      </c>
      <c r="E160" s="1">
        <f t="shared" si="20"/>
        <v>1.0699999999999932</v>
      </c>
      <c r="F160" s="1">
        <f t="shared" si="23"/>
        <v>1.1769647120497599</v>
      </c>
      <c r="G160" s="1">
        <f t="shared" si="24"/>
        <v>1.6923638476981846</v>
      </c>
      <c r="H160" s="1">
        <f t="shared" si="21"/>
        <v>0.69545607089785766</v>
      </c>
      <c r="I160" s="1">
        <f t="shared" si="22"/>
        <v>41.018819822890904</v>
      </c>
    </row>
    <row r="161" spans="1:9" x14ac:dyDescent="0.2">
      <c r="A161" s="1" t="s">
        <v>20</v>
      </c>
      <c r="B161" s="1">
        <v>187.13</v>
      </c>
      <c r="C161" s="1">
        <f t="shared" si="18"/>
        <v>1.3299999999999841</v>
      </c>
      <c r="D161" s="1">
        <f t="shared" si="19"/>
        <v>1.3299999999999841</v>
      </c>
      <c r="E161" s="1">
        <f t="shared" si="20"/>
        <v>0</v>
      </c>
      <c r="F161" s="1">
        <f t="shared" si="23"/>
        <v>1.1878958040462047</v>
      </c>
      <c r="G161" s="1">
        <f t="shared" si="24"/>
        <v>1.5714807157197428</v>
      </c>
      <c r="H161" s="1">
        <f t="shared" si="21"/>
        <v>0.75590861037206225</v>
      </c>
      <c r="I161" s="1">
        <f t="shared" si="22"/>
        <v>43.049427852164335</v>
      </c>
    </row>
    <row r="162" spans="1:9" x14ac:dyDescent="0.2">
      <c r="A162" s="1" t="s">
        <v>19</v>
      </c>
      <c r="B162" s="1">
        <v>186.64</v>
      </c>
      <c r="C162" s="1">
        <f t="shared" si="18"/>
        <v>-0.49000000000000909</v>
      </c>
      <c r="D162" s="1">
        <f t="shared" si="19"/>
        <v>0</v>
      </c>
      <c r="E162" s="1">
        <f t="shared" si="20"/>
        <v>0.49000000000000909</v>
      </c>
      <c r="F162" s="1">
        <f t="shared" si="23"/>
        <v>1.1030461037571899</v>
      </c>
      <c r="G162" s="1">
        <f t="shared" si="24"/>
        <v>1.4942320931683333</v>
      </c>
      <c r="H162" s="1">
        <f t="shared" ref="H162:H188" si="25">F162/G162</f>
        <v>0.73820265860996059</v>
      </c>
      <c r="I162" s="1">
        <f t="shared" ref="I162:I188" si="26">100-(100/(1+H162))</f>
        <v>42.46930902753887</v>
      </c>
    </row>
    <row r="163" spans="1:9" x14ac:dyDescent="0.2">
      <c r="A163" s="1" t="s">
        <v>18</v>
      </c>
      <c r="B163" s="1">
        <v>181.58</v>
      </c>
      <c r="C163" s="1">
        <f t="shared" si="18"/>
        <v>-5.0599999999999739</v>
      </c>
      <c r="D163" s="1">
        <f t="shared" si="19"/>
        <v>0</v>
      </c>
      <c r="E163" s="1">
        <f t="shared" si="20"/>
        <v>5.0599999999999739</v>
      </c>
      <c r="F163" s="1">
        <f t="shared" si="23"/>
        <v>1.0242570963459621</v>
      </c>
      <c r="G163" s="1">
        <f t="shared" si="24"/>
        <v>1.7489298007991647</v>
      </c>
      <c r="H163" s="1">
        <f t="shared" si="25"/>
        <v>0.58564791787408099</v>
      </c>
      <c r="I163" s="1">
        <f t="shared" si="26"/>
        <v>36.934297410693432</v>
      </c>
    </row>
    <row r="164" spans="1:9" x14ac:dyDescent="0.2">
      <c r="A164" s="1" t="s">
        <v>17</v>
      </c>
      <c r="B164" s="1">
        <v>181.19</v>
      </c>
      <c r="C164" s="1">
        <f t="shared" si="18"/>
        <v>-0.39000000000001478</v>
      </c>
      <c r="D164" s="1">
        <f t="shared" si="19"/>
        <v>0</v>
      </c>
      <c r="E164" s="1">
        <f t="shared" si="20"/>
        <v>0.39000000000001478</v>
      </c>
      <c r="F164" s="1">
        <f t="shared" si="23"/>
        <v>0.95109587517839334</v>
      </c>
      <c r="G164" s="1">
        <f t="shared" si="24"/>
        <v>1.6518633864563683</v>
      </c>
      <c r="H164" s="1">
        <f t="shared" si="25"/>
        <v>0.57577150930060594</v>
      </c>
      <c r="I164" s="1">
        <f t="shared" si="26"/>
        <v>36.539022688394567</v>
      </c>
    </row>
    <row r="165" spans="1:9" x14ac:dyDescent="0.2">
      <c r="A165" s="1" t="s">
        <v>16</v>
      </c>
      <c r="B165" s="1">
        <v>177.37</v>
      </c>
      <c r="C165" s="1">
        <f t="shared" si="18"/>
        <v>-3.8199999999999932</v>
      </c>
      <c r="D165" s="1">
        <f t="shared" si="19"/>
        <v>0</v>
      </c>
      <c r="E165" s="1">
        <f t="shared" si="20"/>
        <v>3.8199999999999932</v>
      </c>
      <c r="F165" s="1">
        <f t="shared" si="23"/>
        <v>0.88316045552279376</v>
      </c>
      <c r="G165" s="1">
        <f t="shared" si="24"/>
        <v>1.8067302874237701</v>
      </c>
      <c r="H165" s="1">
        <f t="shared" si="25"/>
        <v>0.48881698705682225</v>
      </c>
      <c r="I165" s="1">
        <f t="shared" si="26"/>
        <v>32.832577227852795</v>
      </c>
    </row>
    <row r="166" spans="1:9" x14ac:dyDescent="0.2">
      <c r="A166" s="1" t="s">
        <v>15</v>
      </c>
      <c r="B166" s="1">
        <v>174.7</v>
      </c>
      <c r="C166" s="1">
        <f t="shared" si="18"/>
        <v>-2.6700000000000159</v>
      </c>
      <c r="D166" s="1">
        <f t="shared" si="19"/>
        <v>0</v>
      </c>
      <c r="E166" s="1">
        <f t="shared" si="20"/>
        <v>2.6700000000000159</v>
      </c>
      <c r="F166" s="1">
        <f t="shared" si="23"/>
        <v>0.82007756584259428</v>
      </c>
      <c r="G166" s="1">
        <f t="shared" si="24"/>
        <v>1.8683924097506446</v>
      </c>
      <c r="H166" s="1">
        <f t="shared" si="25"/>
        <v>0.43892148221263738</v>
      </c>
      <c r="I166" s="1">
        <f t="shared" si="26"/>
        <v>30.503504717832513</v>
      </c>
    </row>
    <row r="167" spans="1:9" x14ac:dyDescent="0.2">
      <c r="A167" s="1" t="s">
        <v>14</v>
      </c>
      <c r="B167" s="1">
        <v>170.21</v>
      </c>
      <c r="C167" s="1">
        <f t="shared" si="18"/>
        <v>-4.4899999999999807</v>
      </c>
      <c r="D167" s="1">
        <f t="shared" si="19"/>
        <v>0</v>
      </c>
      <c r="E167" s="1">
        <f t="shared" si="20"/>
        <v>4.4899999999999807</v>
      </c>
      <c r="F167" s="1">
        <f t="shared" si="23"/>
        <v>0.76150059685383753</v>
      </c>
      <c r="G167" s="1">
        <f t="shared" si="24"/>
        <v>2.0556500947684544</v>
      </c>
      <c r="H167" s="1">
        <f t="shared" si="25"/>
        <v>0.37044271240121335</v>
      </c>
      <c r="I167" s="1">
        <f t="shared" si="26"/>
        <v>27.030879076451455</v>
      </c>
    </row>
    <row r="168" spans="1:9" x14ac:dyDescent="0.2">
      <c r="A168" s="1" t="s">
        <v>13</v>
      </c>
      <c r="B168" s="1">
        <v>172.22</v>
      </c>
      <c r="C168" s="1">
        <f t="shared" si="18"/>
        <v>2.0099999999999909</v>
      </c>
      <c r="D168" s="1">
        <f t="shared" si="19"/>
        <v>2.0099999999999909</v>
      </c>
      <c r="E168" s="1">
        <f t="shared" si="20"/>
        <v>0</v>
      </c>
      <c r="F168" s="1">
        <f t="shared" si="23"/>
        <v>0.85067912564999137</v>
      </c>
      <c r="G168" s="1">
        <f t="shared" si="24"/>
        <v>1.9088179451421361</v>
      </c>
      <c r="H168" s="1">
        <f t="shared" si="25"/>
        <v>0.4456575483350495</v>
      </c>
      <c r="I168" s="1">
        <f t="shared" si="26"/>
        <v>30.827324828643498</v>
      </c>
    </row>
    <row r="169" spans="1:9" x14ac:dyDescent="0.2">
      <c r="A169" s="3">
        <v>45719</v>
      </c>
      <c r="B169" s="1">
        <v>168.66</v>
      </c>
      <c r="C169" s="1">
        <f t="shared" si="18"/>
        <v>-3.5600000000000023</v>
      </c>
      <c r="D169" s="1">
        <f t="shared" si="19"/>
        <v>0</v>
      </c>
      <c r="E169" s="1">
        <f t="shared" si="20"/>
        <v>3.5600000000000023</v>
      </c>
      <c r="F169" s="1">
        <f t="shared" si="23"/>
        <v>0.78991633096070635</v>
      </c>
      <c r="G169" s="1">
        <f t="shared" si="24"/>
        <v>2.0267595204891267</v>
      </c>
      <c r="H169" s="1">
        <f t="shared" si="25"/>
        <v>0.38974349101371059</v>
      </c>
      <c r="I169" s="1">
        <f t="shared" si="26"/>
        <v>28.044275330940593</v>
      </c>
    </row>
    <row r="170" spans="1:9" x14ac:dyDescent="0.2">
      <c r="A170" s="3">
        <v>45750</v>
      </c>
      <c r="B170" s="1">
        <v>172.61</v>
      </c>
      <c r="C170" s="1">
        <f t="shared" si="18"/>
        <v>3.9500000000000171</v>
      </c>
      <c r="D170" s="1">
        <f t="shared" si="19"/>
        <v>3.9500000000000171</v>
      </c>
      <c r="E170" s="1">
        <f t="shared" si="20"/>
        <v>0</v>
      </c>
      <c r="F170" s="1">
        <f t="shared" si="23"/>
        <v>1.0156365930349429</v>
      </c>
      <c r="G170" s="1">
        <f t="shared" si="24"/>
        <v>1.8819909833113317</v>
      </c>
      <c r="H170" s="1">
        <f t="shared" si="25"/>
        <v>0.53966071147054451</v>
      </c>
      <c r="I170" s="1">
        <f t="shared" si="26"/>
        <v>35.050625598876877</v>
      </c>
    </row>
    <row r="171" spans="1:9" x14ac:dyDescent="0.2">
      <c r="A171" s="3">
        <v>45780</v>
      </c>
      <c r="B171" s="1">
        <v>174.99</v>
      </c>
      <c r="C171" s="1">
        <f t="shared" si="18"/>
        <v>2.3799999999999955</v>
      </c>
      <c r="D171" s="1">
        <f t="shared" si="19"/>
        <v>2.3799999999999955</v>
      </c>
      <c r="E171" s="1">
        <f t="shared" si="20"/>
        <v>0</v>
      </c>
      <c r="F171" s="1">
        <f t="shared" si="23"/>
        <v>1.1130911221038753</v>
      </c>
      <c r="G171" s="1">
        <f t="shared" si="24"/>
        <v>1.7475630559319508</v>
      </c>
      <c r="H171" s="1">
        <f t="shared" si="25"/>
        <v>0.63693903251478357</v>
      </c>
      <c r="I171" s="1">
        <f t="shared" si="26"/>
        <v>38.910369895467156</v>
      </c>
    </row>
    <row r="172" spans="1:9" x14ac:dyDescent="0.2">
      <c r="A172" s="3">
        <v>45811</v>
      </c>
      <c r="B172" s="1">
        <v>174.21</v>
      </c>
      <c r="C172" s="1">
        <f t="shared" si="18"/>
        <v>-0.78000000000000114</v>
      </c>
      <c r="D172" s="1">
        <f t="shared" si="19"/>
        <v>0</v>
      </c>
      <c r="E172" s="1">
        <f t="shared" si="20"/>
        <v>0.78000000000000114</v>
      </c>
      <c r="F172" s="1">
        <f t="shared" si="23"/>
        <v>1.0335846133821698</v>
      </c>
      <c r="G172" s="1">
        <f t="shared" si="24"/>
        <v>1.6784514090796687</v>
      </c>
      <c r="H172" s="1">
        <f t="shared" si="25"/>
        <v>0.61579656568604901</v>
      </c>
      <c r="I172" s="1">
        <f t="shared" si="26"/>
        <v>38.111020827958548</v>
      </c>
    </row>
    <row r="173" spans="1:9" x14ac:dyDescent="0.2">
      <c r="A173" s="3">
        <v>45841</v>
      </c>
      <c r="B173" s="1">
        <v>175.75</v>
      </c>
      <c r="C173" s="1">
        <f t="shared" si="18"/>
        <v>1.539999999999992</v>
      </c>
      <c r="D173" s="1">
        <f t="shared" si="19"/>
        <v>1.539999999999992</v>
      </c>
      <c r="E173" s="1">
        <f t="shared" si="20"/>
        <v>0</v>
      </c>
      <c r="F173" s="1">
        <f t="shared" si="23"/>
        <v>1.0697571409977285</v>
      </c>
      <c r="G173" s="1">
        <f t="shared" si="24"/>
        <v>1.5585620227168353</v>
      </c>
      <c r="H173" s="1">
        <f t="shared" si="25"/>
        <v>0.6863744434969371</v>
      </c>
      <c r="I173" s="1">
        <f t="shared" si="26"/>
        <v>40.70118864429908</v>
      </c>
    </row>
    <row r="174" spans="1:9" x14ac:dyDescent="0.2">
      <c r="A174" s="3">
        <v>45933</v>
      </c>
      <c r="B174" s="1">
        <v>167.81</v>
      </c>
      <c r="C174" s="1">
        <f t="shared" si="18"/>
        <v>-7.9399999999999977</v>
      </c>
      <c r="D174" s="1">
        <f t="shared" si="19"/>
        <v>0</v>
      </c>
      <c r="E174" s="1">
        <f t="shared" si="20"/>
        <v>7.9399999999999977</v>
      </c>
      <c r="F174" s="1">
        <f t="shared" si="23"/>
        <v>0.99334591664074789</v>
      </c>
      <c r="G174" s="1">
        <f t="shared" si="24"/>
        <v>2.0143790210942041</v>
      </c>
      <c r="H174" s="1">
        <f t="shared" si="25"/>
        <v>0.49312761215174178</v>
      </c>
      <c r="I174" s="1">
        <f t="shared" si="26"/>
        <v>33.026488033470699</v>
      </c>
    </row>
    <row r="175" spans="1:9" x14ac:dyDescent="0.2">
      <c r="A175" s="3">
        <v>45964</v>
      </c>
      <c r="B175" s="1">
        <v>165.98</v>
      </c>
      <c r="C175" s="1">
        <f t="shared" si="18"/>
        <v>-1.8300000000000125</v>
      </c>
      <c r="D175" s="1">
        <f t="shared" si="19"/>
        <v>0</v>
      </c>
      <c r="E175" s="1">
        <f t="shared" si="20"/>
        <v>1.8300000000000125</v>
      </c>
      <c r="F175" s="1">
        <f t="shared" si="23"/>
        <v>0.92239263688069451</v>
      </c>
      <c r="G175" s="1">
        <f t="shared" si="24"/>
        <v>2.0012090910160478</v>
      </c>
      <c r="H175" s="1">
        <f t="shared" si="25"/>
        <v>0.46091767273172846</v>
      </c>
      <c r="I175" s="1">
        <f t="shared" si="26"/>
        <v>31.549873160879187</v>
      </c>
    </row>
    <row r="176" spans="1:9" x14ac:dyDescent="0.2">
      <c r="A176" s="3">
        <v>45994</v>
      </c>
      <c r="B176" s="1">
        <v>169</v>
      </c>
      <c r="C176" s="1">
        <f t="shared" si="18"/>
        <v>3.0200000000000102</v>
      </c>
      <c r="D176" s="1">
        <f t="shared" si="19"/>
        <v>3.0200000000000102</v>
      </c>
      <c r="E176" s="1">
        <f t="shared" si="20"/>
        <v>0</v>
      </c>
      <c r="F176" s="1">
        <f t="shared" si="23"/>
        <v>1.07222173424636</v>
      </c>
      <c r="G176" s="1">
        <f t="shared" si="24"/>
        <v>1.8582655845149016</v>
      </c>
      <c r="H176" s="1">
        <f t="shared" si="25"/>
        <v>0.57700134102535316</v>
      </c>
      <c r="I176" s="1">
        <f t="shared" si="26"/>
        <v>36.588513022455118</v>
      </c>
    </row>
    <row r="177" spans="1:9" x14ac:dyDescent="0.2">
      <c r="A177" s="1" t="s">
        <v>12</v>
      </c>
      <c r="B177" s="1">
        <v>164.73</v>
      </c>
      <c r="C177" s="1">
        <f t="shared" si="18"/>
        <v>-4.2700000000000102</v>
      </c>
      <c r="D177" s="1">
        <f t="shared" si="19"/>
        <v>0</v>
      </c>
      <c r="E177" s="1">
        <f t="shared" si="20"/>
        <v>4.2700000000000102</v>
      </c>
      <c r="F177" s="1">
        <f t="shared" si="23"/>
        <v>0.99563446751447715</v>
      </c>
      <c r="G177" s="1">
        <f t="shared" si="24"/>
        <v>2.0305323284781238</v>
      </c>
      <c r="H177" s="1">
        <f t="shared" si="25"/>
        <v>0.49033174874920676</v>
      </c>
      <c r="I177" s="1">
        <f t="shared" si="26"/>
        <v>32.900845678200724</v>
      </c>
    </row>
    <row r="178" spans="1:9" x14ac:dyDescent="0.2">
      <c r="A178" s="1" t="s">
        <v>11</v>
      </c>
      <c r="B178" s="1">
        <v>167.62</v>
      </c>
      <c r="C178" s="1">
        <f t="shared" si="18"/>
        <v>2.8900000000000148</v>
      </c>
      <c r="D178" s="1">
        <f t="shared" si="19"/>
        <v>2.8900000000000148</v>
      </c>
      <c r="E178" s="1">
        <f t="shared" si="20"/>
        <v>0</v>
      </c>
      <c r="F178" s="1">
        <f t="shared" si="23"/>
        <v>1.130946291263444</v>
      </c>
      <c r="G178" s="1">
        <f t="shared" si="24"/>
        <v>1.8854943050154007</v>
      </c>
      <c r="H178" s="1">
        <f t="shared" si="25"/>
        <v>0.5998142175529968</v>
      </c>
      <c r="I178" s="1">
        <f t="shared" si="26"/>
        <v>37.49274203041184</v>
      </c>
    </row>
    <row r="179" spans="1:9" x14ac:dyDescent="0.2">
      <c r="A179" s="1" t="s">
        <v>10</v>
      </c>
      <c r="B179" s="1">
        <v>166.57</v>
      </c>
      <c r="C179" s="1">
        <f t="shared" si="18"/>
        <v>-1.0500000000000114</v>
      </c>
      <c r="D179" s="1">
        <f t="shared" si="19"/>
        <v>0</v>
      </c>
      <c r="E179" s="1">
        <f t="shared" si="20"/>
        <v>1.0500000000000114</v>
      </c>
      <c r="F179" s="1">
        <f t="shared" si="23"/>
        <v>1.0501644133160553</v>
      </c>
      <c r="G179" s="1">
        <f t="shared" si="24"/>
        <v>1.8258161403714444</v>
      </c>
      <c r="H179" s="1">
        <f t="shared" si="25"/>
        <v>0.57517533671402954</v>
      </c>
      <c r="I179" s="1">
        <f t="shared" si="26"/>
        <v>36.515003968631312</v>
      </c>
    </row>
    <row r="180" spans="1:9" x14ac:dyDescent="0.2">
      <c r="A180" s="1" t="s">
        <v>9</v>
      </c>
      <c r="B180" s="1">
        <v>162.66999999999999</v>
      </c>
      <c r="C180" s="1">
        <f t="shared" si="18"/>
        <v>-3.9000000000000057</v>
      </c>
      <c r="D180" s="1">
        <f t="shared" si="19"/>
        <v>0</v>
      </c>
      <c r="E180" s="1">
        <f t="shared" si="20"/>
        <v>3.9000000000000057</v>
      </c>
      <c r="F180" s="1">
        <f t="shared" si="23"/>
        <v>0.97515266950776558</v>
      </c>
      <c r="G180" s="1">
        <f t="shared" si="24"/>
        <v>1.9739721303449131</v>
      </c>
      <c r="H180" s="1">
        <f t="shared" si="25"/>
        <v>0.4940052873681538</v>
      </c>
      <c r="I180" s="1">
        <f t="shared" si="26"/>
        <v>33.065832600793243</v>
      </c>
    </row>
    <row r="181" spans="1:9" x14ac:dyDescent="0.2">
      <c r="A181" s="1" t="s">
        <v>8</v>
      </c>
      <c r="B181" s="1">
        <v>166.28</v>
      </c>
      <c r="C181" s="1">
        <f t="shared" si="18"/>
        <v>3.6100000000000136</v>
      </c>
      <c r="D181" s="1">
        <f t="shared" si="19"/>
        <v>3.6100000000000136</v>
      </c>
      <c r="E181" s="1">
        <f t="shared" si="20"/>
        <v>0</v>
      </c>
      <c r="F181" s="1">
        <f t="shared" si="23"/>
        <v>1.1633560502572118</v>
      </c>
      <c r="G181" s="1">
        <f t="shared" si="24"/>
        <v>1.8329741210345623</v>
      </c>
      <c r="H181" s="1">
        <f t="shared" si="25"/>
        <v>0.63468220140532783</v>
      </c>
      <c r="I181" s="1">
        <f t="shared" si="26"/>
        <v>38.826029968375181</v>
      </c>
    </row>
    <row r="182" spans="1:9" x14ac:dyDescent="0.2">
      <c r="A182" s="1" t="s">
        <v>7</v>
      </c>
      <c r="B182" s="1">
        <v>165.05</v>
      </c>
      <c r="C182" s="1">
        <f t="shared" si="18"/>
        <v>-1.2299999999999898</v>
      </c>
      <c r="D182" s="1">
        <f t="shared" si="19"/>
        <v>0</v>
      </c>
      <c r="E182" s="1">
        <f t="shared" si="20"/>
        <v>1.2299999999999898</v>
      </c>
      <c r="F182" s="1">
        <f t="shared" si="23"/>
        <v>1.0802591895245537</v>
      </c>
      <c r="G182" s="1">
        <f t="shared" si="24"/>
        <v>1.7899045409606642</v>
      </c>
      <c r="H182" s="1">
        <f t="shared" si="25"/>
        <v>0.60352893956275733</v>
      </c>
      <c r="I182" s="1">
        <f t="shared" si="26"/>
        <v>37.637545832339306</v>
      </c>
    </row>
    <row r="183" spans="1:9" x14ac:dyDescent="0.2">
      <c r="A183" s="1" t="s">
        <v>6</v>
      </c>
      <c r="B183" s="1">
        <v>166.25</v>
      </c>
      <c r="C183" s="1">
        <f t="shared" si="18"/>
        <v>1.1999999999999886</v>
      </c>
      <c r="D183" s="1">
        <f t="shared" si="19"/>
        <v>1.1999999999999886</v>
      </c>
      <c r="E183" s="1">
        <f t="shared" si="20"/>
        <v>0</v>
      </c>
      <c r="F183" s="1">
        <f t="shared" si="23"/>
        <v>1.0888121045585133</v>
      </c>
      <c r="G183" s="1">
        <f t="shared" si="24"/>
        <v>1.662054216606331</v>
      </c>
      <c r="H183" s="1">
        <f t="shared" si="25"/>
        <v>0.65510023300064579</v>
      </c>
      <c r="I183" s="1">
        <f t="shared" si="26"/>
        <v>39.580698494191452</v>
      </c>
    </row>
    <row r="184" spans="1:9" x14ac:dyDescent="0.2">
      <c r="A184" s="1" t="s">
        <v>5</v>
      </c>
      <c r="B184" s="1">
        <v>169.93</v>
      </c>
      <c r="C184" s="1">
        <f t="shared" si="18"/>
        <v>3.6800000000000068</v>
      </c>
      <c r="D184" s="1">
        <f t="shared" si="19"/>
        <v>3.6800000000000068</v>
      </c>
      <c r="E184" s="1">
        <f t="shared" si="20"/>
        <v>0</v>
      </c>
      <c r="F184" s="1">
        <f t="shared" si="23"/>
        <v>1.2738969542329055</v>
      </c>
      <c r="G184" s="1">
        <f t="shared" si="24"/>
        <v>1.5433360582773072</v>
      </c>
      <c r="H184" s="1">
        <f t="shared" si="25"/>
        <v>0.82541773543141772</v>
      </c>
      <c r="I184" s="1">
        <f t="shared" si="26"/>
        <v>45.218018835362045</v>
      </c>
    </row>
    <row r="185" spans="1:9" x14ac:dyDescent="0.2">
      <c r="A185" s="1" t="s">
        <v>4</v>
      </c>
      <c r="B185" s="1">
        <v>172.79</v>
      </c>
      <c r="C185" s="1">
        <f t="shared" si="18"/>
        <v>2.8599999999999852</v>
      </c>
      <c r="D185" s="1">
        <f t="shared" si="19"/>
        <v>2.8599999999999852</v>
      </c>
      <c r="E185" s="1">
        <f t="shared" si="20"/>
        <v>0</v>
      </c>
      <c r="F185" s="1">
        <f t="shared" si="23"/>
        <v>1.3871900289305541</v>
      </c>
      <c r="G185" s="1">
        <f t="shared" si="24"/>
        <v>1.4330977684003567</v>
      </c>
      <c r="H185" s="1">
        <f t="shared" si="25"/>
        <v>0.96796607985717154</v>
      </c>
      <c r="I185" s="1">
        <f t="shared" si="26"/>
        <v>49.186116049694483</v>
      </c>
    </row>
    <row r="186" spans="1:9" x14ac:dyDescent="0.2">
      <c r="A186" s="1" t="s">
        <v>3</v>
      </c>
      <c r="B186" s="1">
        <v>167.14</v>
      </c>
      <c r="C186" s="1">
        <f t="shared" si="18"/>
        <v>-5.6500000000000057</v>
      </c>
      <c r="D186" s="1">
        <f t="shared" si="19"/>
        <v>0</v>
      </c>
      <c r="E186" s="1">
        <f t="shared" si="20"/>
        <v>5.6500000000000057</v>
      </c>
      <c r="F186" s="1">
        <f t="shared" si="23"/>
        <v>1.2881050268640859</v>
      </c>
      <c r="G186" s="1">
        <f t="shared" si="24"/>
        <v>1.7343050706574747</v>
      </c>
      <c r="H186" s="1">
        <f t="shared" si="25"/>
        <v>0.74272113289489805</v>
      </c>
      <c r="I186" s="1">
        <f t="shared" si="26"/>
        <v>42.618472851197758</v>
      </c>
    </row>
    <row r="187" spans="1:9" x14ac:dyDescent="0.2">
      <c r="A187" s="1" t="s">
        <v>2</v>
      </c>
      <c r="B187" s="1">
        <v>164.08</v>
      </c>
      <c r="C187" s="1">
        <f t="shared" si="18"/>
        <v>-3.0599999999999739</v>
      </c>
      <c r="D187" s="1">
        <f t="shared" si="19"/>
        <v>0</v>
      </c>
      <c r="E187" s="1">
        <f t="shared" si="20"/>
        <v>3.0599999999999739</v>
      </c>
      <c r="F187" s="1">
        <f t="shared" si="23"/>
        <v>1.1960975249452228</v>
      </c>
      <c r="G187" s="1">
        <f t="shared" si="24"/>
        <v>1.8289975656105104</v>
      </c>
      <c r="H187" s="1">
        <f t="shared" si="25"/>
        <v>0.65396343190099948</v>
      </c>
      <c r="I187" s="1">
        <f t="shared" si="26"/>
        <v>39.539171138104308</v>
      </c>
    </row>
    <row r="188" spans="1:9" x14ac:dyDescent="0.2">
      <c r="A188" s="1" t="s">
        <v>1</v>
      </c>
      <c r="B188" s="1">
        <v>156.06</v>
      </c>
      <c r="C188" s="1">
        <f t="shared" si="18"/>
        <v>-8.0200000000000102</v>
      </c>
      <c r="D188" s="1">
        <f t="shared" si="19"/>
        <v>0</v>
      </c>
      <c r="E188" s="1">
        <f t="shared" si="20"/>
        <v>8.0200000000000102</v>
      </c>
      <c r="F188" s="1">
        <f t="shared" si="23"/>
        <v>1.1106619874491355</v>
      </c>
      <c r="G188" s="1">
        <f t="shared" si="24"/>
        <v>2.2712120252097603</v>
      </c>
      <c r="H188" s="1">
        <f t="shared" si="25"/>
        <v>0.48901730667199994</v>
      </c>
      <c r="I188" s="1">
        <f t="shared" si="26"/>
        <v>32.841613356729127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41C3-C2EF-D14E-9B2B-FF305DC2511D}">
  <dimension ref="A1:F188"/>
  <sheetViews>
    <sheetView zoomScale="75" workbookViewId="0">
      <selection activeCell="J15" sqref="J15"/>
    </sheetView>
  </sheetViews>
  <sheetFormatPr baseColWidth="10" defaultRowHeight="16" x14ac:dyDescent="0.2"/>
  <cols>
    <col min="1" max="1" width="11.6640625" style="1" bestFit="1" customWidth="1"/>
    <col min="2" max="2" width="10.83203125" style="1"/>
    <col min="3" max="3" width="13.5" style="1" bestFit="1" customWidth="1"/>
    <col min="4" max="4" width="25.6640625" style="1" bestFit="1" customWidth="1"/>
    <col min="5" max="16384" width="10.83203125" style="1"/>
  </cols>
  <sheetData>
    <row r="1" spans="1:6" x14ac:dyDescent="0.2">
      <c r="A1" s="1" t="s">
        <v>0</v>
      </c>
      <c r="B1" s="1" t="s">
        <v>115</v>
      </c>
      <c r="C1" s="1" t="s">
        <v>165</v>
      </c>
      <c r="D1" s="1" t="s">
        <v>166</v>
      </c>
      <c r="E1" s="1" t="s">
        <v>168</v>
      </c>
      <c r="F1" s="1" t="s">
        <v>167</v>
      </c>
    </row>
    <row r="2" spans="1:6" x14ac:dyDescent="0.2">
      <c r="A2" s="3">
        <v>45298</v>
      </c>
      <c r="B2" s="1">
        <v>184.49</v>
      </c>
      <c r="E2" s="1">
        <f t="shared" ref="E2:E33" si="0">C2+2*D2</f>
        <v>0</v>
      </c>
      <c r="F2" s="1">
        <f t="shared" ref="F2:F33" si="1">C2-2*D2</f>
        <v>0</v>
      </c>
    </row>
    <row r="3" spans="1:6" x14ac:dyDescent="0.2">
      <c r="A3" s="3">
        <v>45329</v>
      </c>
      <c r="B3" s="1">
        <v>186.61</v>
      </c>
      <c r="E3" s="1">
        <f t="shared" si="0"/>
        <v>0</v>
      </c>
      <c r="F3" s="1">
        <f t="shared" si="1"/>
        <v>0</v>
      </c>
    </row>
    <row r="4" spans="1:6" x14ac:dyDescent="0.2">
      <c r="A4" s="3">
        <v>45358</v>
      </c>
      <c r="B4" s="1">
        <v>187.39</v>
      </c>
      <c r="E4" s="1">
        <f t="shared" si="0"/>
        <v>0</v>
      </c>
      <c r="F4" s="1">
        <f t="shared" si="1"/>
        <v>0</v>
      </c>
    </row>
    <row r="5" spans="1:6" x14ac:dyDescent="0.2">
      <c r="A5" s="3">
        <v>45419</v>
      </c>
      <c r="B5" s="1">
        <v>191.96</v>
      </c>
      <c r="E5" s="1">
        <f t="shared" si="0"/>
        <v>0</v>
      </c>
      <c r="F5" s="1">
        <f t="shared" si="1"/>
        <v>0</v>
      </c>
    </row>
    <row r="6" spans="1:6" x14ac:dyDescent="0.2">
      <c r="A6" s="3">
        <v>45511</v>
      </c>
      <c r="B6" s="1">
        <v>190.48</v>
      </c>
      <c r="E6" s="1">
        <f t="shared" si="0"/>
        <v>0</v>
      </c>
      <c r="F6" s="1">
        <f t="shared" si="1"/>
        <v>0</v>
      </c>
    </row>
    <row r="7" spans="1:6" x14ac:dyDescent="0.2">
      <c r="A7" s="3">
        <v>45542</v>
      </c>
      <c r="B7" s="1">
        <v>190.44</v>
      </c>
      <c r="E7" s="1">
        <f t="shared" si="0"/>
        <v>0</v>
      </c>
      <c r="F7" s="1">
        <f t="shared" si="1"/>
        <v>0</v>
      </c>
    </row>
    <row r="8" spans="1:6" x14ac:dyDescent="0.2">
      <c r="A8" s="3">
        <v>45572</v>
      </c>
      <c r="B8" s="1">
        <v>192.66</v>
      </c>
      <c r="E8" s="1">
        <f t="shared" si="0"/>
        <v>0</v>
      </c>
      <c r="F8" s="1">
        <f t="shared" si="1"/>
        <v>0</v>
      </c>
    </row>
    <row r="9" spans="1:6" x14ac:dyDescent="0.2">
      <c r="A9" s="3">
        <v>45603</v>
      </c>
      <c r="B9" s="1">
        <v>187.3</v>
      </c>
      <c r="E9" s="1">
        <f t="shared" si="0"/>
        <v>0</v>
      </c>
      <c r="F9" s="1">
        <f t="shared" si="1"/>
        <v>0</v>
      </c>
    </row>
    <row r="10" spans="1:6" x14ac:dyDescent="0.2">
      <c r="A10" s="3">
        <v>45633</v>
      </c>
      <c r="B10" s="1">
        <v>186.78</v>
      </c>
      <c r="E10" s="1">
        <f t="shared" si="0"/>
        <v>0</v>
      </c>
      <c r="F10" s="1">
        <f t="shared" si="1"/>
        <v>0</v>
      </c>
    </row>
    <row r="11" spans="1:6" x14ac:dyDescent="0.2">
      <c r="A11" s="1" t="s">
        <v>114</v>
      </c>
      <c r="B11" s="1">
        <v>188.19</v>
      </c>
      <c r="E11" s="1">
        <f t="shared" si="0"/>
        <v>0</v>
      </c>
      <c r="F11" s="1">
        <f t="shared" si="1"/>
        <v>0</v>
      </c>
    </row>
    <row r="12" spans="1:6" x14ac:dyDescent="0.2">
      <c r="A12" s="1" t="s">
        <v>113</v>
      </c>
      <c r="B12" s="1">
        <v>185.5</v>
      </c>
      <c r="E12" s="1">
        <f t="shared" si="0"/>
        <v>0</v>
      </c>
      <c r="F12" s="1">
        <f t="shared" si="1"/>
        <v>0</v>
      </c>
    </row>
    <row r="13" spans="1:6" x14ac:dyDescent="0.2">
      <c r="A13" s="1" t="s">
        <v>112</v>
      </c>
      <c r="B13" s="1">
        <v>182.62</v>
      </c>
      <c r="E13" s="1">
        <f t="shared" si="0"/>
        <v>0</v>
      </c>
      <c r="F13" s="1">
        <f t="shared" si="1"/>
        <v>0</v>
      </c>
    </row>
    <row r="14" spans="1:6" x14ac:dyDescent="0.2">
      <c r="A14" s="1" t="s">
        <v>111</v>
      </c>
      <c r="B14" s="1">
        <v>179.22</v>
      </c>
      <c r="E14" s="1">
        <f t="shared" si="0"/>
        <v>0</v>
      </c>
      <c r="F14" s="1">
        <f t="shared" si="1"/>
        <v>0</v>
      </c>
    </row>
    <row r="15" spans="1:6" x14ac:dyDescent="0.2">
      <c r="A15" s="1" t="s">
        <v>110</v>
      </c>
      <c r="B15" s="1">
        <v>179.39</v>
      </c>
      <c r="E15" s="1">
        <f t="shared" si="0"/>
        <v>0</v>
      </c>
      <c r="F15" s="1">
        <f t="shared" si="1"/>
        <v>0</v>
      </c>
    </row>
    <row r="16" spans="1:6" x14ac:dyDescent="0.2">
      <c r="A16" s="1" t="s">
        <v>109</v>
      </c>
      <c r="B16" s="1">
        <v>183.35</v>
      </c>
      <c r="E16" s="1">
        <f t="shared" si="0"/>
        <v>0</v>
      </c>
      <c r="F16" s="1">
        <f t="shared" si="1"/>
        <v>0</v>
      </c>
    </row>
    <row r="17" spans="1:6" x14ac:dyDescent="0.2">
      <c r="A17" s="1" t="s">
        <v>108</v>
      </c>
      <c r="B17" s="1">
        <v>183.6</v>
      </c>
      <c r="E17" s="1">
        <f t="shared" si="0"/>
        <v>0</v>
      </c>
      <c r="F17" s="1">
        <f t="shared" si="1"/>
        <v>0</v>
      </c>
    </row>
    <row r="18" spans="1:6" x14ac:dyDescent="0.2">
      <c r="A18" s="1" t="s">
        <v>107</v>
      </c>
      <c r="B18" s="1">
        <v>174.37</v>
      </c>
      <c r="E18" s="1">
        <f t="shared" si="0"/>
        <v>0</v>
      </c>
      <c r="F18" s="1">
        <f t="shared" si="1"/>
        <v>0</v>
      </c>
    </row>
    <row r="19" spans="1:6" x14ac:dyDescent="0.2">
      <c r="A19" s="1" t="s">
        <v>106</v>
      </c>
      <c r="B19" s="1">
        <v>169.16</v>
      </c>
      <c r="E19" s="1">
        <f t="shared" si="0"/>
        <v>0</v>
      </c>
      <c r="F19" s="1">
        <f t="shared" si="1"/>
        <v>0</v>
      </c>
    </row>
    <row r="20" spans="1:6" x14ac:dyDescent="0.2">
      <c r="A20" s="1" t="s">
        <v>105</v>
      </c>
      <c r="B20" s="1">
        <v>168.68</v>
      </c>
      <c r="E20" s="1">
        <f t="shared" si="0"/>
        <v>0</v>
      </c>
      <c r="F20" s="1">
        <f t="shared" si="1"/>
        <v>0</v>
      </c>
    </row>
    <row r="21" spans="1:6" x14ac:dyDescent="0.2">
      <c r="A21" s="1" t="s">
        <v>104</v>
      </c>
      <c r="B21" s="1">
        <v>171.13</v>
      </c>
      <c r="C21" s="1">
        <f>AVERAGE(B2:B21)</f>
        <v>183.16599999999997</v>
      </c>
      <c r="D21" s="1">
        <f>_xlfn.STDEV.S(B2:B21)</f>
        <v>7.344056243334685</v>
      </c>
      <c r="E21" s="1">
        <f t="shared" si="0"/>
        <v>197.85411248666935</v>
      </c>
      <c r="F21" s="1">
        <f t="shared" si="1"/>
        <v>168.47788751333059</v>
      </c>
    </row>
    <row r="22" spans="1:6" x14ac:dyDescent="0.2">
      <c r="A22" s="1" t="s">
        <v>103</v>
      </c>
      <c r="B22" s="1">
        <v>171.86</v>
      </c>
      <c r="C22" s="1">
        <f t="shared" ref="C22:C85" si="2">AVERAGE(B3:B22)</f>
        <v>182.53449999999998</v>
      </c>
      <c r="D22" s="1">
        <f t="shared" ref="D22:D85" si="3">_xlfn.STDEV.S(B3:B22)</f>
        <v>7.7556936470807303</v>
      </c>
      <c r="E22" s="1">
        <f t="shared" si="0"/>
        <v>198.04588729416145</v>
      </c>
      <c r="F22" s="1">
        <f t="shared" si="1"/>
        <v>167.02311270583851</v>
      </c>
    </row>
    <row r="23" spans="1:6" x14ac:dyDescent="0.2">
      <c r="A23" s="1" t="s">
        <v>102</v>
      </c>
      <c r="B23" s="1">
        <v>173.15</v>
      </c>
      <c r="C23" s="1">
        <f t="shared" si="2"/>
        <v>181.86149999999998</v>
      </c>
      <c r="D23" s="1">
        <f t="shared" si="3"/>
        <v>7.9646107216466273</v>
      </c>
      <c r="E23" s="1">
        <f t="shared" si="0"/>
        <v>197.79072144329322</v>
      </c>
      <c r="F23" s="1">
        <f t="shared" si="1"/>
        <v>165.93227855670673</v>
      </c>
    </row>
    <row r="24" spans="1:6" x14ac:dyDescent="0.2">
      <c r="A24" s="3">
        <v>45299</v>
      </c>
      <c r="B24" s="1">
        <v>172.45</v>
      </c>
      <c r="C24" s="1">
        <f t="shared" si="2"/>
        <v>181.11449999999996</v>
      </c>
      <c r="D24" s="1">
        <f t="shared" si="3"/>
        <v>8.1179375621618259</v>
      </c>
      <c r="E24" s="1">
        <f t="shared" si="0"/>
        <v>197.35037512432362</v>
      </c>
      <c r="F24" s="1">
        <f t="shared" si="1"/>
        <v>164.87862487567631</v>
      </c>
    </row>
    <row r="25" spans="1:6" x14ac:dyDescent="0.2">
      <c r="A25" s="3">
        <v>45330</v>
      </c>
      <c r="B25" s="1">
        <v>168.4</v>
      </c>
      <c r="C25" s="1">
        <f t="shared" si="2"/>
        <v>179.93649999999997</v>
      </c>
      <c r="D25" s="1">
        <f t="shared" si="3"/>
        <v>8.170541613819605</v>
      </c>
      <c r="E25" s="1">
        <f t="shared" si="0"/>
        <v>196.27758322763918</v>
      </c>
      <c r="F25" s="1">
        <f t="shared" si="1"/>
        <v>163.59541677236075</v>
      </c>
    </row>
    <row r="26" spans="1:6" x14ac:dyDescent="0.2">
      <c r="A26" s="3">
        <v>45420</v>
      </c>
      <c r="B26" s="1">
        <v>160.63999999999999</v>
      </c>
      <c r="C26" s="1">
        <f t="shared" si="2"/>
        <v>178.44450000000001</v>
      </c>
      <c r="D26" s="1">
        <f t="shared" si="3"/>
        <v>8.8408903308493354</v>
      </c>
      <c r="E26" s="1">
        <f t="shared" si="0"/>
        <v>196.12628066169867</v>
      </c>
      <c r="F26" s="1">
        <f t="shared" si="1"/>
        <v>160.76271933830134</v>
      </c>
    </row>
    <row r="27" spans="1:6" x14ac:dyDescent="0.2">
      <c r="A27" s="3">
        <v>45451</v>
      </c>
      <c r="B27" s="1">
        <v>160.54</v>
      </c>
      <c r="C27" s="1">
        <f t="shared" si="2"/>
        <v>176.9495</v>
      </c>
      <c r="D27" s="1">
        <f t="shared" si="3"/>
        <v>9.2253771710086969</v>
      </c>
      <c r="E27" s="1">
        <f t="shared" si="0"/>
        <v>195.4002543420174</v>
      </c>
      <c r="F27" s="1">
        <f t="shared" si="1"/>
        <v>158.4987456579826</v>
      </c>
    </row>
    <row r="28" spans="1:6" x14ac:dyDescent="0.2">
      <c r="A28" s="3">
        <v>45481</v>
      </c>
      <c r="B28" s="1">
        <v>160.75</v>
      </c>
      <c r="C28" s="1">
        <f t="shared" si="2"/>
        <v>175.35399999999998</v>
      </c>
      <c r="D28" s="1">
        <f t="shared" si="3"/>
        <v>9.1241024937135311</v>
      </c>
      <c r="E28" s="1">
        <f t="shared" si="0"/>
        <v>193.60220498742706</v>
      </c>
      <c r="F28" s="1">
        <f t="shared" si="1"/>
        <v>157.10579501257291</v>
      </c>
    </row>
    <row r="29" spans="1:6" x14ac:dyDescent="0.2">
      <c r="A29" s="3">
        <v>45512</v>
      </c>
      <c r="B29" s="1">
        <v>163.84</v>
      </c>
      <c r="C29" s="1">
        <f t="shared" si="2"/>
        <v>174.18100000000001</v>
      </c>
      <c r="D29" s="1">
        <f t="shared" si="3"/>
        <v>9.0148485114399186</v>
      </c>
      <c r="E29" s="1">
        <f t="shared" si="0"/>
        <v>192.21069702287986</v>
      </c>
      <c r="F29" s="1">
        <f t="shared" si="1"/>
        <v>156.15130297712017</v>
      </c>
    </row>
    <row r="30" spans="1:6" x14ac:dyDescent="0.2">
      <c r="A30" s="3">
        <v>45543</v>
      </c>
      <c r="B30" s="1">
        <v>165.39</v>
      </c>
      <c r="C30" s="1">
        <f t="shared" si="2"/>
        <v>173.11150000000001</v>
      </c>
      <c r="D30" s="1">
        <f t="shared" si="3"/>
        <v>8.7049672903644968</v>
      </c>
      <c r="E30" s="1">
        <f t="shared" si="0"/>
        <v>190.52143458072899</v>
      </c>
      <c r="F30" s="1">
        <f t="shared" si="1"/>
        <v>155.70156541927102</v>
      </c>
    </row>
    <row r="31" spans="1:6" x14ac:dyDescent="0.2">
      <c r="A31" s="3">
        <v>45634</v>
      </c>
      <c r="B31" s="1">
        <v>163.95</v>
      </c>
      <c r="C31" s="1">
        <f t="shared" si="2"/>
        <v>171.89950000000002</v>
      </c>
      <c r="D31" s="1">
        <f t="shared" si="3"/>
        <v>8.165865071651691</v>
      </c>
      <c r="E31" s="1">
        <f t="shared" si="0"/>
        <v>188.23123014330341</v>
      </c>
      <c r="F31" s="1">
        <f t="shared" si="1"/>
        <v>155.56776985669663</v>
      </c>
    </row>
    <row r="32" spans="1:6" x14ac:dyDescent="0.2">
      <c r="A32" s="1" t="s">
        <v>101</v>
      </c>
      <c r="B32" s="1">
        <v>165.93</v>
      </c>
      <c r="C32" s="1">
        <f t="shared" si="2"/>
        <v>170.92099999999999</v>
      </c>
      <c r="D32" s="1">
        <f t="shared" si="3"/>
        <v>7.6035233522638093</v>
      </c>
      <c r="E32" s="1">
        <f t="shared" si="0"/>
        <v>186.12804670452761</v>
      </c>
      <c r="F32" s="1">
        <f t="shared" si="1"/>
        <v>155.71395329547238</v>
      </c>
    </row>
    <row r="33" spans="1:6" x14ac:dyDescent="0.2">
      <c r="A33" s="1" t="s">
        <v>100</v>
      </c>
      <c r="B33" s="1">
        <v>162.03</v>
      </c>
      <c r="C33" s="1">
        <f t="shared" si="2"/>
        <v>169.89150000000001</v>
      </c>
      <c r="D33" s="1">
        <f t="shared" si="3"/>
        <v>7.3249525056840001</v>
      </c>
      <c r="E33" s="1">
        <f t="shared" si="0"/>
        <v>184.541405011368</v>
      </c>
      <c r="F33" s="1">
        <f t="shared" si="1"/>
        <v>155.24159498863202</v>
      </c>
    </row>
    <row r="34" spans="1:6" x14ac:dyDescent="0.2">
      <c r="A34" s="1" t="s">
        <v>99</v>
      </c>
      <c r="B34" s="1">
        <v>163.16999999999999</v>
      </c>
      <c r="C34" s="1">
        <f t="shared" si="2"/>
        <v>169.089</v>
      </c>
      <c r="D34" s="1">
        <f t="shared" si="3"/>
        <v>7.1256437566979471</v>
      </c>
      <c r="E34" s="1">
        <f t="shared" ref="E34:E65" si="4">C34+2*D34</f>
        <v>183.34028751339588</v>
      </c>
      <c r="F34" s="1">
        <f t="shared" ref="F34:F65" si="5">C34-2*D34</f>
        <v>154.83771248660412</v>
      </c>
    </row>
    <row r="35" spans="1:6" x14ac:dyDescent="0.2">
      <c r="A35" s="1" t="s">
        <v>98</v>
      </c>
      <c r="B35" s="1">
        <v>164.74</v>
      </c>
      <c r="C35" s="1">
        <f t="shared" si="2"/>
        <v>168.35650000000001</v>
      </c>
      <c r="D35" s="1">
        <f t="shared" si="3"/>
        <v>6.7543095599460763</v>
      </c>
      <c r="E35" s="1">
        <f t="shared" si="4"/>
        <v>181.86511911989217</v>
      </c>
      <c r="F35" s="1">
        <f t="shared" si="5"/>
        <v>154.84788088010785</v>
      </c>
    </row>
    <row r="36" spans="1:6" x14ac:dyDescent="0.2">
      <c r="A36" s="1" t="s">
        <v>97</v>
      </c>
      <c r="B36" s="1">
        <v>168.4</v>
      </c>
      <c r="C36" s="1">
        <f t="shared" si="2"/>
        <v>167.60899999999998</v>
      </c>
      <c r="D36" s="1">
        <f t="shared" si="3"/>
        <v>5.7620125321846221</v>
      </c>
      <c r="E36" s="1">
        <f t="shared" si="4"/>
        <v>179.13302506436924</v>
      </c>
      <c r="F36" s="1">
        <f t="shared" si="5"/>
        <v>156.08497493563073</v>
      </c>
    </row>
    <row r="37" spans="1:6" x14ac:dyDescent="0.2">
      <c r="A37" s="1" t="s">
        <v>96</v>
      </c>
      <c r="B37" s="1">
        <v>168.96</v>
      </c>
      <c r="C37" s="1">
        <f t="shared" si="2"/>
        <v>166.87700000000001</v>
      </c>
      <c r="D37" s="1">
        <f t="shared" si="3"/>
        <v>4.3902500827941129</v>
      </c>
      <c r="E37" s="1">
        <f t="shared" si="4"/>
        <v>175.65750016558823</v>
      </c>
      <c r="F37" s="1">
        <f t="shared" si="5"/>
        <v>158.09649983441179</v>
      </c>
    </row>
    <row r="38" spans="1:6" x14ac:dyDescent="0.2">
      <c r="A38" s="1" t="s">
        <v>95</v>
      </c>
      <c r="B38" s="1">
        <v>167.63</v>
      </c>
      <c r="C38" s="1">
        <f t="shared" si="2"/>
        <v>166.54000000000002</v>
      </c>
      <c r="D38" s="1">
        <f t="shared" si="3"/>
        <v>4.0285964644878787</v>
      </c>
      <c r="E38" s="1">
        <f t="shared" si="4"/>
        <v>174.59719292897577</v>
      </c>
      <c r="F38" s="1">
        <f t="shared" si="5"/>
        <v>158.48280707102427</v>
      </c>
    </row>
    <row r="39" spans="1:6" x14ac:dyDescent="0.2">
      <c r="A39" s="1" t="s">
        <v>94</v>
      </c>
      <c r="B39" s="1">
        <v>165.49</v>
      </c>
      <c r="C39" s="1">
        <f t="shared" si="2"/>
        <v>166.35650000000004</v>
      </c>
      <c r="D39" s="1">
        <f t="shared" si="3"/>
        <v>3.9863375553587015</v>
      </c>
      <c r="E39" s="1">
        <f t="shared" si="4"/>
        <v>174.32917511071744</v>
      </c>
      <c r="F39" s="1">
        <f t="shared" si="5"/>
        <v>158.38382488928264</v>
      </c>
    </row>
    <row r="40" spans="1:6" x14ac:dyDescent="0.2">
      <c r="A40" s="1" t="s">
        <v>93</v>
      </c>
      <c r="B40" s="1">
        <v>167.43</v>
      </c>
      <c r="C40" s="1">
        <f t="shared" si="2"/>
        <v>166.29400000000004</v>
      </c>
      <c r="D40" s="1">
        <f t="shared" si="3"/>
        <v>3.9576872565998258</v>
      </c>
      <c r="E40" s="1">
        <f t="shared" si="4"/>
        <v>174.20937451319969</v>
      </c>
      <c r="F40" s="1">
        <f t="shared" si="5"/>
        <v>158.37862548680039</v>
      </c>
    </row>
    <row r="41" spans="1:6" x14ac:dyDescent="0.2">
      <c r="A41" s="1" t="s">
        <v>92</v>
      </c>
      <c r="B41" s="1">
        <v>167.93</v>
      </c>
      <c r="C41" s="1">
        <f t="shared" si="2"/>
        <v>166.13400000000001</v>
      </c>
      <c r="D41" s="1">
        <f t="shared" si="3"/>
        <v>3.8139638173427954</v>
      </c>
      <c r="E41" s="1">
        <f t="shared" si="4"/>
        <v>173.76192763468561</v>
      </c>
      <c r="F41" s="1">
        <f t="shared" si="5"/>
        <v>158.50607236531442</v>
      </c>
    </row>
    <row r="42" spans="1:6" x14ac:dyDescent="0.2">
      <c r="A42" s="1" t="s">
        <v>91</v>
      </c>
      <c r="B42" s="1">
        <v>166.38</v>
      </c>
      <c r="C42" s="1">
        <f t="shared" si="2"/>
        <v>165.85999999999999</v>
      </c>
      <c r="D42" s="1">
        <f t="shared" si="3"/>
        <v>3.5699918914842335</v>
      </c>
      <c r="E42" s="1">
        <f t="shared" si="4"/>
        <v>172.99998378296846</v>
      </c>
      <c r="F42" s="1">
        <f t="shared" si="5"/>
        <v>158.72001621703151</v>
      </c>
    </row>
    <row r="43" spans="1:6" x14ac:dyDescent="0.2">
      <c r="A43" s="1" t="s">
        <v>90</v>
      </c>
      <c r="B43" s="1">
        <v>164.5</v>
      </c>
      <c r="C43" s="1">
        <f t="shared" si="2"/>
        <v>165.42750000000001</v>
      </c>
      <c r="D43" s="1">
        <f t="shared" si="3"/>
        <v>3.138189010107248</v>
      </c>
      <c r="E43" s="1">
        <f t="shared" si="4"/>
        <v>171.70387802021452</v>
      </c>
      <c r="F43" s="1">
        <f t="shared" si="5"/>
        <v>159.1511219797855</v>
      </c>
    </row>
    <row r="44" spans="1:6" x14ac:dyDescent="0.2">
      <c r="A44" s="1" t="s">
        <v>89</v>
      </c>
      <c r="B44" s="1">
        <v>163.4</v>
      </c>
      <c r="C44" s="1">
        <f t="shared" si="2"/>
        <v>164.97500000000002</v>
      </c>
      <c r="D44" s="1">
        <f t="shared" si="3"/>
        <v>2.6932322588295317</v>
      </c>
      <c r="E44" s="1">
        <f t="shared" si="4"/>
        <v>170.36146451765907</v>
      </c>
      <c r="F44" s="1">
        <f t="shared" si="5"/>
        <v>159.58853548234097</v>
      </c>
    </row>
    <row r="45" spans="1:6" x14ac:dyDescent="0.2">
      <c r="A45" s="1" t="s">
        <v>88</v>
      </c>
      <c r="B45" s="1">
        <v>165.11</v>
      </c>
      <c r="C45" s="1">
        <f t="shared" si="2"/>
        <v>164.81049999999999</v>
      </c>
      <c r="D45" s="1">
        <f t="shared" si="3"/>
        <v>2.5707145740149082</v>
      </c>
      <c r="E45" s="1">
        <f t="shared" si="4"/>
        <v>169.95192914802982</v>
      </c>
      <c r="F45" s="1">
        <f t="shared" si="5"/>
        <v>159.66907085197016</v>
      </c>
    </row>
    <row r="46" spans="1:6" x14ac:dyDescent="0.2">
      <c r="A46" s="3">
        <v>45360</v>
      </c>
      <c r="B46" s="1">
        <v>158.61000000000001</v>
      </c>
      <c r="C46" s="1">
        <f t="shared" si="2"/>
        <v>164.70900000000003</v>
      </c>
      <c r="D46" s="1">
        <f t="shared" si="3"/>
        <v>2.7759301902340119</v>
      </c>
      <c r="E46" s="1">
        <f t="shared" si="4"/>
        <v>170.26086038046805</v>
      </c>
      <c r="F46" s="1">
        <f t="shared" si="5"/>
        <v>159.15713961953202</v>
      </c>
    </row>
    <row r="47" spans="1:6" x14ac:dyDescent="0.2">
      <c r="A47" s="3">
        <v>45391</v>
      </c>
      <c r="B47" s="1">
        <v>157.81</v>
      </c>
      <c r="C47" s="1">
        <f t="shared" si="2"/>
        <v>164.57250000000005</v>
      </c>
      <c r="D47" s="1">
        <f t="shared" si="3"/>
        <v>3.0457301864119635</v>
      </c>
      <c r="E47" s="1">
        <f t="shared" si="4"/>
        <v>170.66396037282396</v>
      </c>
      <c r="F47" s="1">
        <f t="shared" si="5"/>
        <v>158.48103962717613</v>
      </c>
    </row>
    <row r="48" spans="1:6" x14ac:dyDescent="0.2">
      <c r="A48" s="3">
        <v>45421</v>
      </c>
      <c r="B48" s="1">
        <v>158.6</v>
      </c>
      <c r="C48" s="1">
        <f t="shared" si="2"/>
        <v>164.465</v>
      </c>
      <c r="D48" s="1">
        <f t="shared" si="3"/>
        <v>3.2206659984674317</v>
      </c>
      <c r="E48" s="1">
        <f t="shared" si="4"/>
        <v>170.90633199693485</v>
      </c>
      <c r="F48" s="1">
        <f t="shared" si="5"/>
        <v>158.02366800306515</v>
      </c>
    </row>
    <row r="49" spans="1:6" x14ac:dyDescent="0.2">
      <c r="A49" s="3">
        <v>45452</v>
      </c>
      <c r="B49" s="1">
        <v>152.13</v>
      </c>
      <c r="C49" s="1">
        <f t="shared" si="2"/>
        <v>163.87950000000001</v>
      </c>
      <c r="D49" s="1">
        <f t="shared" si="3"/>
        <v>4.2425569189495063</v>
      </c>
      <c r="E49" s="1">
        <f t="shared" si="4"/>
        <v>172.36461383789901</v>
      </c>
      <c r="F49" s="1">
        <f t="shared" si="5"/>
        <v>155.394386162101</v>
      </c>
    </row>
    <row r="50" spans="1:6" x14ac:dyDescent="0.2">
      <c r="A50" s="3">
        <v>45544</v>
      </c>
      <c r="B50" s="1">
        <v>149.54</v>
      </c>
      <c r="C50" s="1">
        <f t="shared" si="2"/>
        <v>163.08700000000002</v>
      </c>
      <c r="D50" s="1">
        <f t="shared" si="3"/>
        <v>5.2953058656253598</v>
      </c>
      <c r="E50" s="1">
        <f t="shared" si="4"/>
        <v>173.67761173125075</v>
      </c>
      <c r="F50" s="1">
        <f t="shared" si="5"/>
        <v>152.49638826874929</v>
      </c>
    </row>
    <row r="51" spans="1:6" x14ac:dyDescent="0.2">
      <c r="A51" s="3">
        <v>45574</v>
      </c>
      <c r="B51" s="1">
        <v>150.01</v>
      </c>
      <c r="C51" s="1">
        <f t="shared" si="2"/>
        <v>162.39000000000001</v>
      </c>
      <c r="D51" s="1">
        <f t="shared" si="3"/>
        <v>6.0407040370438567</v>
      </c>
      <c r="E51" s="1">
        <f t="shared" si="4"/>
        <v>174.47140807408772</v>
      </c>
      <c r="F51" s="1">
        <f t="shared" si="5"/>
        <v>150.30859192591231</v>
      </c>
    </row>
    <row r="52" spans="1:6" x14ac:dyDescent="0.2">
      <c r="A52" s="3">
        <v>45605</v>
      </c>
      <c r="B52" s="1">
        <v>152.15</v>
      </c>
      <c r="C52" s="1">
        <f t="shared" si="2"/>
        <v>161.70100000000005</v>
      </c>
      <c r="D52" s="1">
        <f t="shared" si="3"/>
        <v>6.3913740389108193</v>
      </c>
      <c r="E52" s="1">
        <f t="shared" si="4"/>
        <v>174.4837480778217</v>
      </c>
      <c r="F52" s="1">
        <f t="shared" si="5"/>
        <v>148.9182519221784</v>
      </c>
    </row>
    <row r="53" spans="1:6" x14ac:dyDescent="0.2">
      <c r="A53" s="3">
        <v>45635</v>
      </c>
      <c r="B53" s="1">
        <v>155.54</v>
      </c>
      <c r="C53" s="1">
        <f t="shared" si="2"/>
        <v>161.37650000000002</v>
      </c>
      <c r="D53" s="1">
        <f t="shared" si="3"/>
        <v>6.5368882626135489</v>
      </c>
      <c r="E53" s="1">
        <f t="shared" si="4"/>
        <v>174.45027652522711</v>
      </c>
      <c r="F53" s="1">
        <f t="shared" si="5"/>
        <v>148.30272347477293</v>
      </c>
    </row>
    <row r="54" spans="1:6" x14ac:dyDescent="0.2">
      <c r="A54" s="1" t="s">
        <v>87</v>
      </c>
      <c r="B54" s="1">
        <v>158.37</v>
      </c>
      <c r="C54" s="1">
        <f t="shared" si="2"/>
        <v>161.13650000000001</v>
      </c>
      <c r="D54" s="1">
        <f t="shared" si="3"/>
        <v>6.5556631002676289</v>
      </c>
      <c r="E54" s="1">
        <f t="shared" si="4"/>
        <v>174.24782620053526</v>
      </c>
      <c r="F54" s="1">
        <f t="shared" si="5"/>
        <v>148.02517379946477</v>
      </c>
    </row>
    <row r="55" spans="1:6" x14ac:dyDescent="0.2">
      <c r="A55" s="1" t="s">
        <v>86</v>
      </c>
      <c r="B55" s="1">
        <v>158.99</v>
      </c>
      <c r="C55" s="1">
        <f t="shared" si="2"/>
        <v>160.84900000000002</v>
      </c>
      <c r="D55" s="1">
        <f t="shared" si="3"/>
        <v>6.515272664650106</v>
      </c>
      <c r="E55" s="1">
        <f t="shared" si="4"/>
        <v>173.87954532930024</v>
      </c>
      <c r="F55" s="1">
        <f t="shared" si="5"/>
        <v>147.81845467069979</v>
      </c>
    </row>
    <row r="56" spans="1:6" x14ac:dyDescent="0.2">
      <c r="A56" s="1" t="s">
        <v>85</v>
      </c>
      <c r="B56" s="1">
        <v>160.28</v>
      </c>
      <c r="C56" s="1">
        <f t="shared" si="2"/>
        <v>160.44300000000004</v>
      </c>
      <c r="D56" s="1">
        <f t="shared" si="3"/>
        <v>6.2682836566320166</v>
      </c>
      <c r="E56" s="1">
        <f t="shared" si="4"/>
        <v>172.97956731326408</v>
      </c>
      <c r="F56" s="1">
        <f t="shared" si="5"/>
        <v>147.906432686736</v>
      </c>
    </row>
    <row r="57" spans="1:6" x14ac:dyDescent="0.2">
      <c r="A57" s="1" t="s">
        <v>84</v>
      </c>
      <c r="B57" s="1">
        <v>160.81</v>
      </c>
      <c r="C57" s="1">
        <f t="shared" si="2"/>
        <v>160.03550000000001</v>
      </c>
      <c r="D57" s="1">
        <f t="shared" si="3"/>
        <v>5.9418696995403577</v>
      </c>
      <c r="E57" s="1">
        <f t="shared" si="4"/>
        <v>171.91923939908074</v>
      </c>
      <c r="F57" s="1">
        <f t="shared" si="5"/>
        <v>148.15176060091929</v>
      </c>
    </row>
    <row r="58" spans="1:6" x14ac:dyDescent="0.2">
      <c r="A58" s="1" t="s">
        <v>83</v>
      </c>
      <c r="B58" s="1">
        <v>163.24</v>
      </c>
      <c r="C58" s="1">
        <f t="shared" si="2"/>
        <v>159.81599999999997</v>
      </c>
      <c r="D58" s="1">
        <f t="shared" si="3"/>
        <v>5.723631898127552</v>
      </c>
      <c r="E58" s="1">
        <f t="shared" si="4"/>
        <v>171.26326379625507</v>
      </c>
      <c r="F58" s="1">
        <f t="shared" si="5"/>
        <v>148.36873620374487</v>
      </c>
    </row>
    <row r="59" spans="1:6" x14ac:dyDescent="0.2">
      <c r="A59" s="1" t="s">
        <v>82</v>
      </c>
      <c r="B59" s="1">
        <v>164.64</v>
      </c>
      <c r="C59" s="1">
        <f t="shared" si="2"/>
        <v>159.77349999999998</v>
      </c>
      <c r="D59" s="1">
        <f t="shared" si="3"/>
        <v>5.6822894524172796</v>
      </c>
      <c r="E59" s="1">
        <f t="shared" si="4"/>
        <v>171.13807890483454</v>
      </c>
      <c r="F59" s="1">
        <f t="shared" si="5"/>
        <v>148.40892109516543</v>
      </c>
    </row>
    <row r="60" spans="1:6" x14ac:dyDescent="0.2">
      <c r="A60" s="1" t="s">
        <v>81</v>
      </c>
      <c r="B60" s="1">
        <v>163.07</v>
      </c>
      <c r="C60" s="1">
        <f t="shared" si="2"/>
        <v>159.55549999999999</v>
      </c>
      <c r="D60" s="1">
        <f t="shared" si="3"/>
        <v>5.4520604265485613</v>
      </c>
      <c r="E60" s="1">
        <f t="shared" si="4"/>
        <v>170.45962085309711</v>
      </c>
      <c r="F60" s="1">
        <f t="shared" si="5"/>
        <v>148.65137914690288</v>
      </c>
    </row>
    <row r="61" spans="1:6" x14ac:dyDescent="0.2">
      <c r="A61" s="1" t="s">
        <v>80</v>
      </c>
      <c r="B61" s="1">
        <v>163.63999999999999</v>
      </c>
      <c r="C61" s="1">
        <f t="shared" si="2"/>
        <v>159.34100000000001</v>
      </c>
      <c r="D61" s="1">
        <f t="shared" si="3"/>
        <v>5.1829933436191107</v>
      </c>
      <c r="E61" s="1">
        <f t="shared" si="4"/>
        <v>169.70698668723824</v>
      </c>
      <c r="F61" s="1">
        <f t="shared" si="5"/>
        <v>148.97501331276177</v>
      </c>
    </row>
    <row r="62" spans="1:6" x14ac:dyDescent="0.2">
      <c r="A62" s="1" t="s">
        <v>79</v>
      </c>
      <c r="B62" s="1">
        <v>162.99</v>
      </c>
      <c r="C62" s="1">
        <f t="shared" si="2"/>
        <v>159.17150000000001</v>
      </c>
      <c r="D62" s="1">
        <f t="shared" si="3"/>
        <v>4.9926158895966202</v>
      </c>
      <c r="E62" s="1">
        <f t="shared" si="4"/>
        <v>169.15673177919325</v>
      </c>
      <c r="F62" s="1">
        <f t="shared" si="5"/>
        <v>149.18626822080677</v>
      </c>
    </row>
    <row r="63" spans="1:6" x14ac:dyDescent="0.2">
      <c r="A63" s="1" t="s">
        <v>78</v>
      </c>
      <c r="B63" s="1">
        <v>163.83000000000001</v>
      </c>
      <c r="C63" s="1">
        <f t="shared" si="2"/>
        <v>159.13800000000001</v>
      </c>
      <c r="D63" s="1">
        <f t="shared" si="3"/>
        <v>4.9571018697792004</v>
      </c>
      <c r="E63" s="1">
        <f t="shared" si="4"/>
        <v>169.05220373955839</v>
      </c>
      <c r="F63" s="1">
        <f t="shared" si="5"/>
        <v>149.22379626044162</v>
      </c>
    </row>
    <row r="64" spans="1:6" x14ac:dyDescent="0.2">
      <c r="A64" s="1" t="s">
        <v>77</v>
      </c>
      <c r="B64" s="1">
        <v>165.29</v>
      </c>
      <c r="C64" s="1">
        <f t="shared" si="2"/>
        <v>159.23249999999999</v>
      </c>
      <c r="D64" s="1">
        <f t="shared" si="3"/>
        <v>5.0595827527157775</v>
      </c>
      <c r="E64" s="1">
        <f t="shared" si="4"/>
        <v>169.35166550543155</v>
      </c>
      <c r="F64" s="1">
        <f t="shared" si="5"/>
        <v>149.11333449456842</v>
      </c>
    </row>
    <row r="65" spans="1:6" x14ac:dyDescent="0.2">
      <c r="A65" s="1" t="s">
        <v>76</v>
      </c>
      <c r="B65" s="1">
        <v>167.19</v>
      </c>
      <c r="C65" s="1">
        <f t="shared" si="2"/>
        <v>159.3365</v>
      </c>
      <c r="D65" s="1">
        <f t="shared" si="3"/>
        <v>5.2060119851450297</v>
      </c>
      <c r="E65" s="1">
        <f t="shared" si="4"/>
        <v>169.74852397029005</v>
      </c>
      <c r="F65" s="1">
        <f t="shared" si="5"/>
        <v>148.92447602970995</v>
      </c>
    </row>
    <row r="66" spans="1:6" x14ac:dyDescent="0.2">
      <c r="A66" s="3">
        <v>45301</v>
      </c>
      <c r="B66" s="1">
        <v>168.42</v>
      </c>
      <c r="C66" s="1">
        <f t="shared" si="2"/>
        <v>159.82700000000003</v>
      </c>
      <c r="D66" s="1">
        <f t="shared" si="3"/>
        <v>5.5824868067348286</v>
      </c>
      <c r="E66" s="1">
        <f t="shared" ref="E66:E97" si="6">C66+2*D66</f>
        <v>170.9919736134697</v>
      </c>
      <c r="F66" s="1">
        <f t="shared" ref="F66:F97" si="7">C66-2*D66</f>
        <v>148.66202638653036</v>
      </c>
    </row>
    <row r="67" spans="1:6" x14ac:dyDescent="0.2">
      <c r="A67" s="3">
        <v>45332</v>
      </c>
      <c r="B67" s="1">
        <v>167.31</v>
      </c>
      <c r="C67" s="1">
        <f t="shared" si="2"/>
        <v>160.30199999999999</v>
      </c>
      <c r="D67" s="1">
        <f t="shared" si="3"/>
        <v>5.8016944893167564</v>
      </c>
      <c r="E67" s="1">
        <f t="shared" si="6"/>
        <v>171.90538897863351</v>
      </c>
      <c r="F67" s="1">
        <f t="shared" si="7"/>
        <v>148.69861102136647</v>
      </c>
    </row>
    <row r="68" spans="1:6" x14ac:dyDescent="0.2">
      <c r="A68" s="3">
        <v>45361</v>
      </c>
      <c r="B68" s="1">
        <v>167.21</v>
      </c>
      <c r="C68" s="1">
        <f t="shared" si="2"/>
        <v>160.73249999999999</v>
      </c>
      <c r="D68" s="1">
        <f t="shared" si="3"/>
        <v>5.9852915111700469</v>
      </c>
      <c r="E68" s="1">
        <f t="shared" si="6"/>
        <v>172.70308302234008</v>
      </c>
      <c r="F68" s="1">
        <f t="shared" si="7"/>
        <v>148.76191697765989</v>
      </c>
    </row>
    <row r="69" spans="1:6" x14ac:dyDescent="0.2">
      <c r="A69" s="3">
        <v>45392</v>
      </c>
      <c r="B69" s="1">
        <v>168.56</v>
      </c>
      <c r="C69" s="1">
        <f t="shared" si="2"/>
        <v>161.55399999999997</v>
      </c>
      <c r="D69" s="1">
        <f t="shared" si="3"/>
        <v>5.8688297049124856</v>
      </c>
      <c r="E69" s="1">
        <f t="shared" si="6"/>
        <v>173.29165940982494</v>
      </c>
      <c r="F69" s="1">
        <f t="shared" si="7"/>
        <v>149.816340590175</v>
      </c>
    </row>
    <row r="70" spans="1:6" x14ac:dyDescent="0.2">
      <c r="A70" s="3">
        <v>45483</v>
      </c>
      <c r="B70" s="1">
        <v>164.39</v>
      </c>
      <c r="C70" s="1">
        <f t="shared" si="2"/>
        <v>162.29649999999998</v>
      </c>
      <c r="D70" s="1">
        <f t="shared" si="3"/>
        <v>5.166188939430568</v>
      </c>
      <c r="E70" s="1">
        <f t="shared" si="6"/>
        <v>172.62887787886112</v>
      </c>
      <c r="F70" s="1">
        <f t="shared" si="7"/>
        <v>151.96412212113884</v>
      </c>
    </row>
    <row r="71" spans="1:6" x14ac:dyDescent="0.2">
      <c r="A71" s="3">
        <v>45514</v>
      </c>
      <c r="B71" s="1">
        <v>165.7</v>
      </c>
      <c r="C71" s="1">
        <f t="shared" si="2"/>
        <v>163.08099999999999</v>
      </c>
      <c r="D71" s="1">
        <f t="shared" si="3"/>
        <v>4.3250651348913358</v>
      </c>
      <c r="E71" s="1">
        <f t="shared" si="6"/>
        <v>171.73113026978265</v>
      </c>
      <c r="F71" s="1">
        <f t="shared" si="7"/>
        <v>154.43086973021732</v>
      </c>
    </row>
    <row r="72" spans="1:6" x14ac:dyDescent="0.2">
      <c r="A72" s="3">
        <v>45545</v>
      </c>
      <c r="B72" s="1">
        <v>163.06</v>
      </c>
      <c r="C72" s="1">
        <f t="shared" si="2"/>
        <v>163.62649999999996</v>
      </c>
      <c r="D72" s="1">
        <f t="shared" si="3"/>
        <v>3.4791094973767112</v>
      </c>
      <c r="E72" s="1">
        <f t="shared" si="6"/>
        <v>170.58471899475339</v>
      </c>
      <c r="F72" s="1">
        <f t="shared" si="7"/>
        <v>156.66828100524654</v>
      </c>
    </row>
    <row r="73" spans="1:6" x14ac:dyDescent="0.2">
      <c r="A73" s="3">
        <v>45575</v>
      </c>
      <c r="B73" s="1">
        <v>163.18</v>
      </c>
      <c r="C73" s="1">
        <f t="shared" si="2"/>
        <v>164.00849999999997</v>
      </c>
      <c r="D73" s="1">
        <f t="shared" si="3"/>
        <v>2.9188070291960364</v>
      </c>
      <c r="E73" s="1">
        <f t="shared" si="6"/>
        <v>169.84611405839203</v>
      </c>
      <c r="F73" s="1">
        <f t="shared" si="7"/>
        <v>158.17088594160791</v>
      </c>
    </row>
    <row r="74" spans="1:6" x14ac:dyDescent="0.2">
      <c r="A74" s="3">
        <v>45606</v>
      </c>
      <c r="B74" s="1">
        <v>164.52</v>
      </c>
      <c r="C74" s="1">
        <f t="shared" si="2"/>
        <v>164.31599999999997</v>
      </c>
      <c r="D74" s="1">
        <f t="shared" si="3"/>
        <v>2.6000716589315251</v>
      </c>
      <c r="E74" s="1">
        <f t="shared" si="6"/>
        <v>169.51614331786303</v>
      </c>
      <c r="F74" s="1">
        <f t="shared" si="7"/>
        <v>159.11585668213692</v>
      </c>
    </row>
    <row r="75" spans="1:6" x14ac:dyDescent="0.2">
      <c r="A75" s="1" t="s">
        <v>75</v>
      </c>
      <c r="B75" s="1">
        <v>166.35</v>
      </c>
      <c r="C75" s="1">
        <f t="shared" si="2"/>
        <v>164.68399999999997</v>
      </c>
      <c r="D75" s="1">
        <f t="shared" si="3"/>
        <v>2.3114074090316286</v>
      </c>
      <c r="E75" s="1">
        <f t="shared" si="6"/>
        <v>169.30681481806323</v>
      </c>
      <c r="F75" s="1">
        <f t="shared" si="7"/>
        <v>160.06118518193671</v>
      </c>
    </row>
    <row r="76" spans="1:6" x14ac:dyDescent="0.2">
      <c r="A76" s="1" t="s">
        <v>74</v>
      </c>
      <c r="B76" s="1">
        <v>166.9</v>
      </c>
      <c r="C76" s="1">
        <f t="shared" si="2"/>
        <v>165.01499999999999</v>
      </c>
      <c r="D76" s="1">
        <f t="shared" si="3"/>
        <v>2.1130384707684247</v>
      </c>
      <c r="E76" s="1">
        <f t="shared" si="6"/>
        <v>169.24107694153685</v>
      </c>
      <c r="F76" s="1">
        <f t="shared" si="7"/>
        <v>160.78892305846313</v>
      </c>
    </row>
    <row r="77" spans="1:6" x14ac:dyDescent="0.2">
      <c r="A77" s="1" t="s">
        <v>73</v>
      </c>
      <c r="B77" s="1">
        <v>166.74</v>
      </c>
      <c r="C77" s="1">
        <f t="shared" si="2"/>
        <v>165.31149999999997</v>
      </c>
      <c r="D77" s="1">
        <f t="shared" si="3"/>
        <v>1.8969373515721257</v>
      </c>
      <c r="E77" s="1">
        <f t="shared" si="6"/>
        <v>169.10537470314421</v>
      </c>
      <c r="F77" s="1">
        <f t="shared" si="7"/>
        <v>161.51762529685573</v>
      </c>
    </row>
    <row r="78" spans="1:6" x14ac:dyDescent="0.2">
      <c r="A78" s="1" t="s">
        <v>72</v>
      </c>
      <c r="B78" s="1">
        <v>164.51</v>
      </c>
      <c r="C78" s="1">
        <f t="shared" si="2"/>
        <v>165.375</v>
      </c>
      <c r="D78" s="1">
        <f t="shared" si="3"/>
        <v>1.8444753925396267</v>
      </c>
      <c r="E78" s="1">
        <f t="shared" si="6"/>
        <v>169.06395078507924</v>
      </c>
      <c r="F78" s="1">
        <f t="shared" si="7"/>
        <v>161.68604921492076</v>
      </c>
    </row>
    <row r="79" spans="1:6" x14ac:dyDescent="0.2">
      <c r="A79" s="1" t="s">
        <v>71</v>
      </c>
      <c r="B79" s="1">
        <v>165.05</v>
      </c>
      <c r="C79" s="1">
        <f t="shared" si="2"/>
        <v>165.39550000000003</v>
      </c>
      <c r="D79" s="1">
        <f t="shared" si="3"/>
        <v>1.8381440153188842</v>
      </c>
      <c r="E79" s="1">
        <f t="shared" si="6"/>
        <v>169.0717880306378</v>
      </c>
      <c r="F79" s="1">
        <f t="shared" si="7"/>
        <v>161.71921196936225</v>
      </c>
    </row>
    <row r="80" spans="1:6" x14ac:dyDescent="0.2">
      <c r="A80" s="1" t="s">
        <v>70</v>
      </c>
      <c r="B80" s="1">
        <v>165.8</v>
      </c>
      <c r="C80" s="1">
        <f t="shared" si="2"/>
        <v>165.53200000000001</v>
      </c>
      <c r="D80" s="1">
        <f t="shared" si="3"/>
        <v>1.7558881393456514</v>
      </c>
      <c r="E80" s="1">
        <f t="shared" si="6"/>
        <v>169.04377627869133</v>
      </c>
      <c r="F80" s="1">
        <f t="shared" si="7"/>
        <v>162.0202237213087</v>
      </c>
    </row>
    <row r="81" spans="1:6" x14ac:dyDescent="0.2">
      <c r="A81" s="1" t="s">
        <v>69</v>
      </c>
      <c r="B81" s="1">
        <v>166.82</v>
      </c>
      <c r="C81" s="1">
        <f t="shared" si="2"/>
        <v>165.69100000000006</v>
      </c>
      <c r="D81" s="1">
        <f t="shared" si="3"/>
        <v>1.7191396256940772</v>
      </c>
      <c r="E81" s="1">
        <f t="shared" si="6"/>
        <v>169.12927925138823</v>
      </c>
      <c r="F81" s="1">
        <f t="shared" si="7"/>
        <v>162.25272074861189</v>
      </c>
    </row>
    <row r="82" spans="1:6" x14ac:dyDescent="0.2">
      <c r="A82" s="1" t="s">
        <v>68</v>
      </c>
      <c r="B82" s="1">
        <v>164.48</v>
      </c>
      <c r="C82" s="1">
        <f t="shared" si="2"/>
        <v>165.76550000000003</v>
      </c>
      <c r="D82" s="1">
        <f t="shared" si="3"/>
        <v>1.6256738683745229</v>
      </c>
      <c r="E82" s="1">
        <f t="shared" si="6"/>
        <v>169.01684773674907</v>
      </c>
      <c r="F82" s="1">
        <f t="shared" si="7"/>
        <v>162.51415226325099</v>
      </c>
    </row>
    <row r="83" spans="1:6" x14ac:dyDescent="0.2">
      <c r="A83" s="1" t="s">
        <v>67</v>
      </c>
      <c r="B83" s="1">
        <v>164.53</v>
      </c>
      <c r="C83" s="1">
        <f t="shared" si="2"/>
        <v>165.80050000000003</v>
      </c>
      <c r="D83" s="1">
        <f t="shared" si="3"/>
        <v>1.588930375076927</v>
      </c>
      <c r="E83" s="1">
        <f t="shared" si="6"/>
        <v>168.97836075015388</v>
      </c>
      <c r="F83" s="1">
        <f t="shared" si="7"/>
        <v>162.62263924984617</v>
      </c>
    </row>
    <row r="84" spans="1:6" x14ac:dyDescent="0.2">
      <c r="A84" s="1" t="s">
        <v>66</v>
      </c>
      <c r="B84" s="1">
        <v>166.99</v>
      </c>
      <c r="C84" s="1">
        <f t="shared" si="2"/>
        <v>165.88550000000004</v>
      </c>
      <c r="D84" s="1">
        <f t="shared" si="3"/>
        <v>1.6055675336974016</v>
      </c>
      <c r="E84" s="1">
        <f t="shared" si="6"/>
        <v>169.09663506739483</v>
      </c>
      <c r="F84" s="1">
        <f t="shared" si="7"/>
        <v>162.67436493260524</v>
      </c>
    </row>
    <row r="85" spans="1:6" x14ac:dyDescent="0.2">
      <c r="A85" s="1" t="s">
        <v>65</v>
      </c>
      <c r="B85" s="1">
        <v>168.34</v>
      </c>
      <c r="C85" s="1">
        <f t="shared" si="2"/>
        <v>165.94300000000004</v>
      </c>
      <c r="D85" s="1">
        <f t="shared" si="3"/>
        <v>1.6738832883919641</v>
      </c>
      <c r="E85" s="1">
        <f t="shared" si="6"/>
        <v>169.29076657678397</v>
      </c>
      <c r="F85" s="1">
        <f t="shared" si="7"/>
        <v>162.59523342321611</v>
      </c>
    </row>
    <row r="86" spans="1:6" x14ac:dyDescent="0.2">
      <c r="A86" s="1" t="s">
        <v>64</v>
      </c>
      <c r="B86" s="1">
        <v>171.14</v>
      </c>
      <c r="C86" s="1">
        <f t="shared" ref="C86:C149" si="8">AVERAGE(B67:B86)</f>
        <v>166.07900000000001</v>
      </c>
      <c r="D86" s="1">
        <f t="shared" ref="D86:D149" si="9">_xlfn.STDEV.S(B67:B86)</f>
        <v>1.9700277850030967</v>
      </c>
      <c r="E86" s="1">
        <f t="shared" si="6"/>
        <v>170.0190555700062</v>
      </c>
      <c r="F86" s="1">
        <f t="shared" si="7"/>
        <v>162.13894442999381</v>
      </c>
    </row>
    <row r="87" spans="1:6" x14ac:dyDescent="0.2">
      <c r="A87" s="1" t="s">
        <v>63</v>
      </c>
      <c r="B87" s="1">
        <v>176.14</v>
      </c>
      <c r="C87" s="1">
        <f t="shared" si="8"/>
        <v>166.5205</v>
      </c>
      <c r="D87" s="1">
        <f t="shared" si="9"/>
        <v>2.987245650921154</v>
      </c>
      <c r="E87" s="1">
        <f t="shared" si="6"/>
        <v>172.4949913018423</v>
      </c>
      <c r="F87" s="1">
        <f t="shared" si="7"/>
        <v>160.54600869815769</v>
      </c>
    </row>
    <row r="88" spans="1:6" x14ac:dyDescent="0.2">
      <c r="A88" s="1" t="s">
        <v>62</v>
      </c>
      <c r="B88" s="1">
        <v>172.69</v>
      </c>
      <c r="C88" s="1">
        <f t="shared" si="8"/>
        <v>166.7945</v>
      </c>
      <c r="D88" s="1">
        <f t="shared" si="9"/>
        <v>3.2898159842955192</v>
      </c>
      <c r="E88" s="1">
        <f t="shared" si="6"/>
        <v>173.37413196859103</v>
      </c>
      <c r="F88" s="1">
        <f t="shared" si="7"/>
        <v>160.21486803140897</v>
      </c>
    </row>
    <row r="89" spans="1:6" x14ac:dyDescent="0.2">
      <c r="A89" s="3">
        <v>45302</v>
      </c>
      <c r="B89" s="1">
        <v>172.65</v>
      </c>
      <c r="C89" s="1">
        <f t="shared" si="8"/>
        <v>166.99899999999997</v>
      </c>
      <c r="D89" s="1">
        <f t="shared" si="9"/>
        <v>3.5241152678442025</v>
      </c>
      <c r="E89" s="1">
        <f t="shared" si="6"/>
        <v>174.04723053568839</v>
      </c>
      <c r="F89" s="1">
        <f t="shared" si="7"/>
        <v>159.95076946431155</v>
      </c>
    </row>
    <row r="90" spans="1:6" x14ac:dyDescent="0.2">
      <c r="A90" s="3">
        <v>45393</v>
      </c>
      <c r="B90" s="1">
        <v>170.68</v>
      </c>
      <c r="C90" s="1">
        <f t="shared" si="8"/>
        <v>167.3135</v>
      </c>
      <c r="D90" s="1">
        <f t="shared" si="9"/>
        <v>3.5595169320391871</v>
      </c>
      <c r="E90" s="1">
        <f t="shared" si="6"/>
        <v>174.43253386407838</v>
      </c>
      <c r="F90" s="1">
        <f t="shared" si="7"/>
        <v>160.19446613592163</v>
      </c>
    </row>
    <row r="91" spans="1:6" x14ac:dyDescent="0.2">
      <c r="A91" s="3">
        <v>45423</v>
      </c>
      <c r="B91" s="1">
        <v>171.41</v>
      </c>
      <c r="C91" s="1">
        <f t="shared" si="8"/>
        <v>167.59899999999999</v>
      </c>
      <c r="D91" s="1">
        <f t="shared" si="9"/>
        <v>3.6511049517127043</v>
      </c>
      <c r="E91" s="1">
        <f t="shared" si="6"/>
        <v>174.90120990342541</v>
      </c>
      <c r="F91" s="1">
        <f t="shared" si="7"/>
        <v>160.29679009657457</v>
      </c>
    </row>
    <row r="92" spans="1:6" x14ac:dyDescent="0.2">
      <c r="A92" s="3">
        <v>45454</v>
      </c>
      <c r="B92" s="1">
        <v>178.33</v>
      </c>
      <c r="C92" s="1">
        <f t="shared" si="8"/>
        <v>168.36249999999998</v>
      </c>
      <c r="D92" s="1">
        <f t="shared" si="9"/>
        <v>4.2063484288944908</v>
      </c>
      <c r="E92" s="1">
        <f t="shared" si="6"/>
        <v>176.77519685778896</v>
      </c>
      <c r="F92" s="1">
        <f t="shared" si="7"/>
        <v>159.94980314221101</v>
      </c>
    </row>
    <row r="93" spans="1:6" x14ac:dyDescent="0.2">
      <c r="A93" s="3">
        <v>45484</v>
      </c>
      <c r="B93" s="1">
        <v>182.28</v>
      </c>
      <c r="C93" s="1">
        <f t="shared" si="8"/>
        <v>169.31749999999997</v>
      </c>
      <c r="D93" s="1">
        <f t="shared" si="9"/>
        <v>5.0511696144243867</v>
      </c>
      <c r="E93" s="1">
        <f t="shared" si="6"/>
        <v>179.41983922884873</v>
      </c>
      <c r="F93" s="1">
        <f t="shared" si="7"/>
        <v>159.2151607711512</v>
      </c>
    </row>
    <row r="94" spans="1:6" x14ac:dyDescent="0.2">
      <c r="A94" s="3">
        <v>45515</v>
      </c>
      <c r="B94" s="1">
        <v>179.86</v>
      </c>
      <c r="C94" s="1">
        <f t="shared" si="8"/>
        <v>170.08449999999999</v>
      </c>
      <c r="D94" s="1">
        <f t="shared" si="9"/>
        <v>5.4344635865634636</v>
      </c>
      <c r="E94" s="1">
        <f t="shared" si="6"/>
        <v>180.95342717312693</v>
      </c>
      <c r="F94" s="1">
        <f t="shared" si="7"/>
        <v>159.21557282687306</v>
      </c>
    </row>
    <row r="95" spans="1:6" x14ac:dyDescent="0.2">
      <c r="A95" s="3">
        <v>45607</v>
      </c>
      <c r="B95" s="1">
        <v>181.97</v>
      </c>
      <c r="C95" s="1">
        <f t="shared" si="8"/>
        <v>170.86549999999997</v>
      </c>
      <c r="D95" s="1">
        <f t="shared" si="9"/>
        <v>5.965929119857015</v>
      </c>
      <c r="E95" s="1">
        <f t="shared" si="6"/>
        <v>182.79735823971399</v>
      </c>
      <c r="F95" s="1">
        <f t="shared" si="7"/>
        <v>158.93364176028595</v>
      </c>
    </row>
    <row r="96" spans="1:6" x14ac:dyDescent="0.2">
      <c r="A96" s="3">
        <v>45637</v>
      </c>
      <c r="B96" s="1">
        <v>183.32</v>
      </c>
      <c r="C96" s="1">
        <f t="shared" si="8"/>
        <v>171.6865</v>
      </c>
      <c r="D96" s="1">
        <f t="shared" si="9"/>
        <v>6.4976208398880404</v>
      </c>
      <c r="E96" s="1">
        <f t="shared" si="6"/>
        <v>184.68174167977608</v>
      </c>
      <c r="F96" s="1">
        <f t="shared" si="7"/>
        <v>158.69125832022391</v>
      </c>
    </row>
    <row r="97" spans="1:6" x14ac:dyDescent="0.2">
      <c r="A97" s="1" t="s">
        <v>61</v>
      </c>
      <c r="B97" s="1">
        <v>180.49</v>
      </c>
      <c r="C97" s="1">
        <f t="shared" si="8"/>
        <v>172.37399999999997</v>
      </c>
      <c r="D97" s="1">
        <f t="shared" si="9"/>
        <v>6.6717908903240168</v>
      </c>
      <c r="E97" s="1">
        <f t="shared" si="6"/>
        <v>185.717581780648</v>
      </c>
      <c r="F97" s="1">
        <f t="shared" si="7"/>
        <v>159.03041821935193</v>
      </c>
    </row>
    <row r="98" spans="1:6" x14ac:dyDescent="0.2">
      <c r="A98" s="1" t="s">
        <v>60</v>
      </c>
      <c r="B98" s="1">
        <v>177.35</v>
      </c>
      <c r="C98" s="1">
        <f t="shared" si="8"/>
        <v>173.01600000000002</v>
      </c>
      <c r="D98" s="1">
        <f t="shared" si="9"/>
        <v>6.4905513511646493</v>
      </c>
      <c r="E98" s="1">
        <f t="shared" ref="E98:E129" si="10">C98+2*D98</f>
        <v>185.99710270232933</v>
      </c>
      <c r="F98" s="1">
        <f t="shared" ref="F98:F129" si="11">C98-2*D98</f>
        <v>160.03489729767071</v>
      </c>
    </row>
    <row r="99" spans="1:6" x14ac:dyDescent="0.2">
      <c r="A99" s="1" t="s">
        <v>59</v>
      </c>
      <c r="B99" s="1">
        <v>173.89</v>
      </c>
      <c r="C99" s="1">
        <f t="shared" si="8"/>
        <v>173.458</v>
      </c>
      <c r="D99" s="1">
        <f t="shared" si="9"/>
        <v>6.2146572078052955</v>
      </c>
      <c r="E99" s="1">
        <f t="shared" si="10"/>
        <v>185.8873144156106</v>
      </c>
      <c r="F99" s="1">
        <f t="shared" si="11"/>
        <v>161.02868558438939</v>
      </c>
    </row>
    <row r="100" spans="1:6" x14ac:dyDescent="0.2">
      <c r="A100" s="1" t="s">
        <v>58</v>
      </c>
      <c r="B100" s="1">
        <v>176.8</v>
      </c>
      <c r="C100" s="1">
        <f t="shared" si="8"/>
        <v>174.00800000000004</v>
      </c>
      <c r="D100" s="1">
        <f t="shared" si="9"/>
        <v>5.9837117507270934</v>
      </c>
      <c r="E100" s="1">
        <f t="shared" si="10"/>
        <v>185.97542350145423</v>
      </c>
      <c r="F100" s="1">
        <f t="shared" si="11"/>
        <v>162.04057649854585</v>
      </c>
    </row>
    <row r="101" spans="1:6" x14ac:dyDescent="0.2">
      <c r="A101" s="1" t="s">
        <v>57</v>
      </c>
      <c r="B101" s="1">
        <v>179.58</v>
      </c>
      <c r="C101" s="1">
        <f t="shared" si="8"/>
        <v>174.64600000000002</v>
      </c>
      <c r="D101" s="1">
        <f t="shared" si="9"/>
        <v>5.8558575263082586</v>
      </c>
      <c r="E101" s="1">
        <f t="shared" si="10"/>
        <v>186.35771505261653</v>
      </c>
      <c r="F101" s="1">
        <f t="shared" si="11"/>
        <v>162.9342849473835</v>
      </c>
    </row>
    <row r="102" spans="1:6" x14ac:dyDescent="0.2">
      <c r="A102" s="1" t="s">
        <v>56</v>
      </c>
      <c r="B102" s="1">
        <v>177.33</v>
      </c>
      <c r="C102" s="1">
        <f t="shared" si="8"/>
        <v>175.28849999999997</v>
      </c>
      <c r="D102" s="1">
        <f t="shared" si="9"/>
        <v>5.3662221102785264</v>
      </c>
      <c r="E102" s="1">
        <f t="shared" si="10"/>
        <v>186.02094422055703</v>
      </c>
      <c r="F102" s="1">
        <f t="shared" si="11"/>
        <v>164.55605577944291</v>
      </c>
    </row>
    <row r="103" spans="1:6" x14ac:dyDescent="0.2">
      <c r="A103" s="1" t="s">
        <v>55</v>
      </c>
      <c r="B103" s="1">
        <v>169.24</v>
      </c>
      <c r="C103" s="1">
        <f t="shared" si="8"/>
        <v>175.52399999999997</v>
      </c>
      <c r="D103" s="1">
        <f t="shared" si="9"/>
        <v>4.9569742468778797</v>
      </c>
      <c r="E103" s="1">
        <f t="shared" si="10"/>
        <v>185.43794849375573</v>
      </c>
      <c r="F103" s="1">
        <f t="shared" si="11"/>
        <v>165.61005150624422</v>
      </c>
    </row>
    <row r="104" spans="1:6" x14ac:dyDescent="0.2">
      <c r="A104" s="1" t="s">
        <v>54</v>
      </c>
      <c r="B104" s="1">
        <v>166.57</v>
      </c>
      <c r="C104" s="1">
        <f t="shared" si="8"/>
        <v>175.50299999999999</v>
      </c>
      <c r="D104" s="1">
        <f t="shared" si="9"/>
        <v>4.9957688413085615</v>
      </c>
      <c r="E104" s="1">
        <f t="shared" si="10"/>
        <v>185.49453768261711</v>
      </c>
      <c r="F104" s="1">
        <f t="shared" si="11"/>
        <v>165.51146231738286</v>
      </c>
    </row>
    <row r="105" spans="1:6" x14ac:dyDescent="0.2">
      <c r="A105" s="1" t="s">
        <v>53</v>
      </c>
      <c r="B105" s="1">
        <v>169.43</v>
      </c>
      <c r="C105" s="1">
        <f t="shared" si="8"/>
        <v>175.55749999999998</v>
      </c>
      <c r="D105" s="1">
        <f t="shared" si="9"/>
        <v>4.9188668731517309</v>
      </c>
      <c r="E105" s="1">
        <f t="shared" si="10"/>
        <v>185.39523374630343</v>
      </c>
      <c r="F105" s="1">
        <f t="shared" si="11"/>
        <v>165.71976625369652</v>
      </c>
    </row>
    <row r="106" spans="1:6" x14ac:dyDescent="0.2">
      <c r="A106" s="1" t="s">
        <v>52</v>
      </c>
      <c r="B106" s="1">
        <v>170.62</v>
      </c>
      <c r="C106" s="1">
        <f t="shared" si="8"/>
        <v>175.53149999999999</v>
      </c>
      <c r="D106" s="1">
        <f t="shared" si="9"/>
        <v>4.9447518962825114</v>
      </c>
      <c r="E106" s="1">
        <f t="shared" si="10"/>
        <v>185.42100379256502</v>
      </c>
      <c r="F106" s="1">
        <f t="shared" si="11"/>
        <v>165.64199620743497</v>
      </c>
    </row>
    <row r="107" spans="1:6" x14ac:dyDescent="0.2">
      <c r="A107" s="1" t="s">
        <v>51</v>
      </c>
      <c r="B107" s="1">
        <v>170.82</v>
      </c>
      <c r="C107" s="1">
        <f t="shared" si="8"/>
        <v>175.2655</v>
      </c>
      <c r="D107" s="1">
        <f t="shared" si="9"/>
        <v>5.0522204342041022</v>
      </c>
      <c r="E107" s="1">
        <f t="shared" si="10"/>
        <v>185.36994086840821</v>
      </c>
      <c r="F107" s="1">
        <f t="shared" si="11"/>
        <v>165.1610591315918</v>
      </c>
    </row>
    <row r="108" spans="1:6" x14ac:dyDescent="0.2">
      <c r="A108" s="1" t="s">
        <v>50</v>
      </c>
      <c r="B108" s="1">
        <v>170.49</v>
      </c>
      <c r="C108" s="1">
        <f t="shared" si="8"/>
        <v>175.15550000000002</v>
      </c>
      <c r="D108" s="1">
        <f t="shared" si="9"/>
        <v>5.1345265502027404</v>
      </c>
      <c r="E108" s="1">
        <f t="shared" si="10"/>
        <v>185.42455310040549</v>
      </c>
      <c r="F108" s="1">
        <f t="shared" si="11"/>
        <v>164.88644689959455</v>
      </c>
    </row>
    <row r="109" spans="1:6" x14ac:dyDescent="0.2">
      <c r="A109" s="3">
        <v>45334</v>
      </c>
      <c r="B109" s="1">
        <v>172.98</v>
      </c>
      <c r="C109" s="1">
        <f t="shared" si="8"/>
        <v>175.172</v>
      </c>
      <c r="D109" s="1">
        <f t="shared" si="9"/>
        <v>5.1265753419648599</v>
      </c>
      <c r="E109" s="1">
        <f t="shared" si="10"/>
        <v>185.42515068392973</v>
      </c>
      <c r="F109" s="1">
        <f t="shared" si="11"/>
        <v>164.91884931607026</v>
      </c>
    </row>
    <row r="110" spans="1:6" x14ac:dyDescent="0.2">
      <c r="A110" s="3">
        <v>45363</v>
      </c>
      <c r="B110" s="1">
        <v>173.02</v>
      </c>
      <c r="C110" s="1">
        <f t="shared" si="8"/>
        <v>175.28900000000004</v>
      </c>
      <c r="D110" s="1">
        <f t="shared" si="9"/>
        <v>5.0447105180105556</v>
      </c>
      <c r="E110" s="1">
        <f t="shared" si="10"/>
        <v>185.37842103602117</v>
      </c>
      <c r="F110" s="1">
        <f t="shared" si="11"/>
        <v>165.19957896397892</v>
      </c>
    </row>
    <row r="111" spans="1:6" x14ac:dyDescent="0.2">
      <c r="A111" s="3">
        <v>45394</v>
      </c>
      <c r="B111" s="1">
        <v>176.09</v>
      </c>
      <c r="C111" s="1">
        <f t="shared" si="8"/>
        <v>175.523</v>
      </c>
      <c r="D111" s="1">
        <f t="shared" si="9"/>
        <v>4.9631951720428527</v>
      </c>
      <c r="E111" s="1">
        <f t="shared" si="10"/>
        <v>185.44939034408571</v>
      </c>
      <c r="F111" s="1">
        <f t="shared" si="11"/>
        <v>165.59660965591428</v>
      </c>
    </row>
    <row r="112" spans="1:6" x14ac:dyDescent="0.2">
      <c r="A112" s="3">
        <v>45424</v>
      </c>
      <c r="B112" s="1">
        <v>174.31</v>
      </c>
      <c r="C112" s="1">
        <f t="shared" si="8"/>
        <v>175.322</v>
      </c>
      <c r="D112" s="1">
        <f t="shared" si="9"/>
        <v>4.9247865035210578</v>
      </c>
      <c r="E112" s="1">
        <f t="shared" si="10"/>
        <v>185.17157300704213</v>
      </c>
      <c r="F112" s="1">
        <f t="shared" si="11"/>
        <v>165.47242699295788</v>
      </c>
    </row>
    <row r="113" spans="1:6" x14ac:dyDescent="0.2">
      <c r="A113" s="3">
        <v>45455</v>
      </c>
      <c r="B113" s="1">
        <v>176.49</v>
      </c>
      <c r="C113" s="1">
        <f t="shared" si="8"/>
        <v>175.03250000000003</v>
      </c>
      <c r="D113" s="1">
        <f t="shared" si="9"/>
        <v>4.6571460370624331</v>
      </c>
      <c r="E113" s="1">
        <f t="shared" si="10"/>
        <v>184.34679207412489</v>
      </c>
      <c r="F113" s="1">
        <f t="shared" si="11"/>
        <v>165.71820792587516</v>
      </c>
    </row>
    <row r="114" spans="1:6" x14ac:dyDescent="0.2">
      <c r="A114" s="3">
        <v>45547</v>
      </c>
      <c r="B114" s="1">
        <v>177.1</v>
      </c>
      <c r="C114" s="1">
        <f t="shared" si="8"/>
        <v>174.89449999999999</v>
      </c>
      <c r="D114" s="1">
        <f t="shared" si="9"/>
        <v>4.5461382976161913</v>
      </c>
      <c r="E114" s="1">
        <f t="shared" si="10"/>
        <v>183.98677659523239</v>
      </c>
      <c r="F114" s="1">
        <f t="shared" si="11"/>
        <v>165.8022234047676</v>
      </c>
    </row>
    <row r="115" spans="1:6" x14ac:dyDescent="0.2">
      <c r="A115" s="3">
        <v>45577</v>
      </c>
      <c r="B115" s="1">
        <v>186.53</v>
      </c>
      <c r="C115" s="1">
        <f t="shared" si="8"/>
        <v>175.12250000000003</v>
      </c>
      <c r="D115" s="1">
        <f t="shared" si="9"/>
        <v>5.0103186945595217</v>
      </c>
      <c r="E115" s="1">
        <f t="shared" si="10"/>
        <v>185.14313738911906</v>
      </c>
      <c r="F115" s="1">
        <f t="shared" si="11"/>
        <v>165.101862610881</v>
      </c>
    </row>
    <row r="116" spans="1:6" x14ac:dyDescent="0.2">
      <c r="A116" s="3">
        <v>45608</v>
      </c>
      <c r="B116" s="1">
        <v>196.71</v>
      </c>
      <c r="C116" s="1">
        <f t="shared" si="8"/>
        <v>175.792</v>
      </c>
      <c r="D116" s="1">
        <f t="shared" si="9"/>
        <v>6.7544103330615357</v>
      </c>
      <c r="E116" s="1">
        <f t="shared" si="10"/>
        <v>189.30082066612306</v>
      </c>
      <c r="F116" s="1">
        <f t="shared" si="11"/>
        <v>162.28317933387694</v>
      </c>
    </row>
    <row r="117" spans="1:6" x14ac:dyDescent="0.2">
      <c r="A117" s="3">
        <v>45638</v>
      </c>
      <c r="B117" s="1">
        <v>193.63</v>
      </c>
      <c r="C117" s="1">
        <f t="shared" si="8"/>
        <v>176.44900000000001</v>
      </c>
      <c r="D117" s="1">
        <f t="shared" si="9"/>
        <v>7.7944284419604566</v>
      </c>
      <c r="E117" s="1">
        <f t="shared" si="10"/>
        <v>192.03785688392094</v>
      </c>
      <c r="F117" s="1">
        <f t="shared" si="11"/>
        <v>160.86014311607909</v>
      </c>
    </row>
    <row r="118" spans="1:6" x14ac:dyDescent="0.2">
      <c r="A118" s="1" t="s">
        <v>49</v>
      </c>
      <c r="B118" s="1">
        <v>191.38</v>
      </c>
      <c r="C118" s="1">
        <f t="shared" si="8"/>
        <v>177.15050000000002</v>
      </c>
      <c r="D118" s="1">
        <f t="shared" si="9"/>
        <v>8.4809076444496316</v>
      </c>
      <c r="E118" s="1">
        <f t="shared" si="10"/>
        <v>194.11231528889928</v>
      </c>
      <c r="F118" s="1">
        <f t="shared" si="11"/>
        <v>160.18868471110076</v>
      </c>
    </row>
    <row r="119" spans="1:6" x14ac:dyDescent="0.2">
      <c r="A119" s="1" t="s">
        <v>48</v>
      </c>
      <c r="B119" s="1">
        <v>198.16</v>
      </c>
      <c r="C119" s="1">
        <f t="shared" si="8"/>
        <v>178.36400000000003</v>
      </c>
      <c r="D119" s="1">
        <f t="shared" si="9"/>
        <v>9.6461246104329366</v>
      </c>
      <c r="E119" s="1">
        <f t="shared" si="10"/>
        <v>197.6562492208659</v>
      </c>
      <c r="F119" s="1">
        <f t="shared" si="11"/>
        <v>159.07175077913416</v>
      </c>
    </row>
    <row r="120" spans="1:6" x14ac:dyDescent="0.2">
      <c r="A120" s="1" t="s">
        <v>47</v>
      </c>
      <c r="B120" s="1">
        <v>197.12</v>
      </c>
      <c r="C120" s="1">
        <f t="shared" si="8"/>
        <v>179.38000000000002</v>
      </c>
      <c r="D120" s="1">
        <f t="shared" si="9"/>
        <v>10.504643083693489</v>
      </c>
      <c r="E120" s="1">
        <f t="shared" si="10"/>
        <v>200.38928616738701</v>
      </c>
      <c r="F120" s="1">
        <f t="shared" si="11"/>
        <v>158.37071383261303</v>
      </c>
    </row>
    <row r="121" spans="1:6" x14ac:dyDescent="0.2">
      <c r="A121" s="1" t="s">
        <v>46</v>
      </c>
      <c r="B121" s="1">
        <v>190.15</v>
      </c>
      <c r="C121" s="1">
        <f t="shared" si="8"/>
        <v>179.90850000000003</v>
      </c>
      <c r="D121" s="1">
        <f t="shared" si="9"/>
        <v>10.7775831071525</v>
      </c>
      <c r="E121" s="1">
        <f t="shared" si="10"/>
        <v>201.46366621430502</v>
      </c>
      <c r="F121" s="1">
        <f t="shared" si="11"/>
        <v>158.35333378569504</v>
      </c>
    </row>
    <row r="122" spans="1:6" x14ac:dyDescent="0.2">
      <c r="A122" s="1" t="s">
        <v>45</v>
      </c>
      <c r="B122" s="1">
        <v>189.7</v>
      </c>
      <c r="C122" s="1">
        <f t="shared" si="8"/>
        <v>180.52699999999999</v>
      </c>
      <c r="D122" s="1">
        <f t="shared" si="9"/>
        <v>10.974956228182702</v>
      </c>
      <c r="E122" s="1">
        <f t="shared" si="10"/>
        <v>202.4769124563654</v>
      </c>
      <c r="F122" s="1">
        <f t="shared" si="11"/>
        <v>158.57708754363458</v>
      </c>
    </row>
    <row r="123" spans="1:6" x14ac:dyDescent="0.2">
      <c r="A123" s="1" t="s">
        <v>44</v>
      </c>
      <c r="B123" s="1">
        <v>192.96</v>
      </c>
      <c r="C123" s="1">
        <f t="shared" si="8"/>
        <v>181.71299999999999</v>
      </c>
      <c r="D123" s="1">
        <f t="shared" si="9"/>
        <v>10.972680956285069</v>
      </c>
      <c r="E123" s="1">
        <f t="shared" si="10"/>
        <v>203.65836191257014</v>
      </c>
      <c r="F123" s="1">
        <f t="shared" si="11"/>
        <v>159.76763808742984</v>
      </c>
    </row>
    <row r="124" spans="1:6" x14ac:dyDescent="0.2">
      <c r="A124" s="1" t="s">
        <v>43</v>
      </c>
      <c r="B124" s="1">
        <v>195.99</v>
      </c>
      <c r="C124" s="1">
        <f t="shared" si="8"/>
        <v>183.18399999999997</v>
      </c>
      <c r="D124" s="1">
        <f t="shared" si="9"/>
        <v>10.806528923221418</v>
      </c>
      <c r="E124" s="1">
        <f t="shared" si="10"/>
        <v>204.79705784644281</v>
      </c>
      <c r="F124" s="1">
        <f t="shared" si="11"/>
        <v>161.57094215355713</v>
      </c>
    </row>
    <row r="125" spans="1:6" x14ac:dyDescent="0.2">
      <c r="A125" s="1" t="s">
        <v>42</v>
      </c>
      <c r="B125" s="1">
        <v>197.57</v>
      </c>
      <c r="C125" s="1">
        <f t="shared" si="8"/>
        <v>184.59100000000001</v>
      </c>
      <c r="D125" s="1">
        <f t="shared" si="9"/>
        <v>10.753290267585422</v>
      </c>
      <c r="E125" s="1">
        <f t="shared" si="10"/>
        <v>206.09758053517086</v>
      </c>
      <c r="F125" s="1">
        <f t="shared" si="11"/>
        <v>163.08441946482915</v>
      </c>
    </row>
    <row r="126" spans="1:6" x14ac:dyDescent="0.2">
      <c r="A126" s="1" t="s">
        <v>41</v>
      </c>
      <c r="B126" s="1">
        <v>197.1</v>
      </c>
      <c r="C126" s="1">
        <f t="shared" si="8"/>
        <v>185.91500000000002</v>
      </c>
      <c r="D126" s="1">
        <f t="shared" si="9"/>
        <v>10.571208415712039</v>
      </c>
      <c r="E126" s="1">
        <f t="shared" si="10"/>
        <v>207.05741683142409</v>
      </c>
      <c r="F126" s="1">
        <f t="shared" si="11"/>
        <v>164.77258316857595</v>
      </c>
    </row>
    <row r="127" spans="1:6" x14ac:dyDescent="0.2">
      <c r="A127" s="1" t="s">
        <v>40</v>
      </c>
      <c r="B127" s="1">
        <v>194.04</v>
      </c>
      <c r="C127" s="1">
        <f t="shared" si="8"/>
        <v>187.07599999999996</v>
      </c>
      <c r="D127" s="1">
        <f t="shared" si="9"/>
        <v>10.090268057573306</v>
      </c>
      <c r="E127" s="1">
        <f t="shared" si="10"/>
        <v>207.25653611514659</v>
      </c>
      <c r="F127" s="1">
        <f t="shared" si="11"/>
        <v>166.89546388485334</v>
      </c>
    </row>
    <row r="128" spans="1:6" x14ac:dyDescent="0.2">
      <c r="A128" s="1" t="s">
        <v>39</v>
      </c>
      <c r="B128" s="1">
        <v>192.69</v>
      </c>
      <c r="C128" s="1">
        <f t="shared" si="8"/>
        <v>188.18600000000004</v>
      </c>
      <c r="D128" s="1">
        <f t="shared" si="9"/>
        <v>9.3646487556015394</v>
      </c>
      <c r="E128" s="1">
        <f t="shared" si="10"/>
        <v>206.91529751120311</v>
      </c>
      <c r="F128" s="1">
        <f t="shared" si="11"/>
        <v>169.45670248879696</v>
      </c>
    </row>
    <row r="129" spans="1:6" x14ac:dyDescent="0.2">
      <c r="A129" s="1" t="s">
        <v>38</v>
      </c>
      <c r="B129" s="1">
        <v>190.44</v>
      </c>
      <c r="C129" s="1">
        <f t="shared" si="8"/>
        <v>189.05900000000003</v>
      </c>
      <c r="D129" s="1">
        <f t="shared" si="9"/>
        <v>8.6598036321482716</v>
      </c>
      <c r="E129" s="1">
        <f t="shared" si="10"/>
        <v>206.37860726429656</v>
      </c>
      <c r="F129" s="1">
        <f t="shared" si="11"/>
        <v>171.73939273570349</v>
      </c>
    </row>
    <row r="130" spans="1:6" x14ac:dyDescent="0.2">
      <c r="A130" s="3">
        <v>45689</v>
      </c>
      <c r="B130" s="1">
        <v>190.63</v>
      </c>
      <c r="C130" s="1">
        <f t="shared" si="8"/>
        <v>189.93950000000004</v>
      </c>
      <c r="D130" s="1">
        <f t="shared" si="9"/>
        <v>7.7952910718418238</v>
      </c>
      <c r="E130" s="1">
        <f t="shared" ref="E130:E161" si="12">C130+2*D130</f>
        <v>205.53008214368367</v>
      </c>
      <c r="F130" s="1">
        <f t="shared" ref="F130:F161" si="13">C130-2*D130</f>
        <v>174.3489178563164</v>
      </c>
    </row>
    <row r="131" spans="1:6" x14ac:dyDescent="0.2">
      <c r="A131" s="3">
        <v>45717</v>
      </c>
      <c r="B131" s="1">
        <v>193.13</v>
      </c>
      <c r="C131" s="1">
        <f t="shared" si="8"/>
        <v>190.79150000000004</v>
      </c>
      <c r="D131" s="1">
        <f t="shared" si="9"/>
        <v>7.1023245082897066</v>
      </c>
      <c r="E131" s="1">
        <f t="shared" si="12"/>
        <v>204.99614901657947</v>
      </c>
      <c r="F131" s="1">
        <f t="shared" si="13"/>
        <v>176.58685098342062</v>
      </c>
    </row>
    <row r="132" spans="1:6" x14ac:dyDescent="0.2">
      <c r="A132" s="3">
        <v>45809</v>
      </c>
      <c r="B132" s="1">
        <v>197.96</v>
      </c>
      <c r="C132" s="1">
        <f t="shared" si="8"/>
        <v>191.97400000000002</v>
      </c>
      <c r="D132" s="1">
        <f t="shared" si="9"/>
        <v>6.1138267799093589</v>
      </c>
      <c r="E132" s="1">
        <f t="shared" si="12"/>
        <v>204.20165355981874</v>
      </c>
      <c r="F132" s="1">
        <f t="shared" si="13"/>
        <v>179.7463464401813</v>
      </c>
    </row>
    <row r="133" spans="1:6" x14ac:dyDescent="0.2">
      <c r="A133" s="3">
        <v>45839</v>
      </c>
      <c r="B133" s="1">
        <v>196.71</v>
      </c>
      <c r="C133" s="1">
        <f t="shared" si="8"/>
        <v>192.98500000000004</v>
      </c>
      <c r="D133" s="1">
        <f t="shared" si="9"/>
        <v>4.9864643100888122</v>
      </c>
      <c r="E133" s="1">
        <f t="shared" si="12"/>
        <v>202.95792862017765</v>
      </c>
      <c r="F133" s="1">
        <f t="shared" si="13"/>
        <v>183.01207137982243</v>
      </c>
    </row>
    <row r="134" spans="1:6" x14ac:dyDescent="0.2">
      <c r="A134" s="3">
        <v>45870</v>
      </c>
      <c r="B134" s="1">
        <v>195.39</v>
      </c>
      <c r="C134" s="1">
        <f t="shared" si="8"/>
        <v>193.89950000000002</v>
      </c>
      <c r="D134" s="1">
        <f t="shared" si="9"/>
        <v>3.317864682688489</v>
      </c>
      <c r="E134" s="1">
        <f t="shared" si="12"/>
        <v>200.53522936537701</v>
      </c>
      <c r="F134" s="1">
        <f t="shared" si="13"/>
        <v>187.26377063462303</v>
      </c>
    </row>
    <row r="135" spans="1:6" x14ac:dyDescent="0.2">
      <c r="A135" s="3">
        <v>45931</v>
      </c>
      <c r="B135" s="1">
        <v>193.17</v>
      </c>
      <c r="C135" s="1">
        <f t="shared" si="8"/>
        <v>194.23150000000004</v>
      </c>
      <c r="D135" s="1">
        <f t="shared" si="9"/>
        <v>2.8393332705148655</v>
      </c>
      <c r="E135" s="1">
        <f t="shared" si="12"/>
        <v>199.91016654102978</v>
      </c>
      <c r="F135" s="1">
        <f t="shared" si="13"/>
        <v>188.5528334589703</v>
      </c>
    </row>
    <row r="136" spans="1:6" x14ac:dyDescent="0.2">
      <c r="A136" s="1" t="s">
        <v>37</v>
      </c>
      <c r="B136" s="1">
        <v>192.29</v>
      </c>
      <c r="C136" s="1">
        <f t="shared" si="8"/>
        <v>194.01050000000001</v>
      </c>
      <c r="D136" s="1">
        <f t="shared" si="9"/>
        <v>2.8081094501836175</v>
      </c>
      <c r="E136" s="1">
        <f t="shared" si="12"/>
        <v>199.62671890036725</v>
      </c>
      <c r="F136" s="1">
        <f t="shared" si="13"/>
        <v>188.39428109963276</v>
      </c>
    </row>
    <row r="137" spans="1:6" x14ac:dyDescent="0.2">
      <c r="A137" s="1" t="s">
        <v>36</v>
      </c>
      <c r="B137" s="1">
        <v>191.05</v>
      </c>
      <c r="C137" s="1">
        <f t="shared" si="8"/>
        <v>193.88150000000002</v>
      </c>
      <c r="D137" s="1">
        <f t="shared" si="9"/>
        <v>2.8847243323555571</v>
      </c>
      <c r="E137" s="1">
        <f t="shared" si="12"/>
        <v>199.65094866471114</v>
      </c>
      <c r="F137" s="1">
        <f t="shared" si="13"/>
        <v>188.1120513352889</v>
      </c>
    </row>
    <row r="138" spans="1:6" x14ac:dyDescent="0.2">
      <c r="A138" s="1" t="s">
        <v>35</v>
      </c>
      <c r="B138" s="1">
        <v>196.98</v>
      </c>
      <c r="C138" s="1">
        <f t="shared" si="8"/>
        <v>194.16149999999999</v>
      </c>
      <c r="D138" s="1">
        <f t="shared" si="9"/>
        <v>2.9008733258506099</v>
      </c>
      <c r="E138" s="1">
        <f t="shared" si="12"/>
        <v>199.96324665170121</v>
      </c>
      <c r="F138" s="1">
        <f t="shared" si="13"/>
        <v>188.35975334829877</v>
      </c>
    </row>
    <row r="139" spans="1:6" x14ac:dyDescent="0.2">
      <c r="A139" s="1" t="s">
        <v>34</v>
      </c>
      <c r="B139" s="1">
        <v>194.41</v>
      </c>
      <c r="C139" s="1">
        <f t="shared" si="8"/>
        <v>193.97399999999999</v>
      </c>
      <c r="D139" s="1">
        <f t="shared" si="9"/>
        <v>2.7458761424131439</v>
      </c>
      <c r="E139" s="1">
        <f t="shared" si="12"/>
        <v>199.46575228482627</v>
      </c>
      <c r="F139" s="1">
        <f t="shared" si="13"/>
        <v>188.48224771517371</v>
      </c>
    </row>
    <row r="140" spans="1:6" x14ac:dyDescent="0.2">
      <c r="A140" s="1" t="s">
        <v>33</v>
      </c>
      <c r="B140" s="1">
        <v>197.55</v>
      </c>
      <c r="C140" s="1">
        <f t="shared" si="8"/>
        <v>193.99550000000002</v>
      </c>
      <c r="D140" s="1">
        <f t="shared" si="9"/>
        <v>2.7733515255391867</v>
      </c>
      <c r="E140" s="1">
        <f t="shared" si="12"/>
        <v>199.54220305107839</v>
      </c>
      <c r="F140" s="1">
        <f t="shared" si="13"/>
        <v>188.44879694892165</v>
      </c>
    </row>
    <row r="141" spans="1:6" x14ac:dyDescent="0.2">
      <c r="A141" s="1" t="s">
        <v>32</v>
      </c>
      <c r="B141" s="1">
        <v>199.63</v>
      </c>
      <c r="C141" s="1">
        <f t="shared" si="8"/>
        <v>194.46950000000004</v>
      </c>
      <c r="D141" s="1">
        <f t="shared" si="9"/>
        <v>2.8892203920234638</v>
      </c>
      <c r="E141" s="1">
        <f t="shared" si="12"/>
        <v>200.24794078404696</v>
      </c>
      <c r="F141" s="1">
        <f t="shared" si="13"/>
        <v>188.69105921595312</v>
      </c>
    </row>
    <row r="142" spans="1:6" x14ac:dyDescent="0.2">
      <c r="A142" s="1" t="s">
        <v>31</v>
      </c>
      <c r="B142" s="1">
        <v>200.03</v>
      </c>
      <c r="C142" s="1">
        <f t="shared" si="8"/>
        <v>194.98600000000005</v>
      </c>
      <c r="D142" s="1">
        <f t="shared" si="9"/>
        <v>2.9149332392824516</v>
      </c>
      <c r="E142" s="1">
        <f t="shared" si="12"/>
        <v>200.81586647856494</v>
      </c>
      <c r="F142" s="1">
        <f t="shared" si="13"/>
        <v>189.15613352143515</v>
      </c>
    </row>
    <row r="143" spans="1:6" x14ac:dyDescent="0.2">
      <c r="A143" s="1" t="s">
        <v>30</v>
      </c>
      <c r="B143" s="1">
        <v>199.58</v>
      </c>
      <c r="C143" s="1">
        <f t="shared" si="8"/>
        <v>195.31700000000004</v>
      </c>
      <c r="D143" s="1">
        <f t="shared" si="9"/>
        <v>3.0456942860718206</v>
      </c>
      <c r="E143" s="1">
        <f t="shared" si="12"/>
        <v>201.40838857214368</v>
      </c>
      <c r="F143" s="1">
        <f t="shared" si="13"/>
        <v>189.22561142785639</v>
      </c>
    </row>
    <row r="144" spans="1:6" x14ac:dyDescent="0.2">
      <c r="A144" s="1" t="s">
        <v>29</v>
      </c>
      <c r="B144" s="1">
        <v>201.9</v>
      </c>
      <c r="C144" s="1">
        <f t="shared" si="8"/>
        <v>195.61250000000001</v>
      </c>
      <c r="D144" s="1">
        <f t="shared" si="9"/>
        <v>3.3825043276122808</v>
      </c>
      <c r="E144" s="1">
        <f t="shared" si="12"/>
        <v>202.37750865522457</v>
      </c>
      <c r="F144" s="1">
        <f t="shared" si="13"/>
        <v>188.84749134477545</v>
      </c>
    </row>
    <row r="145" spans="1:6" x14ac:dyDescent="0.2">
      <c r="A145" s="1" t="s">
        <v>28</v>
      </c>
      <c r="B145" s="1">
        <v>193.77</v>
      </c>
      <c r="C145" s="1">
        <f t="shared" si="8"/>
        <v>195.42250000000004</v>
      </c>
      <c r="D145" s="1">
        <f t="shared" si="9"/>
        <v>3.3734752891218585</v>
      </c>
      <c r="E145" s="1">
        <f t="shared" si="12"/>
        <v>202.16945057824375</v>
      </c>
      <c r="F145" s="1">
        <f t="shared" si="13"/>
        <v>188.67554942175633</v>
      </c>
    </row>
    <row r="146" spans="1:6" x14ac:dyDescent="0.2">
      <c r="A146" s="1" t="s">
        <v>27</v>
      </c>
      <c r="B146" s="1">
        <v>197.07</v>
      </c>
      <c r="C146" s="1">
        <f t="shared" si="8"/>
        <v>195.42100000000005</v>
      </c>
      <c r="D146" s="1">
        <f t="shared" si="9"/>
        <v>3.3726967189320116</v>
      </c>
      <c r="E146" s="1">
        <f t="shared" si="12"/>
        <v>202.16639343786406</v>
      </c>
      <c r="F146" s="1">
        <f t="shared" si="13"/>
        <v>188.67560656213604</v>
      </c>
    </row>
    <row r="147" spans="1:6" x14ac:dyDescent="0.2">
      <c r="A147" s="1" t="s">
        <v>26</v>
      </c>
      <c r="B147" s="1">
        <v>197.18</v>
      </c>
      <c r="C147" s="1">
        <f t="shared" si="8"/>
        <v>195.578</v>
      </c>
      <c r="D147" s="1">
        <f t="shared" si="9"/>
        <v>3.3781069130194044</v>
      </c>
      <c r="E147" s="1">
        <f t="shared" si="12"/>
        <v>202.33421382603882</v>
      </c>
      <c r="F147" s="1">
        <f t="shared" si="13"/>
        <v>188.82178617396119</v>
      </c>
    </row>
    <row r="148" spans="1:6" x14ac:dyDescent="0.2">
      <c r="A148" s="1" t="s">
        <v>25</v>
      </c>
      <c r="B148" s="1">
        <v>202.63</v>
      </c>
      <c r="C148" s="1">
        <f t="shared" si="8"/>
        <v>196.07500000000005</v>
      </c>
      <c r="D148" s="1">
        <f t="shared" si="9"/>
        <v>3.6510308565923522</v>
      </c>
      <c r="E148" s="1">
        <f t="shared" si="12"/>
        <v>203.37706171318476</v>
      </c>
      <c r="F148" s="1">
        <f t="shared" si="13"/>
        <v>188.77293828681533</v>
      </c>
    </row>
    <row r="149" spans="1:6" x14ac:dyDescent="0.2">
      <c r="A149" s="1" t="s">
        <v>24</v>
      </c>
      <c r="B149" s="1">
        <v>205.6</v>
      </c>
      <c r="C149" s="1">
        <f t="shared" si="8"/>
        <v>196.83300000000003</v>
      </c>
      <c r="D149" s="1">
        <f t="shared" si="9"/>
        <v>3.9785716823476931</v>
      </c>
      <c r="E149" s="1">
        <f t="shared" si="12"/>
        <v>204.79014336469541</v>
      </c>
      <c r="F149" s="1">
        <f t="shared" si="13"/>
        <v>188.87585663530464</v>
      </c>
    </row>
    <row r="150" spans="1:6" x14ac:dyDescent="0.2">
      <c r="A150" s="3">
        <v>45718</v>
      </c>
      <c r="B150" s="1">
        <v>202.64</v>
      </c>
      <c r="C150" s="1">
        <f t="shared" ref="C150:C188" si="14">AVERAGE(B131:B150)</f>
        <v>197.43350000000001</v>
      </c>
      <c r="D150" s="1">
        <f t="shared" ref="D150:D188" si="15">_xlfn.STDEV.S(B131:B150)</f>
        <v>3.8986074099403885</v>
      </c>
      <c r="E150" s="1">
        <f t="shared" si="12"/>
        <v>205.23071481988077</v>
      </c>
      <c r="F150" s="1">
        <f t="shared" si="13"/>
        <v>189.63628518011924</v>
      </c>
    </row>
    <row r="151" spans="1:6" x14ac:dyDescent="0.2">
      <c r="A151" s="3">
        <v>45749</v>
      </c>
      <c r="B151" s="1">
        <v>207.71</v>
      </c>
      <c r="C151" s="1">
        <f t="shared" si="14"/>
        <v>198.16249999999999</v>
      </c>
      <c r="D151" s="1">
        <f t="shared" si="15"/>
        <v>4.3844292372944178</v>
      </c>
      <c r="E151" s="1">
        <f t="shared" si="12"/>
        <v>206.93135847458882</v>
      </c>
      <c r="F151" s="1">
        <f t="shared" si="13"/>
        <v>189.39364152541117</v>
      </c>
    </row>
    <row r="152" spans="1:6" x14ac:dyDescent="0.2">
      <c r="A152" s="3">
        <v>45779</v>
      </c>
      <c r="B152" s="1">
        <v>193.3</v>
      </c>
      <c r="C152" s="1">
        <f t="shared" si="14"/>
        <v>197.92950000000002</v>
      </c>
      <c r="D152" s="1">
        <f t="shared" si="15"/>
        <v>4.5175581142680912</v>
      </c>
      <c r="E152" s="1">
        <f t="shared" si="12"/>
        <v>206.96461622853622</v>
      </c>
      <c r="F152" s="1">
        <f t="shared" si="13"/>
        <v>188.89438377146382</v>
      </c>
    </row>
    <row r="153" spans="1:6" x14ac:dyDescent="0.2">
      <c r="A153" s="3">
        <v>45810</v>
      </c>
      <c r="B153" s="1">
        <v>193.31</v>
      </c>
      <c r="C153" s="1">
        <f t="shared" si="14"/>
        <v>197.75949999999997</v>
      </c>
      <c r="D153" s="1">
        <f t="shared" si="15"/>
        <v>4.6284753372323824</v>
      </c>
      <c r="E153" s="1">
        <f t="shared" si="12"/>
        <v>207.01645067446475</v>
      </c>
      <c r="F153" s="1">
        <f t="shared" si="13"/>
        <v>188.5025493255352</v>
      </c>
    </row>
    <row r="154" spans="1:6" x14ac:dyDescent="0.2">
      <c r="A154" s="3">
        <v>45840</v>
      </c>
      <c r="B154" s="1">
        <v>187.14</v>
      </c>
      <c r="C154" s="1">
        <f t="shared" si="14"/>
        <v>197.34700000000001</v>
      </c>
      <c r="D154" s="1">
        <f t="shared" si="15"/>
        <v>5.1849428764046142</v>
      </c>
      <c r="E154" s="1">
        <f t="shared" si="12"/>
        <v>207.71688575280925</v>
      </c>
      <c r="F154" s="1">
        <f t="shared" si="13"/>
        <v>186.97711424719077</v>
      </c>
    </row>
    <row r="155" spans="1:6" x14ac:dyDescent="0.2">
      <c r="A155" s="3">
        <v>45932</v>
      </c>
      <c r="B155" s="1">
        <v>188.2</v>
      </c>
      <c r="C155" s="1">
        <f t="shared" si="14"/>
        <v>197.09849999999997</v>
      </c>
      <c r="D155" s="1">
        <f t="shared" si="15"/>
        <v>5.504898560182081</v>
      </c>
      <c r="E155" s="1">
        <f t="shared" si="12"/>
        <v>208.10829712036414</v>
      </c>
      <c r="F155" s="1">
        <f t="shared" si="13"/>
        <v>186.0887028796358</v>
      </c>
    </row>
    <row r="156" spans="1:6" x14ac:dyDescent="0.2">
      <c r="A156" s="3">
        <v>45963</v>
      </c>
      <c r="B156" s="1">
        <v>187.07</v>
      </c>
      <c r="C156" s="1">
        <f t="shared" si="14"/>
        <v>196.83750000000001</v>
      </c>
      <c r="D156" s="1">
        <f t="shared" si="15"/>
        <v>5.8573434565868734</v>
      </c>
      <c r="E156" s="1">
        <f t="shared" si="12"/>
        <v>208.55218691317376</v>
      </c>
      <c r="F156" s="1">
        <f t="shared" si="13"/>
        <v>185.12281308682626</v>
      </c>
    </row>
    <row r="157" spans="1:6" x14ac:dyDescent="0.2">
      <c r="A157" s="3">
        <v>45993</v>
      </c>
      <c r="B157" s="1">
        <v>185.43</v>
      </c>
      <c r="C157" s="1">
        <f t="shared" si="14"/>
        <v>196.55649999999997</v>
      </c>
      <c r="D157" s="1">
        <f t="shared" si="15"/>
        <v>6.2698848096528694</v>
      </c>
      <c r="E157" s="1">
        <f t="shared" si="12"/>
        <v>209.0962696193057</v>
      </c>
      <c r="F157" s="1">
        <f t="shared" si="13"/>
        <v>184.01673038069424</v>
      </c>
    </row>
    <row r="158" spans="1:6" x14ac:dyDescent="0.2">
      <c r="A158" s="1" t="s">
        <v>23</v>
      </c>
      <c r="B158" s="1">
        <v>187.88</v>
      </c>
      <c r="C158" s="1">
        <f t="shared" si="14"/>
        <v>196.10149999999999</v>
      </c>
      <c r="D158" s="1">
        <f t="shared" si="15"/>
        <v>6.5609669337120708</v>
      </c>
      <c r="E158" s="1">
        <f t="shared" si="12"/>
        <v>209.22343386742412</v>
      </c>
      <c r="F158" s="1">
        <f t="shared" si="13"/>
        <v>182.97956613257585</v>
      </c>
    </row>
    <row r="159" spans="1:6" x14ac:dyDescent="0.2">
      <c r="A159" s="1" t="s">
        <v>22</v>
      </c>
      <c r="B159" s="1">
        <v>186.87</v>
      </c>
      <c r="C159" s="1">
        <f t="shared" si="14"/>
        <v>195.72449999999998</v>
      </c>
      <c r="D159" s="1">
        <f t="shared" si="15"/>
        <v>6.8725092904534097</v>
      </c>
      <c r="E159" s="1">
        <f t="shared" si="12"/>
        <v>209.46951858090679</v>
      </c>
      <c r="F159" s="1">
        <f t="shared" si="13"/>
        <v>181.97948141909316</v>
      </c>
    </row>
    <row r="160" spans="1:6" x14ac:dyDescent="0.2">
      <c r="A160" s="1" t="s">
        <v>21</v>
      </c>
      <c r="B160" s="1">
        <v>185.8</v>
      </c>
      <c r="C160" s="1">
        <f t="shared" si="14"/>
        <v>195.137</v>
      </c>
      <c r="D160" s="1">
        <f t="shared" si="15"/>
        <v>7.2025449449628933</v>
      </c>
      <c r="E160" s="1">
        <f t="shared" si="12"/>
        <v>209.54208988992579</v>
      </c>
      <c r="F160" s="1">
        <f t="shared" si="13"/>
        <v>180.73191011007421</v>
      </c>
    </row>
    <row r="161" spans="1:6" x14ac:dyDescent="0.2">
      <c r="A161" s="1" t="s">
        <v>20</v>
      </c>
      <c r="B161" s="1">
        <v>187.13</v>
      </c>
      <c r="C161" s="1">
        <f t="shared" si="14"/>
        <v>194.512</v>
      </c>
      <c r="D161" s="1">
        <f t="shared" si="15"/>
        <v>7.3333015469805529</v>
      </c>
      <c r="E161" s="1">
        <f t="shared" si="12"/>
        <v>209.1786030939611</v>
      </c>
      <c r="F161" s="1">
        <f t="shared" si="13"/>
        <v>179.8453969060389</v>
      </c>
    </row>
    <row r="162" spans="1:6" x14ac:dyDescent="0.2">
      <c r="A162" s="1" t="s">
        <v>19</v>
      </c>
      <c r="B162" s="1">
        <v>186.64</v>
      </c>
      <c r="C162" s="1">
        <f t="shared" si="14"/>
        <v>193.8425</v>
      </c>
      <c r="D162" s="1">
        <f t="shared" si="15"/>
        <v>7.4138006979870781</v>
      </c>
      <c r="E162" s="1">
        <f t="shared" ref="E162:E188" si="16">C162+2*D162</f>
        <v>208.67010139597414</v>
      </c>
      <c r="F162" s="1">
        <f t="shared" ref="F162:F188" si="17">C162-2*D162</f>
        <v>179.01489860402586</v>
      </c>
    </row>
    <row r="163" spans="1:6" x14ac:dyDescent="0.2">
      <c r="A163" s="1" t="s">
        <v>18</v>
      </c>
      <c r="B163" s="1">
        <v>181.58</v>
      </c>
      <c r="C163" s="1">
        <f t="shared" si="14"/>
        <v>192.9425</v>
      </c>
      <c r="D163" s="1">
        <f t="shared" si="15"/>
        <v>7.7648817220801707</v>
      </c>
      <c r="E163" s="1">
        <f t="shared" si="16"/>
        <v>208.47226344416035</v>
      </c>
      <c r="F163" s="1">
        <f t="shared" si="17"/>
        <v>177.41273655583964</v>
      </c>
    </row>
    <row r="164" spans="1:6" x14ac:dyDescent="0.2">
      <c r="A164" s="1" t="s">
        <v>17</v>
      </c>
      <c r="B164" s="1">
        <v>181.19</v>
      </c>
      <c r="C164" s="1">
        <f t="shared" si="14"/>
        <v>191.90699999999998</v>
      </c>
      <c r="D164" s="1">
        <f t="shared" si="15"/>
        <v>7.8874104215448764</v>
      </c>
      <c r="E164" s="1">
        <f t="shared" si="16"/>
        <v>207.68182084308972</v>
      </c>
      <c r="F164" s="1">
        <f t="shared" si="17"/>
        <v>176.13217915691024</v>
      </c>
    </row>
    <row r="165" spans="1:6" x14ac:dyDescent="0.2">
      <c r="A165" s="1" t="s">
        <v>16</v>
      </c>
      <c r="B165" s="1">
        <v>177.37</v>
      </c>
      <c r="C165" s="1">
        <f t="shared" si="14"/>
        <v>191.08699999999999</v>
      </c>
      <c r="D165" s="1">
        <f t="shared" si="15"/>
        <v>8.5113522334647413</v>
      </c>
      <c r="E165" s="1">
        <f t="shared" si="16"/>
        <v>208.10970446692949</v>
      </c>
      <c r="F165" s="1">
        <f t="shared" si="17"/>
        <v>174.06429553307049</v>
      </c>
    </row>
    <row r="166" spans="1:6" x14ac:dyDescent="0.2">
      <c r="A166" s="1" t="s">
        <v>15</v>
      </c>
      <c r="B166" s="1">
        <v>174.7</v>
      </c>
      <c r="C166" s="1">
        <f t="shared" si="14"/>
        <v>189.96849999999998</v>
      </c>
      <c r="D166" s="1">
        <f t="shared" si="15"/>
        <v>9.1310224682556473</v>
      </c>
      <c r="E166" s="1">
        <f t="shared" si="16"/>
        <v>208.23054493651128</v>
      </c>
      <c r="F166" s="1">
        <f t="shared" si="17"/>
        <v>171.70645506348868</v>
      </c>
    </row>
    <row r="167" spans="1:6" x14ac:dyDescent="0.2">
      <c r="A167" s="1" t="s">
        <v>14</v>
      </c>
      <c r="B167" s="1">
        <v>170.21</v>
      </c>
      <c r="C167" s="1">
        <f t="shared" si="14"/>
        <v>188.61999999999998</v>
      </c>
      <c r="D167" s="1">
        <f t="shared" si="15"/>
        <v>9.9635107953181361</v>
      </c>
      <c r="E167" s="1">
        <f t="shared" si="16"/>
        <v>208.54702159063623</v>
      </c>
      <c r="F167" s="1">
        <f t="shared" si="17"/>
        <v>168.69297840936372</v>
      </c>
    </row>
    <row r="168" spans="1:6" x14ac:dyDescent="0.2">
      <c r="A168" s="1" t="s">
        <v>13</v>
      </c>
      <c r="B168" s="1">
        <v>172.22</v>
      </c>
      <c r="C168" s="1">
        <f t="shared" si="14"/>
        <v>187.09949999999998</v>
      </c>
      <c r="D168" s="1">
        <f t="shared" si="15"/>
        <v>10.033105451454201</v>
      </c>
      <c r="E168" s="1">
        <f t="shared" si="16"/>
        <v>207.16571090290839</v>
      </c>
      <c r="F168" s="1">
        <f t="shared" si="17"/>
        <v>167.03328909709157</v>
      </c>
    </row>
    <row r="169" spans="1:6" x14ac:dyDescent="0.2">
      <c r="A169" s="3">
        <v>45719</v>
      </c>
      <c r="B169" s="1">
        <v>168.66</v>
      </c>
      <c r="C169" s="1">
        <f t="shared" si="14"/>
        <v>185.25249999999997</v>
      </c>
      <c r="D169" s="1">
        <f t="shared" si="15"/>
        <v>9.8465045227120811</v>
      </c>
      <c r="E169" s="1">
        <f t="shared" si="16"/>
        <v>204.94550904542413</v>
      </c>
      <c r="F169" s="1">
        <f t="shared" si="17"/>
        <v>165.55949095457581</v>
      </c>
    </row>
    <row r="170" spans="1:6" x14ac:dyDescent="0.2">
      <c r="A170" s="3">
        <v>45750</v>
      </c>
      <c r="B170" s="1">
        <v>172.61</v>
      </c>
      <c r="C170" s="1">
        <f t="shared" si="14"/>
        <v>183.75099999999995</v>
      </c>
      <c r="D170" s="1">
        <f t="shared" si="15"/>
        <v>9.3317144021991218</v>
      </c>
      <c r="E170" s="1">
        <f t="shared" si="16"/>
        <v>202.4144288043982</v>
      </c>
      <c r="F170" s="1">
        <f t="shared" si="17"/>
        <v>165.0875711956017</v>
      </c>
    </row>
    <row r="171" spans="1:6" x14ac:dyDescent="0.2">
      <c r="A171" s="3">
        <v>45780</v>
      </c>
      <c r="B171" s="1">
        <v>174.99</v>
      </c>
      <c r="C171" s="1">
        <f t="shared" si="14"/>
        <v>182.11499999999995</v>
      </c>
      <c r="D171" s="1">
        <f t="shared" si="15"/>
        <v>7.6217434806093092</v>
      </c>
      <c r="E171" s="1">
        <f t="shared" si="16"/>
        <v>197.35848696121857</v>
      </c>
      <c r="F171" s="1">
        <f t="shared" si="17"/>
        <v>166.87151303878133</v>
      </c>
    </row>
    <row r="172" spans="1:6" x14ac:dyDescent="0.2">
      <c r="A172" s="3">
        <v>45811</v>
      </c>
      <c r="B172" s="1">
        <v>174.21</v>
      </c>
      <c r="C172" s="1">
        <f t="shared" si="14"/>
        <v>181.16049999999996</v>
      </c>
      <c r="D172" s="1">
        <f t="shared" si="15"/>
        <v>7.3373302724026095</v>
      </c>
      <c r="E172" s="1">
        <f t="shared" si="16"/>
        <v>195.83516054480518</v>
      </c>
      <c r="F172" s="1">
        <f t="shared" si="17"/>
        <v>166.48583945519474</v>
      </c>
    </row>
    <row r="173" spans="1:6" x14ac:dyDescent="0.2">
      <c r="A173" s="3">
        <v>45841</v>
      </c>
      <c r="B173" s="1">
        <v>175.75</v>
      </c>
      <c r="C173" s="1">
        <f t="shared" si="14"/>
        <v>180.28249999999997</v>
      </c>
      <c r="D173" s="1">
        <f t="shared" si="15"/>
        <v>6.8408116439036952</v>
      </c>
      <c r="E173" s="1">
        <f t="shared" si="16"/>
        <v>193.96412328780735</v>
      </c>
      <c r="F173" s="1">
        <f t="shared" si="17"/>
        <v>166.60087671219259</v>
      </c>
    </row>
    <row r="174" spans="1:6" x14ac:dyDescent="0.2">
      <c r="A174" s="3">
        <v>45933</v>
      </c>
      <c r="B174" s="1">
        <v>167.81</v>
      </c>
      <c r="C174" s="1">
        <f t="shared" si="14"/>
        <v>179.31599999999997</v>
      </c>
      <c r="D174" s="1">
        <f t="shared" si="15"/>
        <v>7.178157218439253</v>
      </c>
      <c r="E174" s="1">
        <f t="shared" si="16"/>
        <v>193.67231443687848</v>
      </c>
      <c r="F174" s="1">
        <f t="shared" si="17"/>
        <v>164.95968556312147</v>
      </c>
    </row>
    <row r="175" spans="1:6" x14ac:dyDescent="0.2">
      <c r="A175" s="3">
        <v>45964</v>
      </c>
      <c r="B175" s="1">
        <v>165.98</v>
      </c>
      <c r="C175" s="1">
        <f t="shared" si="14"/>
        <v>178.20499999999998</v>
      </c>
      <c r="D175" s="1">
        <f t="shared" si="15"/>
        <v>7.4453443595027187</v>
      </c>
      <c r="E175" s="1">
        <f t="shared" si="16"/>
        <v>193.09568871900541</v>
      </c>
      <c r="F175" s="1">
        <f t="shared" si="17"/>
        <v>163.31431128099456</v>
      </c>
    </row>
    <row r="176" spans="1:6" x14ac:dyDescent="0.2">
      <c r="A176" s="3">
        <v>45994</v>
      </c>
      <c r="B176" s="1">
        <v>169</v>
      </c>
      <c r="C176" s="1">
        <f t="shared" si="14"/>
        <v>177.30149999999998</v>
      </c>
      <c r="D176" s="1">
        <f t="shared" si="15"/>
        <v>7.4092667973075592</v>
      </c>
      <c r="E176" s="1">
        <f t="shared" si="16"/>
        <v>192.12003359461511</v>
      </c>
      <c r="F176" s="1">
        <f t="shared" si="17"/>
        <v>162.48296640538484</v>
      </c>
    </row>
    <row r="177" spans="1:6" x14ac:dyDescent="0.2">
      <c r="A177" s="1" t="s">
        <v>12</v>
      </c>
      <c r="B177" s="1">
        <v>164.73</v>
      </c>
      <c r="C177" s="1">
        <f t="shared" si="14"/>
        <v>176.26650000000001</v>
      </c>
      <c r="D177" s="1">
        <f t="shared" si="15"/>
        <v>7.6557273194304463</v>
      </c>
      <c r="E177" s="1">
        <f t="shared" si="16"/>
        <v>191.57795463886089</v>
      </c>
      <c r="F177" s="1">
        <f t="shared" si="17"/>
        <v>160.95504536113913</v>
      </c>
    </row>
    <row r="178" spans="1:6" x14ac:dyDescent="0.2">
      <c r="A178" s="1" t="s">
        <v>11</v>
      </c>
      <c r="B178" s="1">
        <v>167.62</v>
      </c>
      <c r="C178" s="1">
        <f t="shared" si="14"/>
        <v>175.2535</v>
      </c>
      <c r="D178" s="1">
        <f t="shared" si="15"/>
        <v>7.373345505763881</v>
      </c>
      <c r="E178" s="1">
        <f t="shared" si="16"/>
        <v>190.00019101152776</v>
      </c>
      <c r="F178" s="1">
        <f t="shared" si="17"/>
        <v>160.50680898847224</v>
      </c>
    </row>
    <row r="179" spans="1:6" x14ac:dyDescent="0.2">
      <c r="A179" s="1" t="s">
        <v>10</v>
      </c>
      <c r="B179" s="1">
        <v>166.57</v>
      </c>
      <c r="C179" s="1">
        <f t="shared" si="14"/>
        <v>174.23850000000002</v>
      </c>
      <c r="D179" s="1">
        <f t="shared" si="15"/>
        <v>7.0815321528309791</v>
      </c>
      <c r="E179" s="1">
        <f t="shared" si="16"/>
        <v>188.40156430566196</v>
      </c>
      <c r="F179" s="1">
        <f t="shared" si="17"/>
        <v>160.07543569433807</v>
      </c>
    </row>
    <row r="180" spans="1:6" x14ac:dyDescent="0.2">
      <c r="A180" s="1" t="s">
        <v>9</v>
      </c>
      <c r="B180" s="1">
        <v>162.66999999999999</v>
      </c>
      <c r="C180" s="1">
        <f t="shared" si="14"/>
        <v>173.08199999999999</v>
      </c>
      <c r="D180" s="1">
        <f t="shared" si="15"/>
        <v>6.9820292631568774</v>
      </c>
      <c r="E180" s="1">
        <f t="shared" si="16"/>
        <v>187.04605852631374</v>
      </c>
      <c r="F180" s="1">
        <f t="shared" si="17"/>
        <v>159.11794147368624</v>
      </c>
    </row>
    <row r="181" spans="1:6" x14ac:dyDescent="0.2">
      <c r="A181" s="1" t="s">
        <v>8</v>
      </c>
      <c r="B181" s="1">
        <v>166.28</v>
      </c>
      <c r="C181" s="1">
        <f t="shared" si="14"/>
        <v>172.03950000000003</v>
      </c>
      <c r="D181" s="1">
        <f t="shared" si="15"/>
        <v>6.2970782489726318</v>
      </c>
      <c r="E181" s="1">
        <f t="shared" si="16"/>
        <v>184.63365649794531</v>
      </c>
      <c r="F181" s="1">
        <f t="shared" si="17"/>
        <v>159.44534350205475</v>
      </c>
    </row>
    <row r="182" spans="1:6" x14ac:dyDescent="0.2">
      <c r="A182" s="1" t="s">
        <v>7</v>
      </c>
      <c r="B182" s="1">
        <v>165.05</v>
      </c>
      <c r="C182" s="1">
        <f t="shared" si="14"/>
        <v>170.96000000000004</v>
      </c>
      <c r="D182" s="1">
        <f t="shared" si="15"/>
        <v>5.4569260674177356</v>
      </c>
      <c r="E182" s="1">
        <f t="shared" si="16"/>
        <v>181.87385213483552</v>
      </c>
      <c r="F182" s="1">
        <f t="shared" si="17"/>
        <v>160.04614786516456</v>
      </c>
    </row>
    <row r="183" spans="1:6" x14ac:dyDescent="0.2">
      <c r="A183" s="1" t="s">
        <v>6</v>
      </c>
      <c r="B183" s="1">
        <v>166.25</v>
      </c>
      <c r="C183" s="1">
        <f t="shared" si="14"/>
        <v>170.19350000000003</v>
      </c>
      <c r="D183" s="1">
        <f t="shared" si="15"/>
        <v>4.9387408101128072</v>
      </c>
      <c r="E183" s="1">
        <f t="shared" si="16"/>
        <v>180.07098162022564</v>
      </c>
      <c r="F183" s="1">
        <f t="shared" si="17"/>
        <v>160.31601837977442</v>
      </c>
    </row>
    <row r="184" spans="1:6" x14ac:dyDescent="0.2">
      <c r="A184" s="1" t="s">
        <v>5</v>
      </c>
      <c r="B184" s="1">
        <v>169.93</v>
      </c>
      <c r="C184" s="1">
        <f t="shared" si="14"/>
        <v>169.63050000000004</v>
      </c>
      <c r="D184" s="1">
        <f t="shared" si="15"/>
        <v>4.2067558134130199</v>
      </c>
      <c r="E184" s="1">
        <f t="shared" si="16"/>
        <v>178.04401162682609</v>
      </c>
      <c r="F184" s="1">
        <f t="shared" si="17"/>
        <v>161.21698837317399</v>
      </c>
    </row>
    <row r="185" spans="1:6" x14ac:dyDescent="0.2">
      <c r="A185" s="1" t="s">
        <v>4</v>
      </c>
      <c r="B185" s="1">
        <v>172.79</v>
      </c>
      <c r="C185" s="1">
        <f t="shared" si="14"/>
        <v>169.4015</v>
      </c>
      <c r="D185" s="1">
        <f t="shared" si="15"/>
        <v>3.8748368726275051</v>
      </c>
      <c r="E185" s="1">
        <f t="shared" si="16"/>
        <v>177.15117374525502</v>
      </c>
      <c r="F185" s="1">
        <f t="shared" si="17"/>
        <v>161.65182625474498</v>
      </c>
    </row>
    <row r="186" spans="1:6" x14ac:dyDescent="0.2">
      <c r="A186" s="1" t="s">
        <v>3</v>
      </c>
      <c r="B186" s="1">
        <v>167.14</v>
      </c>
      <c r="C186" s="1">
        <f t="shared" si="14"/>
        <v>169.02350000000001</v>
      </c>
      <c r="D186" s="1">
        <f t="shared" si="15"/>
        <v>3.6953416977537983</v>
      </c>
      <c r="E186" s="1">
        <f t="shared" si="16"/>
        <v>176.41418339550762</v>
      </c>
      <c r="F186" s="1">
        <f t="shared" si="17"/>
        <v>161.6328166044924</v>
      </c>
    </row>
    <row r="187" spans="1:6" x14ac:dyDescent="0.2">
      <c r="A187" s="1" t="s">
        <v>2</v>
      </c>
      <c r="B187" s="1">
        <v>164.08</v>
      </c>
      <c r="C187" s="1">
        <f t="shared" si="14"/>
        <v>168.71699999999998</v>
      </c>
      <c r="D187" s="1">
        <f t="shared" si="15"/>
        <v>3.8430184134760283</v>
      </c>
      <c r="E187" s="1">
        <f t="shared" si="16"/>
        <v>176.40303682695205</v>
      </c>
      <c r="F187" s="1">
        <f t="shared" si="17"/>
        <v>161.03096317304792</v>
      </c>
    </row>
    <row r="188" spans="1:6" x14ac:dyDescent="0.2">
      <c r="A188" s="1" t="s">
        <v>1</v>
      </c>
      <c r="B188" s="1">
        <v>156.06</v>
      </c>
      <c r="C188" s="1">
        <f t="shared" si="14"/>
        <v>167.90899999999999</v>
      </c>
      <c r="D188" s="1">
        <f t="shared" si="15"/>
        <v>4.6762466955769941</v>
      </c>
      <c r="E188" s="1">
        <f t="shared" si="16"/>
        <v>177.26149339115398</v>
      </c>
      <c r="F188" s="1">
        <f t="shared" si="17"/>
        <v>158.55650660884601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EFBA-33CB-B046-AD4B-EE62D7166E59}">
  <dimension ref="A1:F188"/>
  <sheetViews>
    <sheetView workbookViewId="0">
      <selection activeCell="H10" sqref="A1:XFD1048576"/>
    </sheetView>
  </sheetViews>
  <sheetFormatPr baseColWidth="10" defaultRowHeight="16" x14ac:dyDescent="0.2"/>
  <cols>
    <col min="1" max="1" width="11.6640625" style="1" bestFit="1" customWidth="1"/>
    <col min="2" max="16384" width="10.83203125" style="1"/>
  </cols>
  <sheetData>
    <row r="1" spans="1:6" x14ac:dyDescent="0.2">
      <c r="A1" s="1" t="s">
        <v>0</v>
      </c>
      <c r="B1" s="1" t="s">
        <v>115</v>
      </c>
      <c r="C1" s="1" t="s">
        <v>169</v>
      </c>
      <c r="D1" s="1" t="s">
        <v>170</v>
      </c>
      <c r="E1" s="1" t="s">
        <v>171</v>
      </c>
      <c r="F1" s="1" t="s">
        <v>172</v>
      </c>
    </row>
    <row r="2" spans="1:6" x14ac:dyDescent="0.2">
      <c r="A2" s="3">
        <v>45298</v>
      </c>
      <c r="B2" s="1">
        <v>184.49</v>
      </c>
    </row>
    <row r="3" spans="1:6" x14ac:dyDescent="0.2">
      <c r="A3" s="3">
        <v>45329</v>
      </c>
      <c r="B3" s="1">
        <v>186.61</v>
      </c>
    </row>
    <row r="4" spans="1:6" x14ac:dyDescent="0.2">
      <c r="A4" s="3">
        <v>45358</v>
      </c>
      <c r="B4" s="1">
        <v>187.39</v>
      </c>
    </row>
    <row r="5" spans="1:6" x14ac:dyDescent="0.2">
      <c r="A5" s="3">
        <v>45419</v>
      </c>
      <c r="B5" s="1">
        <v>191.96</v>
      </c>
    </row>
    <row r="6" spans="1:6" x14ac:dyDescent="0.2">
      <c r="A6" s="3">
        <v>45511</v>
      </c>
      <c r="B6" s="1">
        <v>190.48</v>
      </c>
    </row>
    <row r="7" spans="1:6" x14ac:dyDescent="0.2">
      <c r="A7" s="3">
        <v>45542</v>
      </c>
      <c r="B7" s="1">
        <v>190.44</v>
      </c>
    </row>
    <row r="8" spans="1:6" x14ac:dyDescent="0.2">
      <c r="A8" s="3">
        <v>45572</v>
      </c>
      <c r="B8" s="1">
        <v>192.66</v>
      </c>
    </row>
    <row r="9" spans="1:6" x14ac:dyDescent="0.2">
      <c r="A9" s="3">
        <v>45603</v>
      </c>
      <c r="B9" s="1">
        <v>187.3</v>
      </c>
    </row>
    <row r="10" spans="1:6" x14ac:dyDescent="0.2">
      <c r="A10" s="3">
        <v>45633</v>
      </c>
      <c r="B10" s="1">
        <v>186.78</v>
      </c>
    </row>
    <row r="11" spans="1:6" x14ac:dyDescent="0.2">
      <c r="A11" s="1" t="s">
        <v>114</v>
      </c>
      <c r="B11" s="1">
        <v>188.19</v>
      </c>
    </row>
    <row r="12" spans="1:6" x14ac:dyDescent="0.2">
      <c r="A12" s="1" t="s">
        <v>113</v>
      </c>
      <c r="B12" s="1">
        <v>185.5</v>
      </c>
    </row>
    <row r="13" spans="1:6" x14ac:dyDescent="0.2">
      <c r="A13" s="1" t="s">
        <v>112</v>
      </c>
      <c r="B13" s="1">
        <v>182.62</v>
      </c>
    </row>
    <row r="14" spans="1:6" x14ac:dyDescent="0.2">
      <c r="A14" s="1" t="s">
        <v>111</v>
      </c>
      <c r="B14" s="1">
        <v>179.22</v>
      </c>
    </row>
    <row r="15" spans="1:6" x14ac:dyDescent="0.2">
      <c r="A15" s="1" t="s">
        <v>110</v>
      </c>
      <c r="B15" s="1">
        <v>179.39</v>
      </c>
      <c r="C15" s="1">
        <f>MIN(B2:B15)</f>
        <v>179.22</v>
      </c>
      <c r="D15" s="1">
        <f>MAX(B2:B15)</f>
        <v>192.66</v>
      </c>
      <c r="E15" s="1">
        <f t="shared" ref="E15:E65" si="0" xml:space="preserve"> ((B15 - C15) / (D15 - C15)) * 100</f>
        <v>1.2648809523808595</v>
      </c>
      <c r="F15" s="1">
        <f t="shared" ref="F15:F46" si="1" xml:space="preserve"> AVERAGE(E15:E17)</f>
        <v>21.527777777777729</v>
      </c>
    </row>
    <row r="16" spans="1:6" x14ac:dyDescent="0.2">
      <c r="A16" s="1" t="s">
        <v>109</v>
      </c>
      <c r="B16" s="1">
        <v>183.35</v>
      </c>
      <c r="C16" s="1">
        <f t="shared" ref="C16:C79" si="2">MIN(B3:B16)</f>
        <v>179.22</v>
      </c>
      <c r="D16" s="1">
        <f t="shared" ref="D16:D79" si="3">MAX(B3:B16)</f>
        <v>192.66</v>
      </c>
      <c r="E16" s="1">
        <f t="shared" si="0"/>
        <v>30.729166666666639</v>
      </c>
      <c r="F16" s="1">
        <f t="shared" si="1"/>
        <v>21.106150793650773</v>
      </c>
    </row>
    <row r="17" spans="1:6" x14ac:dyDescent="0.2">
      <c r="A17" s="1" t="s">
        <v>108</v>
      </c>
      <c r="B17" s="1">
        <v>183.6</v>
      </c>
      <c r="C17" s="1">
        <f t="shared" si="2"/>
        <v>179.22</v>
      </c>
      <c r="D17" s="1">
        <f t="shared" si="3"/>
        <v>192.66</v>
      </c>
      <c r="E17" s="1">
        <f t="shared" si="0"/>
        <v>32.589285714285687</v>
      </c>
      <c r="F17" s="1">
        <f t="shared" si="1"/>
        <v>10.863095238095228</v>
      </c>
    </row>
    <row r="18" spans="1:6" x14ac:dyDescent="0.2">
      <c r="A18" s="1" t="s">
        <v>107</v>
      </c>
      <c r="B18" s="1">
        <v>174.37</v>
      </c>
      <c r="C18" s="1">
        <f t="shared" si="2"/>
        <v>174.37</v>
      </c>
      <c r="D18" s="1">
        <f t="shared" si="3"/>
        <v>192.66</v>
      </c>
      <c r="E18" s="1">
        <f t="shared" si="0"/>
        <v>0</v>
      </c>
      <c r="F18" s="1">
        <f t="shared" si="1"/>
        <v>0</v>
      </c>
    </row>
    <row r="19" spans="1:6" x14ac:dyDescent="0.2">
      <c r="A19" s="1" t="s">
        <v>106</v>
      </c>
      <c r="B19" s="1">
        <v>169.16</v>
      </c>
      <c r="C19" s="1">
        <f t="shared" si="2"/>
        <v>169.16</v>
      </c>
      <c r="D19" s="1">
        <f t="shared" si="3"/>
        <v>192.66</v>
      </c>
      <c r="E19" s="1">
        <f t="shared" si="0"/>
        <v>0</v>
      </c>
      <c r="F19" s="1">
        <f t="shared" si="1"/>
        <v>3.4056157909368774</v>
      </c>
    </row>
    <row r="20" spans="1:6" x14ac:dyDescent="0.2">
      <c r="A20" s="1" t="s">
        <v>105</v>
      </c>
      <c r="B20" s="1">
        <v>168.68</v>
      </c>
      <c r="C20" s="1">
        <f t="shared" si="2"/>
        <v>168.68</v>
      </c>
      <c r="D20" s="1">
        <f t="shared" si="3"/>
        <v>192.66</v>
      </c>
      <c r="E20" s="1">
        <f t="shared" si="0"/>
        <v>0</v>
      </c>
      <c r="F20" s="1">
        <f t="shared" si="1"/>
        <v>8.838727015949706</v>
      </c>
    </row>
    <row r="21" spans="1:6" x14ac:dyDescent="0.2">
      <c r="A21" s="1" t="s">
        <v>104</v>
      </c>
      <c r="B21" s="1">
        <v>171.13</v>
      </c>
      <c r="C21" s="1">
        <f t="shared" si="2"/>
        <v>168.68</v>
      </c>
      <c r="D21" s="1">
        <f t="shared" si="3"/>
        <v>192.66</v>
      </c>
      <c r="E21" s="1">
        <f t="shared" si="0"/>
        <v>10.216847372810632</v>
      </c>
      <c r="F21" s="1">
        <f t="shared" si="1"/>
        <v>16.475836190731869</v>
      </c>
    </row>
    <row r="22" spans="1:6" x14ac:dyDescent="0.2">
      <c r="A22" s="1" t="s">
        <v>103</v>
      </c>
      <c r="B22" s="1">
        <v>171.86</v>
      </c>
      <c r="C22" s="1">
        <f t="shared" si="2"/>
        <v>168.68</v>
      </c>
      <c r="D22" s="1">
        <f t="shared" si="3"/>
        <v>188.19</v>
      </c>
      <c r="E22" s="1">
        <f t="shared" si="0"/>
        <v>16.299333675038486</v>
      </c>
      <c r="F22" s="1">
        <f t="shared" si="1"/>
        <v>19.511361694857328</v>
      </c>
    </row>
    <row r="23" spans="1:6" x14ac:dyDescent="0.2">
      <c r="A23" s="1" t="s">
        <v>102</v>
      </c>
      <c r="B23" s="1">
        <v>173.15</v>
      </c>
      <c r="C23" s="1">
        <f t="shared" si="2"/>
        <v>168.68</v>
      </c>
      <c r="D23" s="1">
        <f t="shared" si="3"/>
        <v>188.19</v>
      </c>
      <c r="E23" s="1">
        <f t="shared" si="0"/>
        <v>22.911327524346493</v>
      </c>
      <c r="F23" s="1">
        <f t="shared" si="1"/>
        <v>14.078250469844498</v>
      </c>
    </row>
    <row r="24" spans="1:6" x14ac:dyDescent="0.2">
      <c r="A24" s="3">
        <v>45299</v>
      </c>
      <c r="B24" s="1">
        <v>172.45</v>
      </c>
      <c r="C24" s="1">
        <f t="shared" si="2"/>
        <v>168.68</v>
      </c>
      <c r="D24" s="1">
        <f t="shared" si="3"/>
        <v>188.19</v>
      </c>
      <c r="E24" s="1">
        <f t="shared" si="0"/>
        <v>19.323423885187001</v>
      </c>
      <c r="F24" s="1">
        <f t="shared" si="1"/>
        <v>6.4411412950623337</v>
      </c>
    </row>
    <row r="25" spans="1:6" x14ac:dyDescent="0.2">
      <c r="A25" s="3">
        <v>45330</v>
      </c>
      <c r="B25" s="1">
        <v>168.4</v>
      </c>
      <c r="C25" s="1">
        <f t="shared" si="2"/>
        <v>168.4</v>
      </c>
      <c r="D25" s="1">
        <f t="shared" si="3"/>
        <v>185.5</v>
      </c>
      <c r="E25" s="1">
        <f t="shared" si="0"/>
        <v>0</v>
      </c>
      <c r="F25" s="1">
        <f t="shared" si="1"/>
        <v>0</v>
      </c>
    </row>
    <row r="26" spans="1:6" x14ac:dyDescent="0.2">
      <c r="A26" s="3">
        <v>45420</v>
      </c>
      <c r="B26" s="1">
        <v>160.63999999999999</v>
      </c>
      <c r="C26" s="1">
        <f t="shared" si="2"/>
        <v>160.63999999999999</v>
      </c>
      <c r="D26" s="1">
        <f t="shared" si="3"/>
        <v>183.6</v>
      </c>
      <c r="E26" s="1">
        <f t="shared" si="0"/>
        <v>0</v>
      </c>
      <c r="F26" s="1">
        <f t="shared" si="1"/>
        <v>0.30355594102342864</v>
      </c>
    </row>
    <row r="27" spans="1:6" x14ac:dyDescent="0.2">
      <c r="A27" s="3">
        <v>45451</v>
      </c>
      <c r="B27" s="1">
        <v>160.54</v>
      </c>
      <c r="C27" s="1">
        <f t="shared" si="2"/>
        <v>160.54</v>
      </c>
      <c r="D27" s="1">
        <f t="shared" si="3"/>
        <v>183.6</v>
      </c>
      <c r="E27" s="1">
        <f t="shared" si="0"/>
        <v>0</v>
      </c>
      <c r="F27" s="1">
        <f t="shared" si="1"/>
        <v>5.073720728534286</v>
      </c>
    </row>
    <row r="28" spans="1:6" x14ac:dyDescent="0.2">
      <c r="A28" s="3">
        <v>45481</v>
      </c>
      <c r="B28" s="1">
        <v>160.75</v>
      </c>
      <c r="C28" s="1">
        <f t="shared" si="2"/>
        <v>160.54</v>
      </c>
      <c r="D28" s="1">
        <f t="shared" si="3"/>
        <v>183.6</v>
      </c>
      <c r="E28" s="1">
        <f t="shared" si="0"/>
        <v>0.91066782307028593</v>
      </c>
      <c r="F28" s="1">
        <f t="shared" si="1"/>
        <v>12.08441746169415</v>
      </c>
    </row>
    <row r="29" spans="1:6" x14ac:dyDescent="0.2">
      <c r="A29" s="3">
        <v>45512</v>
      </c>
      <c r="B29" s="1">
        <v>163.84</v>
      </c>
      <c r="C29" s="1">
        <f t="shared" si="2"/>
        <v>160.54</v>
      </c>
      <c r="D29" s="1">
        <f t="shared" si="3"/>
        <v>183.6</v>
      </c>
      <c r="E29" s="1">
        <f t="shared" si="0"/>
        <v>14.310494362532571</v>
      </c>
      <c r="F29" s="1">
        <f t="shared" si="1"/>
        <v>19.999709435830983</v>
      </c>
    </row>
    <row r="30" spans="1:6" x14ac:dyDescent="0.2">
      <c r="A30" s="3">
        <v>45543</v>
      </c>
      <c r="B30" s="1">
        <v>165.39</v>
      </c>
      <c r="C30" s="1">
        <f t="shared" si="2"/>
        <v>160.54</v>
      </c>
      <c r="D30" s="1">
        <f t="shared" si="3"/>
        <v>183.6</v>
      </c>
      <c r="E30" s="1">
        <f t="shared" si="0"/>
        <v>21.03209019947959</v>
      </c>
      <c r="F30" s="1">
        <f t="shared" si="1"/>
        <v>29.477496009673576</v>
      </c>
    </row>
    <row r="31" spans="1:6" x14ac:dyDescent="0.2">
      <c r="A31" s="3">
        <v>45634</v>
      </c>
      <c r="B31" s="1">
        <v>163.95</v>
      </c>
      <c r="C31" s="1">
        <f t="shared" si="2"/>
        <v>160.54</v>
      </c>
      <c r="D31" s="1">
        <f t="shared" si="3"/>
        <v>174.37</v>
      </c>
      <c r="E31" s="1">
        <f t="shared" si="0"/>
        <v>24.656543745480793</v>
      </c>
      <c r="F31" s="1">
        <f t="shared" si="1"/>
        <v>26.405472287351689</v>
      </c>
    </row>
    <row r="32" spans="1:6" x14ac:dyDescent="0.2">
      <c r="A32" s="1" t="s">
        <v>101</v>
      </c>
      <c r="B32" s="1">
        <v>165.93</v>
      </c>
      <c r="C32" s="1">
        <f t="shared" si="2"/>
        <v>160.54</v>
      </c>
      <c r="D32" s="1">
        <f t="shared" si="3"/>
        <v>173.15</v>
      </c>
      <c r="E32" s="1">
        <f t="shared" si="0"/>
        <v>42.743854084060338</v>
      </c>
      <c r="F32" s="1">
        <f t="shared" si="1"/>
        <v>25.138778747026194</v>
      </c>
    </row>
    <row r="33" spans="1:6" x14ac:dyDescent="0.2">
      <c r="A33" s="1" t="s">
        <v>100</v>
      </c>
      <c r="B33" s="1">
        <v>162.03</v>
      </c>
      <c r="C33" s="1">
        <f t="shared" si="2"/>
        <v>160.54</v>
      </c>
      <c r="D33" s="1">
        <f t="shared" si="3"/>
        <v>173.15</v>
      </c>
      <c r="E33" s="1">
        <f t="shared" si="0"/>
        <v>11.816019032513937</v>
      </c>
      <c r="F33" s="1">
        <f t="shared" si="1"/>
        <v>21.993127147766359</v>
      </c>
    </row>
    <row r="34" spans="1:6" x14ac:dyDescent="0.2">
      <c r="A34" s="1" t="s">
        <v>99</v>
      </c>
      <c r="B34" s="1">
        <v>163.16999999999999</v>
      </c>
      <c r="C34" s="1">
        <f t="shared" si="2"/>
        <v>160.54</v>
      </c>
      <c r="D34" s="1">
        <f t="shared" si="3"/>
        <v>173.15</v>
      </c>
      <c r="E34" s="1">
        <f t="shared" si="0"/>
        <v>20.856463124504305</v>
      </c>
      <c r="F34" s="1">
        <f t="shared" si="1"/>
        <v>38.83161512027494</v>
      </c>
    </row>
    <row r="35" spans="1:6" x14ac:dyDescent="0.2">
      <c r="A35" s="1" t="s">
        <v>98</v>
      </c>
      <c r="B35" s="1">
        <v>164.74</v>
      </c>
      <c r="C35" s="1">
        <f t="shared" si="2"/>
        <v>160.54</v>
      </c>
      <c r="D35" s="1">
        <f t="shared" si="3"/>
        <v>173.15</v>
      </c>
      <c r="E35" s="1">
        <f t="shared" si="0"/>
        <v>33.306899286280824</v>
      </c>
      <c r="F35" s="1">
        <f t="shared" si="1"/>
        <v>55.445091867746413</v>
      </c>
    </row>
    <row r="36" spans="1:6" x14ac:dyDescent="0.2">
      <c r="A36" s="1" t="s">
        <v>97</v>
      </c>
      <c r="B36" s="1">
        <v>168.4</v>
      </c>
      <c r="C36" s="1">
        <f t="shared" si="2"/>
        <v>160.54</v>
      </c>
      <c r="D36" s="1">
        <f t="shared" si="3"/>
        <v>173.15</v>
      </c>
      <c r="E36" s="1">
        <f t="shared" si="0"/>
        <v>62.3314829500397</v>
      </c>
      <c r="F36" s="1">
        <f t="shared" si="1"/>
        <v>72.410883950466712</v>
      </c>
    </row>
    <row r="37" spans="1:6" x14ac:dyDescent="0.2">
      <c r="A37" s="1" t="s">
        <v>96</v>
      </c>
      <c r="B37" s="1">
        <v>168.96</v>
      </c>
      <c r="C37" s="1">
        <f t="shared" si="2"/>
        <v>160.54</v>
      </c>
      <c r="D37" s="1">
        <f t="shared" si="3"/>
        <v>172.45</v>
      </c>
      <c r="E37" s="1">
        <f t="shared" si="0"/>
        <v>70.696893366918715</v>
      </c>
      <c r="F37" s="1">
        <f t="shared" si="1"/>
        <v>71.22992249206078</v>
      </c>
    </row>
    <row r="38" spans="1:6" x14ac:dyDescent="0.2">
      <c r="A38" s="1" t="s">
        <v>95</v>
      </c>
      <c r="B38" s="1">
        <v>167.63</v>
      </c>
      <c r="C38" s="1">
        <f t="shared" si="2"/>
        <v>160.54</v>
      </c>
      <c r="D38" s="1">
        <f t="shared" si="3"/>
        <v>168.96</v>
      </c>
      <c r="E38" s="1">
        <f t="shared" si="0"/>
        <v>84.204275534441692</v>
      </c>
      <c r="F38" s="1">
        <f t="shared" si="1"/>
        <v>74.940617577197159</v>
      </c>
    </row>
    <row r="39" spans="1:6" x14ac:dyDescent="0.2">
      <c r="A39" s="1" t="s">
        <v>94</v>
      </c>
      <c r="B39" s="1">
        <v>165.49</v>
      </c>
      <c r="C39" s="1">
        <f t="shared" si="2"/>
        <v>160.54</v>
      </c>
      <c r="D39" s="1">
        <f t="shared" si="3"/>
        <v>168.96</v>
      </c>
      <c r="E39" s="1">
        <f t="shared" si="0"/>
        <v>58.788598574821947</v>
      </c>
      <c r="F39" s="1">
        <f t="shared" si="1"/>
        <v>76.02396706409256</v>
      </c>
    </row>
    <row r="40" spans="1:6" x14ac:dyDescent="0.2">
      <c r="A40" s="1" t="s">
        <v>93</v>
      </c>
      <c r="B40" s="1">
        <v>167.43</v>
      </c>
      <c r="C40" s="1">
        <f t="shared" si="2"/>
        <v>160.54</v>
      </c>
      <c r="D40" s="1">
        <f t="shared" si="3"/>
        <v>168.96</v>
      </c>
      <c r="E40" s="1">
        <f t="shared" si="0"/>
        <v>81.82897862232781</v>
      </c>
      <c r="F40" s="1">
        <f t="shared" si="1"/>
        <v>77.35128846267277</v>
      </c>
    </row>
    <row r="41" spans="1:6" x14ac:dyDescent="0.2">
      <c r="A41" s="1" t="s">
        <v>92</v>
      </c>
      <c r="B41" s="1">
        <v>167.93</v>
      </c>
      <c r="C41" s="1">
        <f t="shared" si="2"/>
        <v>160.75</v>
      </c>
      <c r="D41" s="1">
        <f t="shared" si="3"/>
        <v>168.96</v>
      </c>
      <c r="E41" s="1">
        <f t="shared" si="0"/>
        <v>87.454323995127893</v>
      </c>
      <c r="F41" s="1">
        <f t="shared" si="1"/>
        <v>61.95567413594204</v>
      </c>
    </row>
    <row r="42" spans="1:6" x14ac:dyDescent="0.2">
      <c r="A42" s="1" t="s">
        <v>91</v>
      </c>
      <c r="B42" s="1">
        <v>166.38</v>
      </c>
      <c r="C42" s="1">
        <f t="shared" si="2"/>
        <v>162.03</v>
      </c>
      <c r="D42" s="1">
        <f t="shared" si="3"/>
        <v>168.96</v>
      </c>
      <c r="E42" s="1">
        <f t="shared" si="0"/>
        <v>62.77056277056262</v>
      </c>
      <c r="F42" s="1">
        <f t="shared" si="1"/>
        <v>39.393939393939341</v>
      </c>
    </row>
    <row r="43" spans="1:6" x14ac:dyDescent="0.2">
      <c r="A43" s="1" t="s">
        <v>90</v>
      </c>
      <c r="B43" s="1">
        <v>164.5</v>
      </c>
      <c r="C43" s="1">
        <f t="shared" si="2"/>
        <v>162.03</v>
      </c>
      <c r="D43" s="1">
        <f t="shared" si="3"/>
        <v>168.96</v>
      </c>
      <c r="E43" s="1">
        <f t="shared" si="0"/>
        <v>35.642135642135592</v>
      </c>
      <c r="F43" s="1">
        <f t="shared" si="1"/>
        <v>33.285233285233325</v>
      </c>
    </row>
    <row r="44" spans="1:6" x14ac:dyDescent="0.2">
      <c r="A44" s="1" t="s">
        <v>89</v>
      </c>
      <c r="B44" s="1">
        <v>163.4</v>
      </c>
      <c r="C44" s="1">
        <f t="shared" si="2"/>
        <v>162.03</v>
      </c>
      <c r="D44" s="1">
        <f t="shared" si="3"/>
        <v>168.96</v>
      </c>
      <c r="E44" s="1">
        <f t="shared" si="0"/>
        <v>19.769119769119815</v>
      </c>
      <c r="F44" s="1">
        <f t="shared" si="1"/>
        <v>21.404521404521464</v>
      </c>
    </row>
    <row r="45" spans="1:6" x14ac:dyDescent="0.2">
      <c r="A45" s="1" t="s">
        <v>88</v>
      </c>
      <c r="B45" s="1">
        <v>165.11</v>
      </c>
      <c r="C45" s="1">
        <f t="shared" si="2"/>
        <v>162.03</v>
      </c>
      <c r="D45" s="1">
        <f t="shared" si="3"/>
        <v>168.96</v>
      </c>
      <c r="E45" s="1">
        <f t="shared" si="0"/>
        <v>44.444444444444578</v>
      </c>
      <c r="F45" s="1">
        <f t="shared" si="1"/>
        <v>14.814814814814859</v>
      </c>
    </row>
    <row r="46" spans="1:6" x14ac:dyDescent="0.2">
      <c r="A46" s="3">
        <v>45360</v>
      </c>
      <c r="B46" s="1">
        <v>158.61000000000001</v>
      </c>
      <c r="C46" s="1">
        <f t="shared" si="2"/>
        <v>158.61000000000001</v>
      </c>
      <c r="D46" s="1">
        <f t="shared" si="3"/>
        <v>168.96</v>
      </c>
      <c r="E46" s="1">
        <f t="shared" si="0"/>
        <v>0</v>
      </c>
      <c r="F46" s="1">
        <f t="shared" si="1"/>
        <v>2.3617339312406327</v>
      </c>
    </row>
    <row r="47" spans="1:6" x14ac:dyDescent="0.2">
      <c r="A47" s="3">
        <v>45391</v>
      </c>
      <c r="B47" s="1">
        <v>157.81</v>
      </c>
      <c r="C47" s="1">
        <f t="shared" si="2"/>
        <v>157.81</v>
      </c>
      <c r="D47" s="1">
        <f t="shared" si="3"/>
        <v>168.96</v>
      </c>
      <c r="E47" s="1">
        <f t="shared" si="0"/>
        <v>0</v>
      </c>
      <c r="F47" s="1">
        <f t="shared" ref="F47:F78" si="4" xml:space="preserve"> AVERAGE(E47:E49)</f>
        <v>2.3617339312406327</v>
      </c>
    </row>
    <row r="48" spans="1:6" x14ac:dyDescent="0.2">
      <c r="A48" s="3">
        <v>45421</v>
      </c>
      <c r="B48" s="1">
        <v>158.6</v>
      </c>
      <c r="C48" s="1">
        <f t="shared" si="2"/>
        <v>157.81</v>
      </c>
      <c r="D48" s="1">
        <f t="shared" si="3"/>
        <v>168.96</v>
      </c>
      <c r="E48" s="1">
        <f t="shared" si="0"/>
        <v>7.0852017937218985</v>
      </c>
      <c r="F48" s="1">
        <f t="shared" si="4"/>
        <v>2.3617339312406327</v>
      </c>
    </row>
    <row r="49" spans="1:6" x14ac:dyDescent="0.2">
      <c r="A49" s="3">
        <v>45452</v>
      </c>
      <c r="B49" s="1">
        <v>152.13</v>
      </c>
      <c r="C49" s="1">
        <f t="shared" si="2"/>
        <v>152.13</v>
      </c>
      <c r="D49" s="1">
        <f t="shared" si="3"/>
        <v>168.96</v>
      </c>
      <c r="E49" s="1">
        <f t="shared" si="0"/>
        <v>0</v>
      </c>
      <c r="F49" s="1">
        <f t="shared" si="4"/>
        <v>0.85191227116186052</v>
      </c>
    </row>
    <row r="50" spans="1:6" x14ac:dyDescent="0.2">
      <c r="A50" s="3">
        <v>45544</v>
      </c>
      <c r="B50" s="1">
        <v>149.54</v>
      </c>
      <c r="C50" s="1">
        <f t="shared" si="2"/>
        <v>149.54</v>
      </c>
      <c r="D50" s="1">
        <f t="shared" si="3"/>
        <v>168.96</v>
      </c>
      <c r="E50" s="1">
        <f t="shared" si="0"/>
        <v>0</v>
      </c>
      <c r="F50" s="1">
        <f t="shared" si="4"/>
        <v>5.5827442450607405</v>
      </c>
    </row>
    <row r="51" spans="1:6" x14ac:dyDescent="0.2">
      <c r="A51" s="3">
        <v>45574</v>
      </c>
      <c r="B51" s="1">
        <v>150.01</v>
      </c>
      <c r="C51" s="1">
        <f t="shared" si="2"/>
        <v>149.54</v>
      </c>
      <c r="D51" s="1">
        <f t="shared" si="3"/>
        <v>167.93</v>
      </c>
      <c r="E51" s="1">
        <f t="shared" si="0"/>
        <v>2.5557368134855816</v>
      </c>
      <c r="F51" s="1">
        <f t="shared" si="4"/>
        <v>16.458220047127071</v>
      </c>
    </row>
    <row r="52" spans="1:6" x14ac:dyDescent="0.2">
      <c r="A52" s="3">
        <v>45605</v>
      </c>
      <c r="B52" s="1">
        <v>152.15</v>
      </c>
      <c r="C52" s="1">
        <f t="shared" si="2"/>
        <v>149.54</v>
      </c>
      <c r="D52" s="1">
        <f t="shared" si="3"/>
        <v>167.93</v>
      </c>
      <c r="E52" s="1">
        <f t="shared" si="0"/>
        <v>14.192495921696638</v>
      </c>
      <c r="F52" s="1">
        <f t="shared" si="4"/>
        <v>31.611382998006189</v>
      </c>
    </row>
    <row r="53" spans="1:6" x14ac:dyDescent="0.2">
      <c r="A53" s="3">
        <v>45635</v>
      </c>
      <c r="B53" s="1">
        <v>155.54</v>
      </c>
      <c r="C53" s="1">
        <f t="shared" si="2"/>
        <v>149.54</v>
      </c>
      <c r="D53" s="1">
        <f t="shared" si="3"/>
        <v>167.93</v>
      </c>
      <c r="E53" s="1">
        <f t="shared" si="0"/>
        <v>32.626427406198992</v>
      </c>
      <c r="F53" s="1">
        <f t="shared" si="4"/>
        <v>45.586014207005199</v>
      </c>
    </row>
    <row r="54" spans="1:6" x14ac:dyDescent="0.2">
      <c r="A54" s="1" t="s">
        <v>87</v>
      </c>
      <c r="B54" s="1">
        <v>158.37</v>
      </c>
      <c r="C54" s="1">
        <f t="shared" si="2"/>
        <v>149.54</v>
      </c>
      <c r="D54" s="1">
        <f t="shared" si="3"/>
        <v>167.93</v>
      </c>
      <c r="E54" s="1">
        <f t="shared" si="0"/>
        <v>48.015225666122923</v>
      </c>
      <c r="F54" s="1">
        <f t="shared" si="4"/>
        <v>57.70347353660231</v>
      </c>
    </row>
    <row r="55" spans="1:6" x14ac:dyDescent="0.2">
      <c r="A55" s="1" t="s">
        <v>86</v>
      </c>
      <c r="B55" s="1">
        <v>158.99</v>
      </c>
      <c r="C55" s="1">
        <f t="shared" si="2"/>
        <v>149.54</v>
      </c>
      <c r="D55" s="1">
        <f t="shared" si="3"/>
        <v>166.38</v>
      </c>
      <c r="E55" s="1">
        <f t="shared" si="0"/>
        <v>56.116389548693682</v>
      </c>
      <c r="F55" s="1">
        <f t="shared" si="4"/>
        <v>65.8259941184577</v>
      </c>
    </row>
    <row r="56" spans="1:6" x14ac:dyDescent="0.2">
      <c r="A56" s="1" t="s">
        <v>85</v>
      </c>
      <c r="B56" s="1">
        <v>160.28</v>
      </c>
      <c r="C56" s="1">
        <f t="shared" si="2"/>
        <v>149.54</v>
      </c>
      <c r="D56" s="1">
        <f t="shared" si="3"/>
        <v>165.11</v>
      </c>
      <c r="E56" s="1">
        <f t="shared" si="0"/>
        <v>68.978805394990331</v>
      </c>
      <c r="F56" s="1">
        <f t="shared" si="4"/>
        <v>76.450438878184514</v>
      </c>
    </row>
    <row r="57" spans="1:6" x14ac:dyDescent="0.2">
      <c r="A57" s="1" t="s">
        <v>84</v>
      </c>
      <c r="B57" s="1">
        <v>160.81</v>
      </c>
      <c r="C57" s="1">
        <f t="shared" si="2"/>
        <v>149.54</v>
      </c>
      <c r="D57" s="1">
        <f t="shared" si="3"/>
        <v>165.11</v>
      </c>
      <c r="E57" s="1">
        <f t="shared" si="0"/>
        <v>72.382787411689108</v>
      </c>
      <c r="F57" s="1">
        <f t="shared" si="4"/>
        <v>86.790837079854398</v>
      </c>
    </row>
    <row r="58" spans="1:6" x14ac:dyDescent="0.2">
      <c r="A58" s="1" t="s">
        <v>83</v>
      </c>
      <c r="B58" s="1">
        <v>163.24</v>
      </c>
      <c r="C58" s="1">
        <f t="shared" si="2"/>
        <v>149.54</v>
      </c>
      <c r="D58" s="1">
        <f t="shared" si="3"/>
        <v>165.11</v>
      </c>
      <c r="E58" s="1">
        <f t="shared" si="0"/>
        <v>87.989723827874101</v>
      </c>
      <c r="F58" s="1">
        <f t="shared" si="4"/>
        <v>92.530790944832233</v>
      </c>
    </row>
    <row r="59" spans="1:6" x14ac:dyDescent="0.2">
      <c r="A59" s="1" t="s">
        <v>82</v>
      </c>
      <c r="B59" s="1">
        <v>164.64</v>
      </c>
      <c r="C59" s="1">
        <f t="shared" si="2"/>
        <v>149.54</v>
      </c>
      <c r="D59" s="1">
        <f t="shared" si="3"/>
        <v>164.64</v>
      </c>
      <c r="E59" s="1">
        <f t="shared" si="0"/>
        <v>100</v>
      </c>
      <c r="F59" s="1">
        <f t="shared" si="4"/>
        <v>94.326710816777052</v>
      </c>
    </row>
    <row r="60" spans="1:6" x14ac:dyDescent="0.2">
      <c r="A60" s="1" t="s">
        <v>81</v>
      </c>
      <c r="B60" s="1">
        <v>163.07</v>
      </c>
      <c r="C60" s="1">
        <f t="shared" si="2"/>
        <v>149.54</v>
      </c>
      <c r="D60" s="1">
        <f t="shared" si="3"/>
        <v>164.64</v>
      </c>
      <c r="E60" s="1">
        <f t="shared" si="0"/>
        <v>89.602649006622556</v>
      </c>
      <c r="F60" s="1">
        <f t="shared" si="4"/>
        <v>90.684326710816833</v>
      </c>
    </row>
    <row r="61" spans="1:6" x14ac:dyDescent="0.2">
      <c r="A61" s="1" t="s">
        <v>80</v>
      </c>
      <c r="B61" s="1">
        <v>163.63999999999999</v>
      </c>
      <c r="C61" s="1">
        <f t="shared" si="2"/>
        <v>149.54</v>
      </c>
      <c r="D61" s="1">
        <f t="shared" si="3"/>
        <v>164.64</v>
      </c>
      <c r="E61" s="1">
        <f t="shared" si="0"/>
        <v>93.377483443708613</v>
      </c>
      <c r="F61" s="1">
        <f t="shared" si="4"/>
        <v>92.362030905077361</v>
      </c>
    </row>
    <row r="62" spans="1:6" x14ac:dyDescent="0.2">
      <c r="A62" s="1" t="s">
        <v>79</v>
      </c>
      <c r="B62" s="1">
        <v>162.99</v>
      </c>
      <c r="C62" s="1">
        <f t="shared" si="2"/>
        <v>149.54</v>
      </c>
      <c r="D62" s="1">
        <f t="shared" si="3"/>
        <v>164.64</v>
      </c>
      <c r="E62" s="1">
        <f t="shared" si="0"/>
        <v>89.072847682119345</v>
      </c>
      <c r="F62" s="1">
        <f t="shared" si="4"/>
        <v>94.569536423841157</v>
      </c>
    </row>
    <row r="63" spans="1:6" x14ac:dyDescent="0.2">
      <c r="A63" s="1" t="s">
        <v>78</v>
      </c>
      <c r="B63" s="1">
        <v>163.83000000000001</v>
      </c>
      <c r="C63" s="1">
        <f t="shared" si="2"/>
        <v>149.54</v>
      </c>
      <c r="D63" s="1">
        <f t="shared" si="3"/>
        <v>164.64</v>
      </c>
      <c r="E63" s="1">
        <f t="shared" si="0"/>
        <v>94.63576158940414</v>
      </c>
      <c r="F63" s="1">
        <f t="shared" si="4"/>
        <v>98.211920529801375</v>
      </c>
    </row>
    <row r="64" spans="1:6" x14ac:dyDescent="0.2">
      <c r="A64" s="1" t="s">
        <v>77</v>
      </c>
      <c r="B64" s="1">
        <v>165.29</v>
      </c>
      <c r="C64" s="1">
        <f t="shared" si="2"/>
        <v>150.01</v>
      </c>
      <c r="D64" s="1">
        <f t="shared" si="3"/>
        <v>165.29</v>
      </c>
      <c r="E64" s="1">
        <f t="shared" si="0"/>
        <v>100</v>
      </c>
      <c r="F64" s="1">
        <f t="shared" si="4"/>
        <v>100</v>
      </c>
    </row>
    <row r="65" spans="1:6" x14ac:dyDescent="0.2">
      <c r="A65" s="1" t="s">
        <v>76</v>
      </c>
      <c r="B65" s="1">
        <v>167.19</v>
      </c>
      <c r="C65" s="1">
        <f t="shared" si="2"/>
        <v>152.15</v>
      </c>
      <c r="D65" s="1">
        <f t="shared" si="3"/>
        <v>167.19</v>
      </c>
      <c r="E65" s="1">
        <f t="shared" si="0"/>
        <v>100</v>
      </c>
      <c r="F65" s="1">
        <f t="shared" si="4"/>
        <v>96.318407960199053</v>
      </c>
    </row>
    <row r="66" spans="1:6" x14ac:dyDescent="0.2">
      <c r="A66" s="3">
        <v>45301</v>
      </c>
      <c r="B66" s="1">
        <v>168.42</v>
      </c>
      <c r="C66" s="1">
        <f t="shared" si="2"/>
        <v>155.54</v>
      </c>
      <c r="D66" s="1">
        <f t="shared" si="3"/>
        <v>168.42</v>
      </c>
      <c r="E66" s="1">
        <f t="shared" ref="E66:E129" si="5" xml:space="preserve"> ((B66 - C66) / (D66 - C66)) * 100</f>
        <v>100</v>
      </c>
      <c r="F66" s="1">
        <f t="shared" si="4"/>
        <v>92.041278232380094</v>
      </c>
    </row>
    <row r="67" spans="1:6" x14ac:dyDescent="0.2">
      <c r="A67" s="3">
        <v>45332</v>
      </c>
      <c r="B67" s="1">
        <v>167.31</v>
      </c>
      <c r="C67" s="1">
        <f t="shared" si="2"/>
        <v>158.37</v>
      </c>
      <c r="D67" s="1">
        <f t="shared" si="3"/>
        <v>168.42</v>
      </c>
      <c r="E67" s="1">
        <f t="shared" si="5"/>
        <v>88.955223880597146</v>
      </c>
      <c r="F67" s="1">
        <f t="shared" si="4"/>
        <v>92.041278232380094</v>
      </c>
    </row>
    <row r="68" spans="1:6" x14ac:dyDescent="0.2">
      <c r="A68" s="3">
        <v>45361</v>
      </c>
      <c r="B68" s="1">
        <v>167.21</v>
      </c>
      <c r="C68" s="1">
        <f t="shared" si="2"/>
        <v>158.99</v>
      </c>
      <c r="D68" s="1">
        <f t="shared" si="3"/>
        <v>168.42</v>
      </c>
      <c r="E68" s="1">
        <f t="shared" si="5"/>
        <v>87.168610816543136</v>
      </c>
      <c r="F68" s="1">
        <f t="shared" si="4"/>
        <v>77.78738640121324</v>
      </c>
    </row>
    <row r="69" spans="1:6" x14ac:dyDescent="0.2">
      <c r="A69" s="3">
        <v>45392</v>
      </c>
      <c r="B69" s="1">
        <v>168.56</v>
      </c>
      <c r="C69" s="1">
        <f t="shared" si="2"/>
        <v>160.28</v>
      </c>
      <c r="D69" s="1">
        <f t="shared" si="3"/>
        <v>168.56</v>
      </c>
      <c r="E69" s="1">
        <f t="shared" si="5"/>
        <v>100</v>
      </c>
      <c r="F69" s="1">
        <f t="shared" si="4"/>
        <v>64.949016428254112</v>
      </c>
    </row>
    <row r="70" spans="1:6" x14ac:dyDescent="0.2">
      <c r="A70" s="3">
        <v>45483</v>
      </c>
      <c r="B70" s="1">
        <v>164.39</v>
      </c>
      <c r="C70" s="1">
        <f t="shared" si="2"/>
        <v>160.81</v>
      </c>
      <c r="D70" s="1">
        <f t="shared" si="3"/>
        <v>168.56</v>
      </c>
      <c r="E70" s="1">
        <f t="shared" si="5"/>
        <v>46.19354838709657</v>
      </c>
      <c r="F70" s="1">
        <f t="shared" si="4"/>
        <v>32.034593926757957</v>
      </c>
    </row>
    <row r="71" spans="1:6" x14ac:dyDescent="0.2">
      <c r="A71" s="3">
        <v>45514</v>
      </c>
      <c r="B71" s="1">
        <v>165.7</v>
      </c>
      <c r="C71" s="1">
        <f t="shared" si="2"/>
        <v>162.99</v>
      </c>
      <c r="D71" s="1">
        <f t="shared" si="3"/>
        <v>168.56</v>
      </c>
      <c r="E71" s="1">
        <f t="shared" si="5"/>
        <v>48.653500897665758</v>
      </c>
      <c r="F71" s="1">
        <f t="shared" si="4"/>
        <v>17.773788150807743</v>
      </c>
    </row>
    <row r="72" spans="1:6" x14ac:dyDescent="0.2">
      <c r="A72" s="3">
        <v>45545</v>
      </c>
      <c r="B72" s="1">
        <v>163.06</v>
      </c>
      <c r="C72" s="1">
        <f t="shared" si="2"/>
        <v>162.99</v>
      </c>
      <c r="D72" s="1">
        <f t="shared" si="3"/>
        <v>168.56</v>
      </c>
      <c r="E72" s="1">
        <f t="shared" si="5"/>
        <v>1.2567324955115489</v>
      </c>
      <c r="F72" s="1">
        <f t="shared" si="4"/>
        <v>10.712148414123247</v>
      </c>
    </row>
    <row r="73" spans="1:6" x14ac:dyDescent="0.2">
      <c r="A73" s="3">
        <v>45575</v>
      </c>
      <c r="B73" s="1">
        <v>163.18</v>
      </c>
      <c r="C73" s="1">
        <f t="shared" si="2"/>
        <v>162.99</v>
      </c>
      <c r="D73" s="1">
        <f t="shared" si="3"/>
        <v>168.56</v>
      </c>
      <c r="E73" s="1">
        <f t="shared" si="5"/>
        <v>3.4111310592459239</v>
      </c>
      <c r="F73" s="1">
        <f t="shared" si="4"/>
        <v>30.400957510472711</v>
      </c>
    </row>
    <row r="74" spans="1:6" x14ac:dyDescent="0.2">
      <c r="A74" s="3">
        <v>45606</v>
      </c>
      <c r="B74" s="1">
        <v>164.52</v>
      </c>
      <c r="C74" s="1">
        <f t="shared" si="2"/>
        <v>162.99</v>
      </c>
      <c r="D74" s="1">
        <f t="shared" si="3"/>
        <v>168.56</v>
      </c>
      <c r="E74" s="1">
        <f t="shared" si="5"/>
        <v>27.468581687612264</v>
      </c>
      <c r="F74" s="1">
        <f t="shared" si="4"/>
        <v>52.536641096784706</v>
      </c>
    </row>
    <row r="75" spans="1:6" x14ac:dyDescent="0.2">
      <c r="A75" s="1" t="s">
        <v>75</v>
      </c>
      <c r="B75" s="1">
        <v>166.35</v>
      </c>
      <c r="C75" s="1">
        <f t="shared" si="2"/>
        <v>162.99</v>
      </c>
      <c r="D75" s="1">
        <f t="shared" si="3"/>
        <v>168.56</v>
      </c>
      <c r="E75" s="1">
        <f t="shared" si="5"/>
        <v>60.323159784559955</v>
      </c>
      <c r="F75" s="1">
        <f t="shared" si="4"/>
        <v>65.683477503944289</v>
      </c>
    </row>
    <row r="76" spans="1:6" x14ac:dyDescent="0.2">
      <c r="A76" s="1" t="s">
        <v>74</v>
      </c>
      <c r="B76" s="1">
        <v>166.9</v>
      </c>
      <c r="C76" s="1">
        <f t="shared" si="2"/>
        <v>163.06</v>
      </c>
      <c r="D76" s="1">
        <f t="shared" si="3"/>
        <v>168.56</v>
      </c>
      <c r="E76" s="1">
        <f t="shared" si="5"/>
        <v>69.818181818181884</v>
      </c>
      <c r="F76" s="1">
        <f t="shared" si="4"/>
        <v>54.363636363636353</v>
      </c>
    </row>
    <row r="77" spans="1:6" x14ac:dyDescent="0.2">
      <c r="A77" s="1" t="s">
        <v>73</v>
      </c>
      <c r="B77" s="1">
        <v>166.74</v>
      </c>
      <c r="C77" s="1">
        <f t="shared" si="2"/>
        <v>163.06</v>
      </c>
      <c r="D77" s="1">
        <f t="shared" si="3"/>
        <v>168.56</v>
      </c>
      <c r="E77" s="1">
        <f t="shared" si="5"/>
        <v>66.909090909091034</v>
      </c>
      <c r="F77" s="1">
        <f t="shared" si="4"/>
        <v>43.151515151515184</v>
      </c>
    </row>
    <row r="78" spans="1:6" x14ac:dyDescent="0.2">
      <c r="A78" s="1" t="s">
        <v>72</v>
      </c>
      <c r="B78" s="1">
        <v>164.51</v>
      </c>
      <c r="C78" s="1">
        <f t="shared" si="2"/>
        <v>163.06</v>
      </c>
      <c r="D78" s="1">
        <f t="shared" si="3"/>
        <v>168.56</v>
      </c>
      <c r="E78" s="1">
        <f t="shared" si="5"/>
        <v>26.363636363636157</v>
      </c>
      <c r="F78" s="1">
        <f t="shared" si="4"/>
        <v>37.454545454545496</v>
      </c>
    </row>
    <row r="79" spans="1:6" x14ac:dyDescent="0.2">
      <c r="A79" s="1" t="s">
        <v>71</v>
      </c>
      <c r="B79" s="1">
        <v>165.05</v>
      </c>
      <c r="C79" s="1">
        <f t="shared" si="2"/>
        <v>163.06</v>
      </c>
      <c r="D79" s="1">
        <f t="shared" si="3"/>
        <v>168.56</v>
      </c>
      <c r="E79" s="1">
        <f t="shared" si="5"/>
        <v>36.18181818181835</v>
      </c>
      <c r="F79" s="1">
        <f t="shared" ref="F79:F110" si="6" xml:space="preserve"> AVERAGE(E79:E81)</f>
        <v>51.454545454545517</v>
      </c>
    </row>
    <row r="80" spans="1:6" x14ac:dyDescent="0.2">
      <c r="A80" s="1" t="s">
        <v>70</v>
      </c>
      <c r="B80" s="1">
        <v>165.8</v>
      </c>
      <c r="C80" s="1">
        <f t="shared" ref="C80:C143" si="7">MIN(B67:B80)</f>
        <v>163.06</v>
      </c>
      <c r="D80" s="1">
        <f t="shared" ref="D80:D143" si="8">MAX(B67:B80)</f>
        <v>168.56</v>
      </c>
      <c r="E80" s="1">
        <f t="shared" si="5"/>
        <v>49.818181818181984</v>
      </c>
      <c r="F80" s="1">
        <f t="shared" si="6"/>
        <v>47.999999999999922</v>
      </c>
    </row>
    <row r="81" spans="1:6" x14ac:dyDescent="0.2">
      <c r="A81" s="1" t="s">
        <v>69</v>
      </c>
      <c r="B81" s="1">
        <v>166.82</v>
      </c>
      <c r="C81" s="1">
        <f t="shared" si="7"/>
        <v>163.06</v>
      </c>
      <c r="D81" s="1">
        <f t="shared" si="8"/>
        <v>168.56</v>
      </c>
      <c r="E81" s="1">
        <f t="shared" si="5"/>
        <v>68.363636363636189</v>
      </c>
      <c r="F81" s="1">
        <f t="shared" si="6"/>
        <v>44.154356060605899</v>
      </c>
    </row>
    <row r="82" spans="1:6" x14ac:dyDescent="0.2">
      <c r="A82" s="1" t="s">
        <v>68</v>
      </c>
      <c r="B82" s="1">
        <v>164.48</v>
      </c>
      <c r="C82" s="1">
        <f t="shared" si="7"/>
        <v>163.06</v>
      </c>
      <c r="D82" s="1">
        <f t="shared" si="8"/>
        <v>168.56</v>
      </c>
      <c r="E82" s="1">
        <f t="shared" si="5"/>
        <v>25.818181818181589</v>
      </c>
      <c r="F82" s="1">
        <f t="shared" si="6"/>
        <v>54.69981060606051</v>
      </c>
    </row>
    <row r="83" spans="1:6" x14ac:dyDescent="0.2">
      <c r="A83" s="1" t="s">
        <v>67</v>
      </c>
      <c r="B83" s="1">
        <v>164.53</v>
      </c>
      <c r="C83" s="1">
        <f t="shared" si="7"/>
        <v>163.06</v>
      </c>
      <c r="D83" s="1">
        <f t="shared" si="8"/>
        <v>166.9</v>
      </c>
      <c r="E83" s="1">
        <f t="shared" si="5"/>
        <v>38.281249999999936</v>
      </c>
      <c r="F83" s="1">
        <f t="shared" si="6"/>
        <v>79.427083333333314</v>
      </c>
    </row>
    <row r="84" spans="1:6" x14ac:dyDescent="0.2">
      <c r="A84" s="1" t="s">
        <v>66</v>
      </c>
      <c r="B84" s="1">
        <v>166.99</v>
      </c>
      <c r="C84" s="1">
        <f t="shared" si="7"/>
        <v>163.06</v>
      </c>
      <c r="D84" s="1">
        <f t="shared" si="8"/>
        <v>166.99</v>
      </c>
      <c r="E84" s="1">
        <f t="shared" si="5"/>
        <v>100</v>
      </c>
      <c r="F84" s="1">
        <f t="shared" si="6"/>
        <v>100</v>
      </c>
    </row>
    <row r="85" spans="1:6" x14ac:dyDescent="0.2">
      <c r="A85" s="1" t="s">
        <v>65</v>
      </c>
      <c r="B85" s="1">
        <v>168.34</v>
      </c>
      <c r="C85" s="1">
        <f t="shared" si="7"/>
        <v>163.06</v>
      </c>
      <c r="D85" s="1">
        <f t="shared" si="8"/>
        <v>168.34</v>
      </c>
      <c r="E85" s="1">
        <f t="shared" si="5"/>
        <v>100</v>
      </c>
      <c r="F85" s="1">
        <f t="shared" si="6"/>
        <v>100</v>
      </c>
    </row>
    <row r="86" spans="1:6" x14ac:dyDescent="0.2">
      <c r="A86" s="1" t="s">
        <v>64</v>
      </c>
      <c r="B86" s="1">
        <v>171.14</v>
      </c>
      <c r="C86" s="1">
        <f t="shared" si="7"/>
        <v>163.18</v>
      </c>
      <c r="D86" s="1">
        <f t="shared" si="8"/>
        <v>171.14</v>
      </c>
      <c r="E86" s="1">
        <f t="shared" si="5"/>
        <v>100</v>
      </c>
      <c r="F86" s="1">
        <f t="shared" si="6"/>
        <v>90.137221269296774</v>
      </c>
    </row>
    <row r="87" spans="1:6" x14ac:dyDescent="0.2">
      <c r="A87" s="1" t="s">
        <v>63</v>
      </c>
      <c r="B87" s="1">
        <v>176.14</v>
      </c>
      <c r="C87" s="1">
        <f t="shared" si="7"/>
        <v>164.48</v>
      </c>
      <c r="D87" s="1">
        <f t="shared" si="8"/>
        <v>176.14</v>
      </c>
      <c r="E87" s="1">
        <f t="shared" si="5"/>
        <v>100</v>
      </c>
      <c r="F87" s="1">
        <f t="shared" si="6"/>
        <v>80.160091480846276</v>
      </c>
    </row>
    <row r="88" spans="1:6" x14ac:dyDescent="0.2">
      <c r="A88" s="1" t="s">
        <v>62</v>
      </c>
      <c r="B88" s="1">
        <v>172.69</v>
      </c>
      <c r="C88" s="1">
        <f t="shared" si="7"/>
        <v>164.48</v>
      </c>
      <c r="D88" s="1">
        <f t="shared" si="8"/>
        <v>176.14</v>
      </c>
      <c r="E88" s="1">
        <f t="shared" si="5"/>
        <v>70.411663807890307</v>
      </c>
      <c r="F88" s="1">
        <f t="shared" si="6"/>
        <v>64.551172098342036</v>
      </c>
    </row>
    <row r="89" spans="1:6" x14ac:dyDescent="0.2">
      <c r="A89" s="3">
        <v>45302</v>
      </c>
      <c r="B89" s="1">
        <v>172.65</v>
      </c>
      <c r="C89" s="1">
        <f t="shared" si="7"/>
        <v>164.48</v>
      </c>
      <c r="D89" s="1">
        <f t="shared" si="8"/>
        <v>176.14</v>
      </c>
      <c r="E89" s="1">
        <f t="shared" si="5"/>
        <v>70.068610634648536</v>
      </c>
      <c r="F89" s="1">
        <f t="shared" si="6"/>
        <v>60.89193825042895</v>
      </c>
    </row>
    <row r="90" spans="1:6" x14ac:dyDescent="0.2">
      <c r="A90" s="3">
        <v>45393</v>
      </c>
      <c r="B90" s="1">
        <v>170.68</v>
      </c>
      <c r="C90" s="1">
        <f t="shared" si="7"/>
        <v>164.48</v>
      </c>
      <c r="D90" s="1">
        <f t="shared" si="8"/>
        <v>176.14</v>
      </c>
      <c r="E90" s="1">
        <f t="shared" si="5"/>
        <v>53.173241852487294</v>
      </c>
      <c r="F90" s="1">
        <f t="shared" si="6"/>
        <v>70.869068038879433</v>
      </c>
    </row>
    <row r="91" spans="1:6" x14ac:dyDescent="0.2">
      <c r="A91" s="3">
        <v>45423</v>
      </c>
      <c r="B91" s="1">
        <v>171.41</v>
      </c>
      <c r="C91" s="1">
        <f t="shared" si="7"/>
        <v>164.48</v>
      </c>
      <c r="D91" s="1">
        <f t="shared" si="8"/>
        <v>176.14</v>
      </c>
      <c r="E91" s="1">
        <f t="shared" si="5"/>
        <v>59.43396226415102</v>
      </c>
      <c r="F91" s="1">
        <f t="shared" si="6"/>
        <v>86.477987421383673</v>
      </c>
    </row>
    <row r="92" spans="1:6" x14ac:dyDescent="0.2">
      <c r="A92" s="3">
        <v>45454</v>
      </c>
      <c r="B92" s="1">
        <v>178.33</v>
      </c>
      <c r="C92" s="1">
        <f t="shared" si="7"/>
        <v>164.48</v>
      </c>
      <c r="D92" s="1">
        <f t="shared" si="8"/>
        <v>178.33</v>
      </c>
      <c r="E92" s="1">
        <f t="shared" si="5"/>
        <v>100</v>
      </c>
      <c r="F92" s="1">
        <f t="shared" si="6"/>
        <v>95.468164794007521</v>
      </c>
    </row>
    <row r="93" spans="1:6" x14ac:dyDescent="0.2">
      <c r="A93" s="3">
        <v>45484</v>
      </c>
      <c r="B93" s="1">
        <v>182.28</v>
      </c>
      <c r="C93" s="1">
        <f t="shared" si="7"/>
        <v>164.48</v>
      </c>
      <c r="D93" s="1">
        <f t="shared" si="8"/>
        <v>182.28</v>
      </c>
      <c r="E93" s="1">
        <f t="shared" si="5"/>
        <v>100</v>
      </c>
      <c r="F93" s="1">
        <f t="shared" si="6"/>
        <v>94.887640449438223</v>
      </c>
    </row>
    <row r="94" spans="1:6" x14ac:dyDescent="0.2">
      <c r="A94" s="3">
        <v>45515</v>
      </c>
      <c r="B94" s="1">
        <v>179.86</v>
      </c>
      <c r="C94" s="1">
        <f t="shared" si="7"/>
        <v>164.48</v>
      </c>
      <c r="D94" s="1">
        <f t="shared" si="8"/>
        <v>182.28</v>
      </c>
      <c r="E94" s="1">
        <f t="shared" si="5"/>
        <v>86.404494382022563</v>
      </c>
      <c r="F94" s="1">
        <f t="shared" si="6"/>
        <v>94.887640449438223</v>
      </c>
    </row>
    <row r="95" spans="1:6" x14ac:dyDescent="0.2">
      <c r="A95" s="3">
        <v>45607</v>
      </c>
      <c r="B95" s="1">
        <v>181.97</v>
      </c>
      <c r="C95" s="1">
        <f t="shared" si="7"/>
        <v>164.48</v>
      </c>
      <c r="D95" s="1">
        <f t="shared" si="8"/>
        <v>182.28</v>
      </c>
      <c r="E95" s="1">
        <f t="shared" si="5"/>
        <v>98.25842696629212</v>
      </c>
      <c r="F95" s="1">
        <f t="shared" si="6"/>
        <v>93.64278653520212</v>
      </c>
    </row>
    <row r="96" spans="1:6" x14ac:dyDescent="0.2">
      <c r="A96" s="3">
        <v>45637</v>
      </c>
      <c r="B96" s="1">
        <v>183.32</v>
      </c>
      <c r="C96" s="1">
        <f t="shared" si="7"/>
        <v>164.53</v>
      </c>
      <c r="D96" s="1">
        <f t="shared" si="8"/>
        <v>183.32</v>
      </c>
      <c r="E96" s="1">
        <f t="shared" si="5"/>
        <v>100</v>
      </c>
      <c r="F96" s="1">
        <f t="shared" si="6"/>
        <v>80.938931707541755</v>
      </c>
    </row>
    <row r="97" spans="1:6" x14ac:dyDescent="0.2">
      <c r="A97" s="1" t="s">
        <v>61</v>
      </c>
      <c r="B97" s="1">
        <v>180.49</v>
      </c>
      <c r="C97" s="1">
        <f t="shared" si="7"/>
        <v>166.99</v>
      </c>
      <c r="D97" s="1">
        <f t="shared" si="8"/>
        <v>183.32</v>
      </c>
      <c r="E97" s="1">
        <f t="shared" si="5"/>
        <v>82.669932639314226</v>
      </c>
      <c r="F97" s="1">
        <f t="shared" si="6"/>
        <v>56.070788247626105</v>
      </c>
    </row>
    <row r="98" spans="1:6" x14ac:dyDescent="0.2">
      <c r="A98" s="1" t="s">
        <v>60</v>
      </c>
      <c r="B98" s="1">
        <v>177.35</v>
      </c>
      <c r="C98" s="1">
        <f t="shared" si="7"/>
        <v>168.34</v>
      </c>
      <c r="D98" s="1">
        <f t="shared" si="8"/>
        <v>183.32</v>
      </c>
      <c r="E98" s="1">
        <f t="shared" si="5"/>
        <v>60.146862483311061</v>
      </c>
      <c r="F98" s="1">
        <f t="shared" si="6"/>
        <v>44.65338454085051</v>
      </c>
    </row>
    <row r="99" spans="1:6" x14ac:dyDescent="0.2">
      <c r="A99" s="1" t="s">
        <v>59</v>
      </c>
      <c r="B99" s="1">
        <v>173.89</v>
      </c>
      <c r="C99" s="1">
        <f t="shared" si="7"/>
        <v>170.68</v>
      </c>
      <c r="D99" s="1">
        <f t="shared" si="8"/>
        <v>183.32</v>
      </c>
      <c r="E99" s="1">
        <f t="shared" si="5"/>
        <v>25.395569620253028</v>
      </c>
      <c r="F99" s="1">
        <f t="shared" si="6"/>
        <v>48.074894514767948</v>
      </c>
    </row>
    <row r="100" spans="1:6" x14ac:dyDescent="0.2">
      <c r="A100" s="1" t="s">
        <v>58</v>
      </c>
      <c r="B100" s="1">
        <v>176.8</v>
      </c>
      <c r="C100" s="1">
        <f t="shared" si="7"/>
        <v>170.68</v>
      </c>
      <c r="D100" s="1">
        <f t="shared" si="8"/>
        <v>183.32</v>
      </c>
      <c r="E100" s="1">
        <f t="shared" si="5"/>
        <v>48.417721518987427</v>
      </c>
      <c r="F100" s="1">
        <f t="shared" si="6"/>
        <v>57.14662447257394</v>
      </c>
    </row>
    <row r="101" spans="1:6" x14ac:dyDescent="0.2">
      <c r="A101" s="1" t="s">
        <v>57</v>
      </c>
      <c r="B101" s="1">
        <v>179.58</v>
      </c>
      <c r="C101" s="1">
        <f t="shared" si="7"/>
        <v>170.68</v>
      </c>
      <c r="D101" s="1">
        <f t="shared" si="8"/>
        <v>183.32</v>
      </c>
      <c r="E101" s="1">
        <f t="shared" si="5"/>
        <v>70.41139240506341</v>
      </c>
      <c r="F101" s="1">
        <f t="shared" si="6"/>
        <v>41.007383966244795</v>
      </c>
    </row>
    <row r="102" spans="1:6" x14ac:dyDescent="0.2">
      <c r="A102" s="1" t="s">
        <v>56</v>
      </c>
      <c r="B102" s="1">
        <v>177.33</v>
      </c>
      <c r="C102" s="1">
        <f t="shared" si="7"/>
        <v>170.68</v>
      </c>
      <c r="D102" s="1">
        <f t="shared" si="8"/>
        <v>183.32</v>
      </c>
      <c r="E102" s="1">
        <f t="shared" si="5"/>
        <v>52.61075949367099</v>
      </c>
      <c r="F102" s="1">
        <f t="shared" si="6"/>
        <v>17.536919831223663</v>
      </c>
    </row>
    <row r="103" spans="1:6" x14ac:dyDescent="0.2">
      <c r="A103" s="1" t="s">
        <v>55</v>
      </c>
      <c r="B103" s="1">
        <v>169.24</v>
      </c>
      <c r="C103" s="1">
        <f t="shared" si="7"/>
        <v>169.24</v>
      </c>
      <c r="D103" s="1">
        <f t="shared" si="8"/>
        <v>183.32</v>
      </c>
      <c r="E103" s="1">
        <f t="shared" si="5"/>
        <v>0</v>
      </c>
      <c r="F103" s="1">
        <f t="shared" si="6"/>
        <v>5.6915422885572413</v>
      </c>
    </row>
    <row r="104" spans="1:6" x14ac:dyDescent="0.2">
      <c r="A104" s="1" t="s">
        <v>54</v>
      </c>
      <c r="B104" s="1">
        <v>166.57</v>
      </c>
      <c r="C104" s="1">
        <f t="shared" si="7"/>
        <v>166.57</v>
      </c>
      <c r="D104" s="1">
        <f t="shared" si="8"/>
        <v>183.32</v>
      </c>
      <c r="E104" s="1">
        <f t="shared" si="5"/>
        <v>0</v>
      </c>
      <c r="F104" s="1">
        <f t="shared" si="6"/>
        <v>13.751243781094578</v>
      </c>
    </row>
    <row r="105" spans="1:6" x14ac:dyDescent="0.2">
      <c r="A105" s="1" t="s">
        <v>53</v>
      </c>
      <c r="B105" s="1">
        <v>169.43</v>
      </c>
      <c r="C105" s="1">
        <f t="shared" si="7"/>
        <v>166.57</v>
      </c>
      <c r="D105" s="1">
        <f t="shared" si="8"/>
        <v>183.32</v>
      </c>
      <c r="E105" s="1">
        <f t="shared" si="5"/>
        <v>17.074626865671725</v>
      </c>
      <c r="F105" s="1">
        <f t="shared" si="6"/>
        <v>22.208955223880647</v>
      </c>
    </row>
    <row r="106" spans="1:6" x14ac:dyDescent="0.2">
      <c r="A106" s="1" t="s">
        <v>52</v>
      </c>
      <c r="B106" s="1">
        <v>170.62</v>
      </c>
      <c r="C106" s="1">
        <f t="shared" si="7"/>
        <v>166.57</v>
      </c>
      <c r="D106" s="1">
        <f t="shared" si="8"/>
        <v>183.32</v>
      </c>
      <c r="E106" s="1">
        <f t="shared" si="5"/>
        <v>24.179104477612011</v>
      </c>
      <c r="F106" s="1">
        <f t="shared" si="6"/>
        <v>24.318407960199057</v>
      </c>
    </row>
    <row r="107" spans="1:6" x14ac:dyDescent="0.2">
      <c r="A107" s="1" t="s">
        <v>51</v>
      </c>
      <c r="B107" s="1">
        <v>170.82</v>
      </c>
      <c r="C107" s="1">
        <f t="shared" si="7"/>
        <v>166.57</v>
      </c>
      <c r="D107" s="1">
        <f t="shared" si="8"/>
        <v>183.32</v>
      </c>
      <c r="E107" s="1">
        <f t="shared" si="5"/>
        <v>25.373134328358208</v>
      </c>
      <c r="F107" s="1">
        <f t="shared" si="6"/>
        <v>29.014925373134357</v>
      </c>
    </row>
    <row r="108" spans="1:6" x14ac:dyDescent="0.2">
      <c r="A108" s="1" t="s">
        <v>50</v>
      </c>
      <c r="B108" s="1">
        <v>170.49</v>
      </c>
      <c r="C108" s="1">
        <f t="shared" si="7"/>
        <v>166.57</v>
      </c>
      <c r="D108" s="1">
        <f t="shared" si="8"/>
        <v>183.32</v>
      </c>
      <c r="E108" s="1">
        <f t="shared" si="5"/>
        <v>23.402985074626962</v>
      </c>
      <c r="F108" s="1">
        <f t="shared" si="6"/>
        <v>36.002616229198885</v>
      </c>
    </row>
    <row r="109" spans="1:6" x14ac:dyDescent="0.2">
      <c r="A109" s="3">
        <v>45334</v>
      </c>
      <c r="B109" s="1">
        <v>172.98</v>
      </c>
      <c r="C109" s="1">
        <f t="shared" si="7"/>
        <v>166.57</v>
      </c>
      <c r="D109" s="1">
        <f t="shared" si="8"/>
        <v>183.32</v>
      </c>
      <c r="E109" s="1">
        <f t="shared" si="5"/>
        <v>38.268656716417894</v>
      </c>
      <c r="F109" s="1">
        <f t="shared" si="6"/>
        <v>52.593114927100572</v>
      </c>
    </row>
    <row r="110" spans="1:6" x14ac:dyDescent="0.2">
      <c r="A110" s="3">
        <v>45363</v>
      </c>
      <c r="B110" s="1">
        <v>173.02</v>
      </c>
      <c r="C110" s="1">
        <f t="shared" si="7"/>
        <v>166.57</v>
      </c>
      <c r="D110" s="1">
        <f t="shared" si="8"/>
        <v>180.49</v>
      </c>
      <c r="E110" s="1">
        <f t="shared" si="5"/>
        <v>46.336206896551793</v>
      </c>
      <c r="F110" s="1">
        <f t="shared" si="6"/>
        <v>59.667795329852375</v>
      </c>
    </row>
    <row r="111" spans="1:6" x14ac:dyDescent="0.2">
      <c r="A111" s="3">
        <v>45394</v>
      </c>
      <c r="B111" s="1">
        <v>176.09</v>
      </c>
      <c r="C111" s="1">
        <f t="shared" si="7"/>
        <v>166.57</v>
      </c>
      <c r="D111" s="1">
        <f t="shared" si="8"/>
        <v>179.58</v>
      </c>
      <c r="E111" s="1">
        <f t="shared" si="5"/>
        <v>73.174481168332022</v>
      </c>
      <c r="F111" s="1">
        <f t="shared" ref="F111:F142" si="9" xml:space="preserve"> AVERAGE(E111:E113)</f>
        <v>69.638739431206758</v>
      </c>
    </row>
    <row r="112" spans="1:6" x14ac:dyDescent="0.2">
      <c r="A112" s="3">
        <v>45424</v>
      </c>
      <c r="B112" s="1">
        <v>174.31</v>
      </c>
      <c r="C112" s="1">
        <f t="shared" si="7"/>
        <v>166.57</v>
      </c>
      <c r="D112" s="1">
        <f t="shared" si="8"/>
        <v>179.58</v>
      </c>
      <c r="E112" s="1">
        <f t="shared" si="5"/>
        <v>59.492697924673308</v>
      </c>
      <c r="F112" s="1">
        <f t="shared" si="9"/>
        <v>72.226492441711471</v>
      </c>
    </row>
    <row r="113" spans="1:6" x14ac:dyDescent="0.2">
      <c r="A113" s="3">
        <v>45455</v>
      </c>
      <c r="B113" s="1">
        <v>176.49</v>
      </c>
      <c r="C113" s="1">
        <f t="shared" si="7"/>
        <v>166.57</v>
      </c>
      <c r="D113" s="1">
        <f t="shared" si="8"/>
        <v>179.58</v>
      </c>
      <c r="E113" s="1">
        <f t="shared" si="5"/>
        <v>76.249039200614916</v>
      </c>
      <c r="F113" s="1">
        <f t="shared" si="9"/>
        <v>85.728926466820369</v>
      </c>
    </row>
    <row r="114" spans="1:6" x14ac:dyDescent="0.2">
      <c r="A114" s="3">
        <v>45547</v>
      </c>
      <c r="B114" s="1">
        <v>177.1</v>
      </c>
      <c r="C114" s="1">
        <f t="shared" si="7"/>
        <v>166.57</v>
      </c>
      <c r="D114" s="1">
        <f t="shared" si="8"/>
        <v>179.58</v>
      </c>
      <c r="E114" s="1">
        <f t="shared" si="5"/>
        <v>80.937740199846161</v>
      </c>
      <c r="F114" s="1">
        <f t="shared" si="9"/>
        <v>93.645913399948725</v>
      </c>
    </row>
    <row r="115" spans="1:6" x14ac:dyDescent="0.2">
      <c r="A115" s="3">
        <v>45577</v>
      </c>
      <c r="B115" s="1">
        <v>186.53</v>
      </c>
      <c r="C115" s="1">
        <f t="shared" si="7"/>
        <v>166.57</v>
      </c>
      <c r="D115" s="1">
        <f t="shared" si="8"/>
        <v>186.53</v>
      </c>
      <c r="E115" s="1">
        <f t="shared" si="5"/>
        <v>100</v>
      </c>
      <c r="F115" s="1">
        <f t="shared" si="9"/>
        <v>96.59367396593673</v>
      </c>
    </row>
    <row r="116" spans="1:6" x14ac:dyDescent="0.2">
      <c r="A116" s="3">
        <v>45608</v>
      </c>
      <c r="B116" s="1">
        <v>196.71</v>
      </c>
      <c r="C116" s="1">
        <f t="shared" si="7"/>
        <v>166.57</v>
      </c>
      <c r="D116" s="1">
        <f t="shared" si="8"/>
        <v>196.71</v>
      </c>
      <c r="E116" s="1">
        <f t="shared" si="5"/>
        <v>100</v>
      </c>
      <c r="F116" s="1">
        <f t="shared" si="9"/>
        <v>90.080966243551572</v>
      </c>
    </row>
    <row r="117" spans="1:6" x14ac:dyDescent="0.2">
      <c r="A117" s="3">
        <v>45638</v>
      </c>
      <c r="B117" s="1">
        <v>193.63</v>
      </c>
      <c r="C117" s="1">
        <f t="shared" si="7"/>
        <v>166.57</v>
      </c>
      <c r="D117" s="1">
        <f t="shared" si="8"/>
        <v>196.71</v>
      </c>
      <c r="E117" s="1">
        <f t="shared" si="5"/>
        <v>89.781021897810191</v>
      </c>
      <c r="F117" s="1">
        <f t="shared" si="9"/>
        <v>90.080966243551572</v>
      </c>
    </row>
    <row r="118" spans="1:6" x14ac:dyDescent="0.2">
      <c r="A118" s="1" t="s">
        <v>49</v>
      </c>
      <c r="B118" s="1">
        <v>191.38</v>
      </c>
      <c r="C118" s="1">
        <f t="shared" si="7"/>
        <v>169.43</v>
      </c>
      <c r="D118" s="1">
        <f t="shared" si="8"/>
        <v>196.71</v>
      </c>
      <c r="E118" s="1">
        <f t="shared" si="5"/>
        <v>80.461876832844524</v>
      </c>
      <c r="F118" s="1">
        <f t="shared" si="9"/>
        <v>92.234431176542685</v>
      </c>
    </row>
    <row r="119" spans="1:6" x14ac:dyDescent="0.2">
      <c r="A119" s="1" t="s">
        <v>48</v>
      </c>
      <c r="B119" s="1">
        <v>198.16</v>
      </c>
      <c r="C119" s="1">
        <f t="shared" si="7"/>
        <v>170.49</v>
      </c>
      <c r="D119" s="1">
        <f t="shared" si="8"/>
        <v>198.16</v>
      </c>
      <c r="E119" s="1">
        <f t="shared" si="5"/>
        <v>100</v>
      </c>
      <c r="F119" s="1">
        <f t="shared" si="9"/>
        <v>89.097699072400928</v>
      </c>
    </row>
    <row r="120" spans="1:6" x14ac:dyDescent="0.2">
      <c r="A120" s="1" t="s">
        <v>47</v>
      </c>
      <c r="B120" s="1">
        <v>197.12</v>
      </c>
      <c r="C120" s="1">
        <f t="shared" si="7"/>
        <v>170.49</v>
      </c>
      <c r="D120" s="1">
        <f t="shared" si="8"/>
        <v>198.16</v>
      </c>
      <c r="E120" s="1">
        <f t="shared" si="5"/>
        <v>96.241416696783546</v>
      </c>
      <c r="F120" s="1">
        <f t="shared" si="9"/>
        <v>77.898334497341352</v>
      </c>
    </row>
    <row r="121" spans="1:6" x14ac:dyDescent="0.2">
      <c r="A121" s="1" t="s">
        <v>46</v>
      </c>
      <c r="B121" s="1">
        <v>190.15</v>
      </c>
      <c r="C121" s="1">
        <f t="shared" si="7"/>
        <v>170.49</v>
      </c>
      <c r="D121" s="1">
        <f t="shared" si="8"/>
        <v>198.16</v>
      </c>
      <c r="E121" s="1">
        <f t="shared" si="5"/>
        <v>71.051680520419254</v>
      </c>
      <c r="F121" s="1">
        <f t="shared" si="9"/>
        <v>72.256472713237187</v>
      </c>
    </row>
    <row r="122" spans="1:6" x14ac:dyDescent="0.2">
      <c r="A122" s="1" t="s">
        <v>45</v>
      </c>
      <c r="B122" s="1">
        <v>189.7</v>
      </c>
      <c r="C122" s="1">
        <f t="shared" si="7"/>
        <v>172.98</v>
      </c>
      <c r="D122" s="1">
        <f t="shared" si="8"/>
        <v>198.16</v>
      </c>
      <c r="E122" s="1">
        <f t="shared" si="5"/>
        <v>66.401906274821272</v>
      </c>
      <c r="F122" s="1">
        <f t="shared" si="9"/>
        <v>78.873068374844479</v>
      </c>
    </row>
    <row r="123" spans="1:6" x14ac:dyDescent="0.2">
      <c r="A123" s="1" t="s">
        <v>44</v>
      </c>
      <c r="B123" s="1">
        <v>192.96</v>
      </c>
      <c r="C123" s="1">
        <f t="shared" si="7"/>
        <v>173.02</v>
      </c>
      <c r="D123" s="1">
        <f t="shared" si="8"/>
        <v>198.16</v>
      </c>
      <c r="E123" s="1">
        <f t="shared" si="5"/>
        <v>79.315831344470993</v>
      </c>
      <c r="F123" s="1">
        <f t="shared" si="9"/>
        <v>89.247834766815288</v>
      </c>
    </row>
    <row r="124" spans="1:6" x14ac:dyDescent="0.2">
      <c r="A124" s="1" t="s">
        <v>43</v>
      </c>
      <c r="B124" s="1">
        <v>195.99</v>
      </c>
      <c r="C124" s="1">
        <f t="shared" si="7"/>
        <v>174.31</v>
      </c>
      <c r="D124" s="1">
        <f t="shared" si="8"/>
        <v>198.16</v>
      </c>
      <c r="E124" s="1">
        <f t="shared" si="5"/>
        <v>90.901467505241143</v>
      </c>
      <c r="F124" s="1">
        <f t="shared" si="9"/>
        <v>94.512039270204198</v>
      </c>
    </row>
    <row r="125" spans="1:6" x14ac:dyDescent="0.2">
      <c r="A125" s="1" t="s">
        <v>42</v>
      </c>
      <c r="B125" s="1">
        <v>197.57</v>
      </c>
      <c r="C125" s="1">
        <f t="shared" si="7"/>
        <v>174.31</v>
      </c>
      <c r="D125" s="1">
        <f t="shared" si="8"/>
        <v>198.16</v>
      </c>
      <c r="E125" s="1">
        <f t="shared" si="5"/>
        <v>97.526205450733741</v>
      </c>
      <c r="F125" s="1">
        <f t="shared" si="9"/>
        <v>91.023832469628402</v>
      </c>
    </row>
    <row r="126" spans="1:6" x14ac:dyDescent="0.2">
      <c r="A126" s="1" t="s">
        <v>41</v>
      </c>
      <c r="B126" s="1">
        <v>197.1</v>
      </c>
      <c r="C126" s="1">
        <f t="shared" si="7"/>
        <v>176.49</v>
      </c>
      <c r="D126" s="1">
        <f t="shared" si="8"/>
        <v>198.16</v>
      </c>
      <c r="E126" s="1">
        <f t="shared" si="5"/>
        <v>95.108444854637725</v>
      </c>
      <c r="F126" s="1">
        <f t="shared" si="9"/>
        <v>76.170585998088328</v>
      </c>
    </row>
    <row r="127" spans="1:6" x14ac:dyDescent="0.2">
      <c r="A127" s="1" t="s">
        <v>40</v>
      </c>
      <c r="B127" s="1">
        <v>194.04</v>
      </c>
      <c r="C127" s="1">
        <f t="shared" si="7"/>
        <v>177.1</v>
      </c>
      <c r="D127" s="1">
        <f t="shared" si="8"/>
        <v>198.16</v>
      </c>
      <c r="E127" s="1">
        <f t="shared" si="5"/>
        <v>80.436847103513756</v>
      </c>
      <c r="F127" s="1">
        <f t="shared" si="9"/>
        <v>47.383452685628335</v>
      </c>
    </row>
    <row r="128" spans="1:6" x14ac:dyDescent="0.2">
      <c r="A128" s="1" t="s">
        <v>39</v>
      </c>
      <c r="B128" s="1">
        <v>192.69</v>
      </c>
      <c r="C128" s="1">
        <f t="shared" si="7"/>
        <v>186.53</v>
      </c>
      <c r="D128" s="1">
        <f t="shared" si="8"/>
        <v>198.16</v>
      </c>
      <c r="E128" s="1">
        <f t="shared" si="5"/>
        <v>52.966466036113488</v>
      </c>
      <c r="F128" s="1">
        <f t="shared" si="9"/>
        <v>24.235472918263259</v>
      </c>
    </row>
    <row r="129" spans="1:6" x14ac:dyDescent="0.2">
      <c r="A129" s="1" t="s">
        <v>38</v>
      </c>
      <c r="B129" s="1">
        <v>190.44</v>
      </c>
      <c r="C129" s="1">
        <f t="shared" si="7"/>
        <v>189.7</v>
      </c>
      <c r="D129" s="1">
        <f t="shared" si="8"/>
        <v>198.16</v>
      </c>
      <c r="E129" s="1">
        <f t="shared" si="5"/>
        <v>8.7470449172577815</v>
      </c>
      <c r="F129" s="1">
        <f t="shared" si="9"/>
        <v>20.094562647754206</v>
      </c>
    </row>
    <row r="130" spans="1:6" x14ac:dyDescent="0.2">
      <c r="A130" s="3">
        <v>45689</v>
      </c>
      <c r="B130" s="1">
        <v>190.63</v>
      </c>
      <c r="C130" s="1">
        <f t="shared" si="7"/>
        <v>189.7</v>
      </c>
      <c r="D130" s="1">
        <f t="shared" si="8"/>
        <v>198.16</v>
      </c>
      <c r="E130" s="1">
        <f t="shared" ref="E130:E188" si="10" xml:space="preserve"> ((B130 - C130) / (D130 - C130)) * 100</f>
        <v>10.992907801418509</v>
      </c>
      <c r="F130" s="1">
        <f t="shared" si="9"/>
        <v>49.72419227738385</v>
      </c>
    </row>
    <row r="131" spans="1:6" x14ac:dyDescent="0.2">
      <c r="A131" s="3">
        <v>45717</v>
      </c>
      <c r="B131" s="1">
        <v>193.13</v>
      </c>
      <c r="C131" s="1">
        <f t="shared" si="7"/>
        <v>189.7</v>
      </c>
      <c r="D131" s="1">
        <f t="shared" si="8"/>
        <v>198.16</v>
      </c>
      <c r="E131" s="1">
        <f t="shared" si="10"/>
        <v>40.543735224586328</v>
      </c>
      <c r="F131" s="1">
        <f t="shared" si="9"/>
        <v>74.348832372633382</v>
      </c>
    </row>
    <row r="132" spans="1:6" x14ac:dyDescent="0.2">
      <c r="A132" s="3">
        <v>45809</v>
      </c>
      <c r="B132" s="1">
        <v>197.96</v>
      </c>
      <c r="C132" s="1">
        <f t="shared" si="7"/>
        <v>189.7</v>
      </c>
      <c r="D132" s="1">
        <f t="shared" si="8"/>
        <v>198.16</v>
      </c>
      <c r="E132" s="1">
        <f t="shared" si="10"/>
        <v>97.63593380614671</v>
      </c>
      <c r="F132" s="1">
        <f t="shared" si="9"/>
        <v>83.79632014684303</v>
      </c>
    </row>
    <row r="133" spans="1:6" x14ac:dyDescent="0.2">
      <c r="A133" s="3">
        <v>45839</v>
      </c>
      <c r="B133" s="1">
        <v>196.71</v>
      </c>
      <c r="C133" s="1">
        <f t="shared" si="7"/>
        <v>189.7</v>
      </c>
      <c r="D133" s="1">
        <f t="shared" si="8"/>
        <v>197.96</v>
      </c>
      <c r="E133" s="1">
        <f t="shared" si="10"/>
        <v>84.866828087167107</v>
      </c>
      <c r="F133" s="1">
        <f t="shared" si="9"/>
        <v>65.254237288135513</v>
      </c>
    </row>
    <row r="134" spans="1:6" x14ac:dyDescent="0.2">
      <c r="A134" s="3">
        <v>45870</v>
      </c>
      <c r="B134" s="1">
        <v>195.39</v>
      </c>
      <c r="C134" s="1">
        <f t="shared" si="7"/>
        <v>189.7</v>
      </c>
      <c r="D134" s="1">
        <f t="shared" si="8"/>
        <v>197.96</v>
      </c>
      <c r="E134" s="1">
        <f t="shared" si="10"/>
        <v>68.886198547215301</v>
      </c>
      <c r="F134" s="1">
        <f t="shared" si="9"/>
        <v>45.165649202342173</v>
      </c>
    </row>
    <row r="135" spans="1:6" x14ac:dyDescent="0.2">
      <c r="A135" s="3">
        <v>45931</v>
      </c>
      <c r="B135" s="1">
        <v>193.17</v>
      </c>
      <c r="C135" s="1">
        <f t="shared" si="7"/>
        <v>189.7</v>
      </c>
      <c r="D135" s="1">
        <f t="shared" si="8"/>
        <v>197.96</v>
      </c>
      <c r="E135" s="1">
        <f t="shared" si="10"/>
        <v>42.009685230024104</v>
      </c>
      <c r="F135" s="1">
        <f t="shared" si="9"/>
        <v>24.90748372915699</v>
      </c>
    </row>
    <row r="136" spans="1:6" x14ac:dyDescent="0.2">
      <c r="A136" s="1" t="s">
        <v>37</v>
      </c>
      <c r="B136" s="1">
        <v>192.29</v>
      </c>
      <c r="C136" s="1">
        <f t="shared" si="7"/>
        <v>190.44</v>
      </c>
      <c r="D136" s="1">
        <f t="shared" si="8"/>
        <v>197.96</v>
      </c>
      <c r="E136" s="1">
        <f t="shared" si="10"/>
        <v>24.601063829787126</v>
      </c>
      <c r="F136" s="1">
        <f t="shared" si="9"/>
        <v>39.893617021276548</v>
      </c>
    </row>
    <row r="137" spans="1:6" x14ac:dyDescent="0.2">
      <c r="A137" s="1" t="s">
        <v>36</v>
      </c>
      <c r="B137" s="1">
        <v>191.05</v>
      </c>
      <c r="C137" s="1">
        <f t="shared" si="7"/>
        <v>190.44</v>
      </c>
      <c r="D137" s="1">
        <f t="shared" si="8"/>
        <v>197.96</v>
      </c>
      <c r="E137" s="1">
        <f t="shared" si="10"/>
        <v>8.1117021276597452</v>
      </c>
      <c r="F137" s="1">
        <f t="shared" si="9"/>
        <v>49.290780141843925</v>
      </c>
    </row>
    <row r="138" spans="1:6" x14ac:dyDescent="0.2">
      <c r="A138" s="1" t="s">
        <v>35</v>
      </c>
      <c r="B138" s="1">
        <v>196.98</v>
      </c>
      <c r="C138" s="1">
        <f t="shared" si="7"/>
        <v>190.44</v>
      </c>
      <c r="D138" s="1">
        <f t="shared" si="8"/>
        <v>197.96</v>
      </c>
      <c r="E138" s="1">
        <f t="shared" si="10"/>
        <v>86.968085106382759</v>
      </c>
      <c r="F138" s="1">
        <f t="shared" si="9"/>
        <v>78.102836879432544</v>
      </c>
    </row>
    <row r="139" spans="1:6" x14ac:dyDescent="0.2">
      <c r="A139" s="1" t="s">
        <v>34</v>
      </c>
      <c r="B139" s="1">
        <v>194.41</v>
      </c>
      <c r="C139" s="1">
        <f t="shared" si="7"/>
        <v>190.44</v>
      </c>
      <c r="D139" s="1">
        <f t="shared" si="8"/>
        <v>197.96</v>
      </c>
      <c r="E139" s="1">
        <f t="shared" si="10"/>
        <v>52.792553191489276</v>
      </c>
      <c r="F139" s="1">
        <f t="shared" si="9"/>
        <v>82.446808510638292</v>
      </c>
    </row>
    <row r="140" spans="1:6" x14ac:dyDescent="0.2">
      <c r="A140" s="1" t="s">
        <v>33</v>
      </c>
      <c r="B140" s="1">
        <v>197.55</v>
      </c>
      <c r="C140" s="1">
        <f t="shared" si="7"/>
        <v>190.44</v>
      </c>
      <c r="D140" s="1">
        <f t="shared" si="8"/>
        <v>197.96</v>
      </c>
      <c r="E140" s="1">
        <f t="shared" si="10"/>
        <v>94.547872340425585</v>
      </c>
      <c r="F140" s="1">
        <f t="shared" si="9"/>
        <v>98.182624113475185</v>
      </c>
    </row>
    <row r="141" spans="1:6" x14ac:dyDescent="0.2">
      <c r="A141" s="1" t="s">
        <v>32</v>
      </c>
      <c r="B141" s="1">
        <v>199.63</v>
      </c>
      <c r="C141" s="1">
        <f t="shared" si="7"/>
        <v>190.44</v>
      </c>
      <c r="D141" s="1">
        <f t="shared" si="8"/>
        <v>199.63</v>
      </c>
      <c r="E141" s="1">
        <f t="shared" si="10"/>
        <v>100</v>
      </c>
      <c r="F141" s="1">
        <f t="shared" si="9"/>
        <v>98.404255319148987</v>
      </c>
    </row>
    <row r="142" spans="1:6" x14ac:dyDescent="0.2">
      <c r="A142" s="1" t="s">
        <v>31</v>
      </c>
      <c r="B142" s="1">
        <v>200.03</v>
      </c>
      <c r="C142" s="1">
        <f t="shared" si="7"/>
        <v>190.44</v>
      </c>
      <c r="D142" s="1">
        <f t="shared" si="8"/>
        <v>200.03</v>
      </c>
      <c r="E142" s="1">
        <f t="shared" si="10"/>
        <v>100</v>
      </c>
      <c r="F142" s="1">
        <f t="shared" si="9"/>
        <v>98.404255319148987</v>
      </c>
    </row>
    <row r="143" spans="1:6" x14ac:dyDescent="0.2">
      <c r="A143" s="1" t="s">
        <v>30</v>
      </c>
      <c r="B143" s="1">
        <v>199.58</v>
      </c>
      <c r="C143" s="1">
        <f t="shared" si="7"/>
        <v>190.63</v>
      </c>
      <c r="D143" s="1">
        <f t="shared" si="8"/>
        <v>200.03</v>
      </c>
      <c r="E143" s="1">
        <f t="shared" si="10"/>
        <v>95.212765957446933</v>
      </c>
      <c r="F143" s="1">
        <f t="shared" ref="F143:F174" si="11" xml:space="preserve"> AVERAGE(E143:E145)</f>
        <v>73.427296793803364</v>
      </c>
    </row>
    <row r="144" spans="1:6" x14ac:dyDescent="0.2">
      <c r="A144" s="1" t="s">
        <v>29</v>
      </c>
      <c r="B144" s="1">
        <v>201.9</v>
      </c>
      <c r="C144" s="1">
        <f t="shared" ref="C144:C188" si="12">MIN(B131:B144)</f>
        <v>191.05</v>
      </c>
      <c r="D144" s="1">
        <f t="shared" ref="D144:D188" si="13">MAX(B131:B144)</f>
        <v>201.9</v>
      </c>
      <c r="E144" s="1">
        <f t="shared" si="10"/>
        <v>100</v>
      </c>
      <c r="F144" s="1">
        <f t="shared" si="11"/>
        <v>60.184331797234982</v>
      </c>
    </row>
    <row r="145" spans="1:6" x14ac:dyDescent="0.2">
      <c r="A145" s="1" t="s">
        <v>28</v>
      </c>
      <c r="B145" s="1">
        <v>193.77</v>
      </c>
      <c r="C145" s="1">
        <f t="shared" si="12"/>
        <v>191.05</v>
      </c>
      <c r="D145" s="1">
        <f t="shared" si="13"/>
        <v>201.9</v>
      </c>
      <c r="E145" s="1">
        <f t="shared" si="10"/>
        <v>25.069124423963135</v>
      </c>
      <c r="F145" s="1">
        <f t="shared" si="11"/>
        <v>45.683563748079827</v>
      </c>
    </row>
    <row r="146" spans="1:6" x14ac:dyDescent="0.2">
      <c r="A146" s="1" t="s">
        <v>27</v>
      </c>
      <c r="B146" s="1">
        <v>197.07</v>
      </c>
      <c r="C146" s="1">
        <f t="shared" si="12"/>
        <v>191.05</v>
      </c>
      <c r="D146" s="1">
        <f t="shared" si="13"/>
        <v>201.9</v>
      </c>
      <c r="E146" s="1">
        <f t="shared" si="10"/>
        <v>55.483870967741801</v>
      </c>
      <c r="F146" s="1">
        <f t="shared" si="11"/>
        <v>70.660522273425457</v>
      </c>
    </row>
    <row r="147" spans="1:6" x14ac:dyDescent="0.2">
      <c r="A147" s="1" t="s">
        <v>26</v>
      </c>
      <c r="B147" s="1">
        <v>197.18</v>
      </c>
      <c r="C147" s="1">
        <f t="shared" si="12"/>
        <v>191.05</v>
      </c>
      <c r="D147" s="1">
        <f t="shared" si="13"/>
        <v>201.9</v>
      </c>
      <c r="E147" s="1">
        <f t="shared" si="10"/>
        <v>56.497695852534548</v>
      </c>
      <c r="F147" s="1">
        <f t="shared" si="11"/>
        <v>85.499231950844845</v>
      </c>
    </row>
    <row r="148" spans="1:6" x14ac:dyDescent="0.2">
      <c r="A148" s="1" t="s">
        <v>25</v>
      </c>
      <c r="B148" s="1">
        <v>202.63</v>
      </c>
      <c r="C148" s="1">
        <f t="shared" si="12"/>
        <v>191.05</v>
      </c>
      <c r="D148" s="1">
        <f t="shared" si="13"/>
        <v>202.63</v>
      </c>
      <c r="E148" s="1">
        <f t="shared" si="10"/>
        <v>100</v>
      </c>
      <c r="F148" s="1">
        <f t="shared" si="11"/>
        <v>93.218785796105351</v>
      </c>
    </row>
    <row r="149" spans="1:6" x14ac:dyDescent="0.2">
      <c r="A149" s="1" t="s">
        <v>24</v>
      </c>
      <c r="B149" s="1">
        <v>205.6</v>
      </c>
      <c r="C149" s="1">
        <f t="shared" si="12"/>
        <v>191.05</v>
      </c>
      <c r="D149" s="1">
        <f t="shared" si="13"/>
        <v>205.6</v>
      </c>
      <c r="E149" s="1">
        <f t="shared" si="10"/>
        <v>100</v>
      </c>
      <c r="F149" s="1">
        <f t="shared" si="11"/>
        <v>93.218785796105351</v>
      </c>
    </row>
    <row r="150" spans="1:6" x14ac:dyDescent="0.2">
      <c r="A150" s="3">
        <v>45718</v>
      </c>
      <c r="B150" s="1">
        <v>202.64</v>
      </c>
      <c r="C150" s="1">
        <f t="shared" si="12"/>
        <v>191.05</v>
      </c>
      <c r="D150" s="1">
        <f t="shared" si="13"/>
        <v>205.6</v>
      </c>
      <c r="E150" s="1">
        <f t="shared" si="10"/>
        <v>79.656357388316067</v>
      </c>
      <c r="F150" s="1">
        <f t="shared" si="11"/>
        <v>59.885452462772015</v>
      </c>
    </row>
    <row r="151" spans="1:6" x14ac:dyDescent="0.2">
      <c r="A151" s="3">
        <v>45749</v>
      </c>
      <c r="B151" s="1">
        <v>207.71</v>
      </c>
      <c r="C151" s="1">
        <f t="shared" si="12"/>
        <v>193.77</v>
      </c>
      <c r="D151" s="1">
        <f t="shared" si="13"/>
        <v>207.71</v>
      </c>
      <c r="E151" s="1">
        <f t="shared" si="10"/>
        <v>100</v>
      </c>
      <c r="F151" s="1">
        <f t="shared" si="11"/>
        <v>33.356465417534103</v>
      </c>
    </row>
    <row r="152" spans="1:6" x14ac:dyDescent="0.2">
      <c r="A152" s="3">
        <v>45779</v>
      </c>
      <c r="B152" s="1">
        <v>193.3</v>
      </c>
      <c r="C152" s="1">
        <f t="shared" si="12"/>
        <v>193.3</v>
      </c>
      <c r="D152" s="1">
        <f t="shared" si="13"/>
        <v>207.71</v>
      </c>
      <c r="E152" s="1">
        <f t="shared" si="10"/>
        <v>0</v>
      </c>
      <c r="F152" s="1">
        <f t="shared" si="11"/>
        <v>2.3132084200765457E-2</v>
      </c>
    </row>
    <row r="153" spans="1:6" x14ac:dyDescent="0.2">
      <c r="A153" s="3">
        <v>45810</v>
      </c>
      <c r="B153" s="1">
        <v>193.31</v>
      </c>
      <c r="C153" s="1">
        <f t="shared" si="12"/>
        <v>193.3</v>
      </c>
      <c r="D153" s="1">
        <f t="shared" si="13"/>
        <v>207.71</v>
      </c>
      <c r="E153" s="1">
        <f t="shared" si="10"/>
        <v>6.9396252602296371E-2</v>
      </c>
      <c r="F153" s="1">
        <f t="shared" si="11"/>
        <v>1.7408439623404532</v>
      </c>
    </row>
    <row r="154" spans="1:6" x14ac:dyDescent="0.2">
      <c r="A154" s="3">
        <v>45840</v>
      </c>
      <c r="B154" s="1">
        <v>187.14</v>
      </c>
      <c r="C154" s="1">
        <f t="shared" si="12"/>
        <v>187.14</v>
      </c>
      <c r="D154" s="1">
        <f t="shared" si="13"/>
        <v>207.71</v>
      </c>
      <c r="E154" s="1">
        <f t="shared" si="10"/>
        <v>0</v>
      </c>
      <c r="F154" s="1">
        <f t="shared" si="11"/>
        <v>1.7177118781396876</v>
      </c>
    </row>
    <row r="155" spans="1:6" x14ac:dyDescent="0.2">
      <c r="A155" s="3">
        <v>45932</v>
      </c>
      <c r="B155" s="1">
        <v>188.2</v>
      </c>
      <c r="C155" s="1">
        <f t="shared" si="12"/>
        <v>187.14</v>
      </c>
      <c r="D155" s="1">
        <f t="shared" si="13"/>
        <v>207.71</v>
      </c>
      <c r="E155" s="1">
        <f t="shared" si="10"/>
        <v>5.1531356344190629</v>
      </c>
      <c r="F155" s="1">
        <f t="shared" si="11"/>
        <v>1.7177118781396876</v>
      </c>
    </row>
    <row r="156" spans="1:6" x14ac:dyDescent="0.2">
      <c r="A156" s="3">
        <v>45963</v>
      </c>
      <c r="B156" s="1">
        <v>187.07</v>
      </c>
      <c r="C156" s="1">
        <f t="shared" si="12"/>
        <v>187.07</v>
      </c>
      <c r="D156" s="1">
        <f t="shared" si="13"/>
        <v>207.71</v>
      </c>
      <c r="E156" s="1">
        <f t="shared" si="10"/>
        <v>0</v>
      </c>
      <c r="F156" s="1">
        <f t="shared" si="11"/>
        <v>3.6654697785756856</v>
      </c>
    </row>
    <row r="157" spans="1:6" x14ac:dyDescent="0.2">
      <c r="A157" s="3">
        <v>45993</v>
      </c>
      <c r="B157" s="1">
        <v>185.43</v>
      </c>
      <c r="C157" s="1">
        <f t="shared" si="12"/>
        <v>185.43</v>
      </c>
      <c r="D157" s="1">
        <f t="shared" si="13"/>
        <v>207.71</v>
      </c>
      <c r="E157" s="1">
        <f t="shared" si="10"/>
        <v>0</v>
      </c>
      <c r="F157" s="1">
        <f t="shared" si="11"/>
        <v>5.8198683423099737</v>
      </c>
    </row>
    <row r="158" spans="1:6" x14ac:dyDescent="0.2">
      <c r="A158" s="1" t="s">
        <v>23</v>
      </c>
      <c r="B158" s="1">
        <v>187.88</v>
      </c>
      <c r="C158" s="1">
        <f t="shared" si="12"/>
        <v>185.43</v>
      </c>
      <c r="D158" s="1">
        <f t="shared" si="13"/>
        <v>207.71</v>
      </c>
      <c r="E158" s="1">
        <f t="shared" si="10"/>
        <v>10.996409335727057</v>
      </c>
      <c r="F158" s="1">
        <f t="shared" si="11"/>
        <v>6.3734290843805965</v>
      </c>
    </row>
    <row r="159" spans="1:6" x14ac:dyDescent="0.2">
      <c r="A159" s="1" t="s">
        <v>22</v>
      </c>
      <c r="B159" s="1">
        <v>186.87</v>
      </c>
      <c r="C159" s="1">
        <f t="shared" si="12"/>
        <v>185.43</v>
      </c>
      <c r="D159" s="1">
        <f t="shared" si="13"/>
        <v>207.71</v>
      </c>
      <c r="E159" s="1">
        <f t="shared" si="10"/>
        <v>6.4631956912028627</v>
      </c>
      <c r="F159" s="1">
        <f t="shared" si="11"/>
        <v>5.2513464991023211</v>
      </c>
    </row>
    <row r="160" spans="1:6" x14ac:dyDescent="0.2">
      <c r="A160" s="1" t="s">
        <v>21</v>
      </c>
      <c r="B160" s="1">
        <v>185.8</v>
      </c>
      <c r="C160" s="1">
        <f t="shared" si="12"/>
        <v>185.43</v>
      </c>
      <c r="D160" s="1">
        <f t="shared" si="13"/>
        <v>207.71</v>
      </c>
      <c r="E160" s="1">
        <f t="shared" si="10"/>
        <v>1.6606822262118694</v>
      </c>
      <c r="F160" s="1">
        <f t="shared" si="11"/>
        <v>4.9072411729502887</v>
      </c>
    </row>
    <row r="161" spans="1:6" x14ac:dyDescent="0.2">
      <c r="A161" s="1" t="s">
        <v>20</v>
      </c>
      <c r="B161" s="1">
        <v>187.13</v>
      </c>
      <c r="C161" s="1">
        <f t="shared" si="12"/>
        <v>185.43</v>
      </c>
      <c r="D161" s="1">
        <f t="shared" si="13"/>
        <v>207.71</v>
      </c>
      <c r="E161" s="1">
        <f t="shared" si="10"/>
        <v>7.6301615798922295</v>
      </c>
      <c r="F161" s="1">
        <f t="shared" si="11"/>
        <v>4.3536804308796651</v>
      </c>
    </row>
    <row r="162" spans="1:6" x14ac:dyDescent="0.2">
      <c r="A162" s="1" t="s">
        <v>19</v>
      </c>
      <c r="B162" s="1">
        <v>186.64</v>
      </c>
      <c r="C162" s="1">
        <f t="shared" si="12"/>
        <v>185.43</v>
      </c>
      <c r="D162" s="1">
        <f t="shared" si="13"/>
        <v>207.71</v>
      </c>
      <c r="E162" s="1">
        <f t="shared" si="10"/>
        <v>5.4308797127467656</v>
      </c>
      <c r="F162" s="1">
        <f t="shared" si="11"/>
        <v>1.8102932375822551</v>
      </c>
    </row>
    <row r="163" spans="1:6" x14ac:dyDescent="0.2">
      <c r="A163" s="1" t="s">
        <v>18</v>
      </c>
      <c r="B163" s="1">
        <v>181.58</v>
      </c>
      <c r="C163" s="1">
        <f t="shared" si="12"/>
        <v>181.58</v>
      </c>
      <c r="D163" s="1">
        <f t="shared" si="13"/>
        <v>207.71</v>
      </c>
      <c r="E163" s="1">
        <f t="shared" si="10"/>
        <v>0</v>
      </c>
      <c r="F163" s="1">
        <f t="shared" si="11"/>
        <v>0</v>
      </c>
    </row>
    <row r="164" spans="1:6" x14ac:dyDescent="0.2">
      <c r="A164" s="1" t="s">
        <v>17</v>
      </c>
      <c r="B164" s="1">
        <v>181.19</v>
      </c>
      <c r="C164" s="1">
        <f t="shared" si="12"/>
        <v>181.19</v>
      </c>
      <c r="D164" s="1">
        <f t="shared" si="13"/>
        <v>207.71</v>
      </c>
      <c r="E164" s="1">
        <f t="shared" si="10"/>
        <v>0</v>
      </c>
      <c r="F164" s="1">
        <f t="shared" si="11"/>
        <v>0</v>
      </c>
    </row>
    <row r="165" spans="1:6" x14ac:dyDescent="0.2">
      <c r="A165" s="1" t="s">
        <v>16</v>
      </c>
      <c r="B165" s="1">
        <v>177.37</v>
      </c>
      <c r="C165" s="1">
        <f t="shared" si="12"/>
        <v>177.37</v>
      </c>
      <c r="D165" s="1">
        <f t="shared" si="13"/>
        <v>193.31</v>
      </c>
      <c r="E165" s="1">
        <f t="shared" si="10"/>
        <v>0</v>
      </c>
      <c r="F165" s="1">
        <f t="shared" si="11"/>
        <v>0</v>
      </c>
    </row>
    <row r="166" spans="1:6" x14ac:dyDescent="0.2">
      <c r="A166" s="1" t="s">
        <v>15</v>
      </c>
      <c r="B166" s="1">
        <v>174.7</v>
      </c>
      <c r="C166" s="1">
        <f t="shared" si="12"/>
        <v>174.7</v>
      </c>
      <c r="D166" s="1">
        <f t="shared" si="13"/>
        <v>193.31</v>
      </c>
      <c r="E166" s="1">
        <f t="shared" si="10"/>
        <v>0</v>
      </c>
      <c r="F166" s="1">
        <f t="shared" si="11"/>
        <v>3.7242912729293924</v>
      </c>
    </row>
    <row r="167" spans="1:6" x14ac:dyDescent="0.2">
      <c r="A167" s="1" t="s">
        <v>14</v>
      </c>
      <c r="B167" s="1">
        <v>170.21</v>
      </c>
      <c r="C167" s="1">
        <f t="shared" si="12"/>
        <v>170.21</v>
      </c>
      <c r="D167" s="1">
        <f t="shared" si="13"/>
        <v>188.2</v>
      </c>
      <c r="E167" s="1">
        <f t="shared" si="10"/>
        <v>0</v>
      </c>
      <c r="F167" s="1">
        <f t="shared" si="11"/>
        <v>3.7242912729293924</v>
      </c>
    </row>
    <row r="168" spans="1:6" x14ac:dyDescent="0.2">
      <c r="A168" s="1" t="s">
        <v>13</v>
      </c>
      <c r="B168" s="1">
        <v>172.22</v>
      </c>
      <c r="C168" s="1">
        <f t="shared" si="12"/>
        <v>170.21</v>
      </c>
      <c r="D168" s="1">
        <f t="shared" si="13"/>
        <v>188.2</v>
      </c>
      <c r="E168" s="1">
        <f t="shared" si="10"/>
        <v>11.172873818788178</v>
      </c>
      <c r="F168" s="1">
        <f t="shared" si="11"/>
        <v>10.574794221247148</v>
      </c>
    </row>
    <row r="169" spans="1:6" x14ac:dyDescent="0.2">
      <c r="A169" s="3">
        <v>45719</v>
      </c>
      <c r="B169" s="1">
        <v>168.66</v>
      </c>
      <c r="C169" s="1">
        <f t="shared" si="12"/>
        <v>168.66</v>
      </c>
      <c r="D169" s="1">
        <f t="shared" si="13"/>
        <v>187.88</v>
      </c>
      <c r="E169" s="1">
        <f t="shared" si="10"/>
        <v>0</v>
      </c>
      <c r="F169" s="1">
        <f t="shared" si="11"/>
        <v>17.828650711064913</v>
      </c>
    </row>
    <row r="170" spans="1:6" x14ac:dyDescent="0.2">
      <c r="A170" s="3">
        <v>45750</v>
      </c>
      <c r="B170" s="1">
        <v>172.61</v>
      </c>
      <c r="C170" s="1">
        <f t="shared" si="12"/>
        <v>168.66</v>
      </c>
      <c r="D170" s="1">
        <f t="shared" si="13"/>
        <v>187.88</v>
      </c>
      <c r="E170" s="1">
        <f t="shared" si="10"/>
        <v>20.551508844953265</v>
      </c>
      <c r="F170" s="1">
        <f t="shared" si="11"/>
        <v>27.844893266560334</v>
      </c>
    </row>
    <row r="171" spans="1:6" x14ac:dyDescent="0.2">
      <c r="A171" s="3">
        <v>45780</v>
      </c>
      <c r="B171" s="1">
        <v>174.99</v>
      </c>
      <c r="C171" s="1">
        <f t="shared" si="12"/>
        <v>168.66</v>
      </c>
      <c r="D171" s="1">
        <f t="shared" si="13"/>
        <v>187.88</v>
      </c>
      <c r="E171" s="1">
        <f t="shared" si="10"/>
        <v>32.934443288241482</v>
      </c>
      <c r="F171" s="1">
        <f t="shared" si="11"/>
        <v>33.789914591839413</v>
      </c>
    </row>
    <row r="172" spans="1:6" x14ac:dyDescent="0.2">
      <c r="A172" s="3">
        <v>45811</v>
      </c>
      <c r="B172" s="1">
        <v>174.21</v>
      </c>
      <c r="C172" s="1">
        <f t="shared" si="12"/>
        <v>168.66</v>
      </c>
      <c r="D172" s="1">
        <f t="shared" si="13"/>
        <v>187.13</v>
      </c>
      <c r="E172" s="1">
        <f t="shared" si="10"/>
        <v>30.048727666486258</v>
      </c>
      <c r="F172" s="1">
        <f t="shared" si="11"/>
        <v>22.81176682909225</v>
      </c>
    </row>
    <row r="173" spans="1:6" x14ac:dyDescent="0.2">
      <c r="A173" s="3">
        <v>45841</v>
      </c>
      <c r="B173" s="1">
        <v>175.75</v>
      </c>
      <c r="C173" s="1">
        <f t="shared" si="12"/>
        <v>168.66</v>
      </c>
      <c r="D173" s="1">
        <f t="shared" si="13"/>
        <v>187.13</v>
      </c>
      <c r="E173" s="1">
        <f t="shared" si="10"/>
        <v>38.386572820790491</v>
      </c>
      <c r="F173" s="1">
        <f t="shared" si="11"/>
        <v>12.795524273596831</v>
      </c>
    </row>
    <row r="174" spans="1:6" x14ac:dyDescent="0.2">
      <c r="A174" s="3">
        <v>45933</v>
      </c>
      <c r="B174" s="1">
        <v>167.81</v>
      </c>
      <c r="C174" s="1">
        <f t="shared" si="12"/>
        <v>167.81</v>
      </c>
      <c r="D174" s="1">
        <f t="shared" si="13"/>
        <v>187.13</v>
      </c>
      <c r="E174" s="1">
        <f t="shared" si="10"/>
        <v>0</v>
      </c>
      <c r="F174" s="1">
        <f t="shared" si="11"/>
        <v>6.4529914529914656</v>
      </c>
    </row>
    <row r="175" spans="1:6" x14ac:dyDescent="0.2">
      <c r="A175" s="3">
        <v>45964</v>
      </c>
      <c r="B175" s="1">
        <v>165.98</v>
      </c>
      <c r="C175" s="1">
        <f t="shared" si="12"/>
        <v>165.98</v>
      </c>
      <c r="D175" s="1">
        <f t="shared" si="13"/>
        <v>186.64</v>
      </c>
      <c r="E175" s="1">
        <f t="shared" si="10"/>
        <v>0</v>
      </c>
      <c r="F175" s="1">
        <f t="shared" ref="F175:F186" si="14" xml:space="preserve"> AVERAGE(E175:E177)</f>
        <v>6.4529914529914656</v>
      </c>
    </row>
    <row r="176" spans="1:6" x14ac:dyDescent="0.2">
      <c r="A176" s="3">
        <v>45994</v>
      </c>
      <c r="B176" s="1">
        <v>169</v>
      </c>
      <c r="C176" s="1">
        <f t="shared" si="12"/>
        <v>165.98</v>
      </c>
      <c r="D176" s="1">
        <f t="shared" si="13"/>
        <v>181.58</v>
      </c>
      <c r="E176" s="1">
        <f t="shared" si="10"/>
        <v>19.358974358974397</v>
      </c>
      <c r="F176" s="1">
        <f t="shared" si="14"/>
        <v>14.074299469869132</v>
      </c>
    </row>
    <row r="177" spans="1:6" x14ac:dyDescent="0.2">
      <c r="A177" s="1" t="s">
        <v>12</v>
      </c>
      <c r="B177" s="1">
        <v>164.73</v>
      </c>
      <c r="C177" s="1">
        <f t="shared" si="12"/>
        <v>164.73</v>
      </c>
      <c r="D177" s="1">
        <f t="shared" si="13"/>
        <v>181.19</v>
      </c>
      <c r="E177" s="1">
        <f t="shared" si="10"/>
        <v>0</v>
      </c>
      <c r="F177" s="1">
        <f t="shared" si="14"/>
        <v>13.186946250392495</v>
      </c>
    </row>
    <row r="178" spans="1:6" x14ac:dyDescent="0.2">
      <c r="A178" s="1" t="s">
        <v>11</v>
      </c>
      <c r="B178" s="1">
        <v>167.62</v>
      </c>
      <c r="C178" s="1">
        <f t="shared" si="12"/>
        <v>164.73</v>
      </c>
      <c r="D178" s="1">
        <f t="shared" si="13"/>
        <v>177.37</v>
      </c>
      <c r="E178" s="1">
        <f t="shared" si="10"/>
        <v>22.863924050633003</v>
      </c>
      <c r="F178" s="1">
        <f t="shared" si="14"/>
        <v>13.186946250392495</v>
      </c>
    </row>
    <row r="179" spans="1:6" x14ac:dyDescent="0.2">
      <c r="A179" s="1" t="s">
        <v>10</v>
      </c>
      <c r="B179" s="1">
        <v>166.57</v>
      </c>
      <c r="C179" s="1">
        <f t="shared" si="12"/>
        <v>164.73</v>
      </c>
      <c r="D179" s="1">
        <f t="shared" si="13"/>
        <v>175.75</v>
      </c>
      <c r="E179" s="1">
        <f t="shared" si="10"/>
        <v>16.696914700544479</v>
      </c>
      <c r="F179" s="1">
        <f t="shared" si="14"/>
        <v>14.765434359916483</v>
      </c>
    </row>
    <row r="180" spans="1:6" x14ac:dyDescent="0.2">
      <c r="A180" s="1" t="s">
        <v>9</v>
      </c>
      <c r="B180" s="1">
        <v>162.66999999999999</v>
      </c>
      <c r="C180" s="1">
        <f t="shared" si="12"/>
        <v>162.66999999999999</v>
      </c>
      <c r="D180" s="1">
        <f t="shared" si="13"/>
        <v>175.75</v>
      </c>
      <c r="E180" s="1">
        <f t="shared" si="10"/>
        <v>0</v>
      </c>
      <c r="F180" s="1">
        <f t="shared" si="14"/>
        <v>15.265035677879794</v>
      </c>
    </row>
    <row r="181" spans="1:6" x14ac:dyDescent="0.2">
      <c r="A181" s="1" t="s">
        <v>8</v>
      </c>
      <c r="B181" s="1">
        <v>166.28</v>
      </c>
      <c r="C181" s="1">
        <f t="shared" si="12"/>
        <v>162.66999999999999</v>
      </c>
      <c r="D181" s="1">
        <f t="shared" si="13"/>
        <v>175.75</v>
      </c>
      <c r="E181" s="1">
        <f t="shared" si="10"/>
        <v>27.599388379204971</v>
      </c>
      <c r="F181" s="1">
        <f t="shared" si="14"/>
        <v>24.38837920489307</v>
      </c>
    </row>
    <row r="182" spans="1:6" x14ac:dyDescent="0.2">
      <c r="A182" s="1" t="s">
        <v>7</v>
      </c>
      <c r="B182" s="1">
        <v>165.05</v>
      </c>
      <c r="C182" s="1">
        <f t="shared" si="12"/>
        <v>162.66999999999999</v>
      </c>
      <c r="D182" s="1">
        <f t="shared" si="13"/>
        <v>175.75</v>
      </c>
      <c r="E182" s="1">
        <f t="shared" si="10"/>
        <v>18.195718654434415</v>
      </c>
      <c r="F182" s="1">
        <f t="shared" si="14"/>
        <v>33.690112130479214</v>
      </c>
    </row>
    <row r="183" spans="1:6" x14ac:dyDescent="0.2">
      <c r="A183" s="1" t="s">
        <v>6</v>
      </c>
      <c r="B183" s="1">
        <v>166.25</v>
      </c>
      <c r="C183" s="1">
        <f t="shared" si="12"/>
        <v>162.66999999999999</v>
      </c>
      <c r="D183" s="1">
        <f t="shared" si="13"/>
        <v>175.75</v>
      </c>
      <c r="E183" s="1">
        <f t="shared" si="10"/>
        <v>27.370030581039824</v>
      </c>
      <c r="F183" s="1">
        <f t="shared" si="14"/>
        <v>53.414882772680983</v>
      </c>
    </row>
    <row r="184" spans="1:6" x14ac:dyDescent="0.2">
      <c r="A184" s="1" t="s">
        <v>5</v>
      </c>
      <c r="B184" s="1">
        <v>169.93</v>
      </c>
      <c r="C184" s="1">
        <f t="shared" si="12"/>
        <v>162.66999999999999</v>
      </c>
      <c r="D184" s="1">
        <f t="shared" si="13"/>
        <v>175.75</v>
      </c>
      <c r="E184" s="1">
        <f t="shared" si="10"/>
        <v>55.504587155963407</v>
      </c>
      <c r="F184" s="1">
        <f t="shared" si="14"/>
        <v>55.682976554536197</v>
      </c>
    </row>
    <row r="185" spans="1:6" x14ac:dyDescent="0.2">
      <c r="A185" s="1" t="s">
        <v>4</v>
      </c>
      <c r="B185" s="1">
        <v>172.79</v>
      </c>
      <c r="C185" s="1">
        <f t="shared" si="12"/>
        <v>162.66999999999999</v>
      </c>
      <c r="D185" s="1">
        <f t="shared" si="13"/>
        <v>175.75</v>
      </c>
      <c r="E185" s="1">
        <f t="shared" si="10"/>
        <v>77.370030581039714</v>
      </c>
      <c r="F185" s="1">
        <f t="shared" si="14"/>
        <v>41.825716277252035</v>
      </c>
    </row>
    <row r="186" spans="1:6" x14ac:dyDescent="0.2">
      <c r="A186" s="1" t="s">
        <v>3</v>
      </c>
      <c r="B186" s="1">
        <v>167.14</v>
      </c>
      <c r="C186" s="1">
        <f t="shared" si="12"/>
        <v>162.66999999999999</v>
      </c>
      <c r="D186" s="1">
        <f t="shared" si="13"/>
        <v>175.75</v>
      </c>
      <c r="E186" s="1">
        <f t="shared" si="10"/>
        <v>34.174311926605462</v>
      </c>
      <c r="F186" s="1">
        <f t="shared" si="14"/>
        <v>16.035706083572126</v>
      </c>
    </row>
    <row r="187" spans="1:6" x14ac:dyDescent="0.2">
      <c r="A187" s="1" t="s">
        <v>2</v>
      </c>
      <c r="B187" s="1">
        <v>164.08</v>
      </c>
      <c r="C187" s="1">
        <f t="shared" si="12"/>
        <v>162.66999999999999</v>
      </c>
      <c r="D187" s="1">
        <f t="shared" si="13"/>
        <v>172.79</v>
      </c>
      <c r="E187" s="1">
        <f t="shared" si="10"/>
        <v>13.932806324110913</v>
      </c>
      <c r="F187" s="1">
        <f xml:space="preserve"> AVERAGE(E187:E188)</f>
        <v>6.9664031620554567</v>
      </c>
    </row>
    <row r="188" spans="1:6" x14ac:dyDescent="0.2">
      <c r="A188" s="1" t="s">
        <v>1</v>
      </c>
      <c r="B188" s="1">
        <v>156.06</v>
      </c>
      <c r="C188" s="1">
        <f t="shared" si="12"/>
        <v>156.06</v>
      </c>
      <c r="D188" s="1">
        <f t="shared" si="13"/>
        <v>172.79</v>
      </c>
      <c r="E188" s="1">
        <f t="shared" si="10"/>
        <v>0</v>
      </c>
      <c r="F188" s="1">
        <f xml:space="preserve"> AVERAGE(E188:E188)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E319-B368-4541-B3FA-E06EDC2ED2E5}">
  <dimension ref="A1:B14"/>
  <sheetViews>
    <sheetView zoomScale="200" workbookViewId="0">
      <selection activeCell="A7" sqref="A1:B14"/>
    </sheetView>
  </sheetViews>
  <sheetFormatPr baseColWidth="10" defaultRowHeight="16" x14ac:dyDescent="0.2"/>
  <sheetData>
    <row r="1" spans="1:2" x14ac:dyDescent="0.2">
      <c r="A1" s="1">
        <v>156.06</v>
      </c>
      <c r="B1" s="1" t="s">
        <v>173</v>
      </c>
    </row>
    <row r="2" spans="1:2" x14ac:dyDescent="0.2">
      <c r="A2" s="1">
        <v>160</v>
      </c>
      <c r="B2" s="1" t="s">
        <v>174</v>
      </c>
    </row>
    <row r="3" spans="1:2" x14ac:dyDescent="0.2">
      <c r="A3" s="1">
        <v>4.2700000000000002E-2</v>
      </c>
      <c r="B3" s="1" t="s">
        <v>175</v>
      </c>
    </row>
    <row r="4" spans="1:2" x14ac:dyDescent="0.2">
      <c r="A4" s="1">
        <v>0.25</v>
      </c>
      <c r="B4" s="1" t="s">
        <v>176</v>
      </c>
    </row>
    <row r="5" spans="1:2" x14ac:dyDescent="0.2">
      <c r="A5" s="1">
        <v>0.29470000000000002</v>
      </c>
      <c r="B5" s="1" t="s">
        <v>177</v>
      </c>
    </row>
    <row r="6" spans="1:2" x14ac:dyDescent="0.2">
      <c r="A6" s="1">
        <v>0</v>
      </c>
      <c r="B6" s="1" t="s">
        <v>178</v>
      </c>
    </row>
    <row r="7" spans="1:2" x14ac:dyDescent="0.2">
      <c r="A7" s="1">
        <f>LN(A1/A2)</f>
        <v>-2.4933266545211753E-2</v>
      </c>
      <c r="B7" s="1"/>
    </row>
    <row r="8" spans="1:2" x14ac:dyDescent="0.2">
      <c r="A8" s="1">
        <f>(A3-A6+0.5*A5^2)*A4</f>
        <v>2.1531011250000003E-2</v>
      </c>
      <c r="B8" s="1"/>
    </row>
    <row r="9" spans="1:2" x14ac:dyDescent="0.2">
      <c r="A9" s="1">
        <f>A7+A8</f>
        <v>-3.4022552952117507E-3</v>
      </c>
      <c r="B9" s="1"/>
    </row>
    <row r="10" spans="1:2" x14ac:dyDescent="0.2">
      <c r="A10" s="1">
        <f>A9/(A5*SQRT(A4))</f>
        <v>-2.3089618562685786E-2</v>
      </c>
      <c r="B10" s="1" t="s">
        <v>179</v>
      </c>
    </row>
    <row r="11" spans="1:2" x14ac:dyDescent="0.2">
      <c r="A11" s="1">
        <f>A10-A5*SQRT(A4)</f>
        <v>-0.1704396185626858</v>
      </c>
      <c r="B11" s="1" t="s">
        <v>180</v>
      </c>
    </row>
    <row r="12" spans="1:2" x14ac:dyDescent="0.2">
      <c r="A12" s="1">
        <f>EXP(-A6*A4)*A1*_xlfn.NORM.S.DIST(A10,TRUE)</f>
        <v>76.592592723622005</v>
      </c>
      <c r="B12" s="1"/>
    </row>
    <row r="13" spans="1:2" x14ac:dyDescent="0.2">
      <c r="A13" s="1">
        <f>EXP(-A3*A4)*A2*_xlfn.NORM.S.DIST(A11,TRUE)</f>
        <v>68.438657281667957</v>
      </c>
      <c r="B13" s="1"/>
    </row>
    <row r="14" spans="1:2" x14ac:dyDescent="0.2">
      <c r="A14" s="1">
        <f>A12-A13</f>
        <v>8.1539354419540473</v>
      </c>
      <c r="B14" s="1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GOOG Returns</vt:lpstr>
      <vt:lpstr>SPX Returns</vt:lpstr>
      <vt:lpstr>Value At Risk</vt:lpstr>
      <vt:lpstr>Regression</vt:lpstr>
      <vt:lpstr>MACD</vt:lpstr>
      <vt:lpstr>RSI</vt:lpstr>
      <vt:lpstr>Bollinger Bands</vt:lpstr>
      <vt:lpstr>Stochastic Oscillator</vt:lpstr>
      <vt:lpstr>Black-Scholes</vt:lpstr>
      <vt:lpstr>Monte Carlo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Daghighshirazi</dc:creator>
  <cp:lastModifiedBy>Mohsen Daghighshirazi</cp:lastModifiedBy>
  <dcterms:created xsi:type="dcterms:W3CDTF">2025-03-31T08:52:02Z</dcterms:created>
  <dcterms:modified xsi:type="dcterms:W3CDTF">2025-04-02T13:10:34Z</dcterms:modified>
</cp:coreProperties>
</file>