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zr0167\Desktop\Deterministic Modeling for Biosystems\Homeworks\HW1\"/>
    </mc:Choice>
  </mc:AlternateContent>
  <xr:revisionPtr revIDLastSave="0" documentId="13_ncr:1_{B03BEF88-D85C-444C-A57C-29B83D043627}" xr6:coauthVersionLast="47" xr6:coauthVersionMax="47" xr10:uidLastSave="{00000000-0000-0000-0000-000000000000}"/>
  <bookViews>
    <workbookView xWindow="-110" yWindow="-110" windowWidth="25820" windowHeight="15500" activeTab="1" xr2:uid="{477C2F6C-D891-4595-90B7-F82AFBDC7B05}"/>
  </bookViews>
  <sheets>
    <sheet name="Exercise 1-8" sheetId="3" r:id="rId1"/>
    <sheet name="Excercise 1-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H7" i="3"/>
  <c r="H8" i="3"/>
  <c r="H9" i="3"/>
  <c r="H10" i="3"/>
  <c r="H11" i="3"/>
  <c r="H12" i="3"/>
  <c r="H13" i="3"/>
  <c r="H14" i="3"/>
  <c r="H15" i="3"/>
  <c r="H16" i="3"/>
  <c r="H17" i="3"/>
  <c r="H18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6" i="3"/>
</calcChain>
</file>

<file path=xl/sharedStrings.xml><?xml version="1.0" encoding="utf-8"?>
<sst xmlns="http://schemas.openxmlformats.org/spreadsheetml/2006/main" count="40" uniqueCount="28">
  <si>
    <t>Fish Length (k=0.23)</t>
  </si>
  <si>
    <t>Fish Length (k=0.05)</t>
  </si>
  <si>
    <t>Population Density (No=5)</t>
  </si>
  <si>
    <t>Population Density (No=1)</t>
  </si>
  <si>
    <r>
      <rPr>
        <b/>
        <sz val="11"/>
        <color theme="1"/>
        <rFont val="Aptos Narrow"/>
        <family val="2"/>
        <scheme val="minor"/>
      </rPr>
      <t>Excercise 1-8:</t>
    </r>
    <r>
      <rPr>
        <sz val="11"/>
        <color theme="1"/>
        <rFont val="Aptos Narrow"/>
        <family val="2"/>
        <scheme val="minor"/>
      </rPr>
      <t xml:space="preserve"> De Marais (1995) studied growth of a small flatfish, Buglossidium luteum, in a bay of the Mediterranean Sea. During the first year of their life these fish follow the Von Bertalanffy growth model, and may obtain a maximum length of 51.6 mm. Assuming an initial length of 8.2 mm and a growth rate constant of 0.23 month^(-1), write a program that simulates growth of this species over a period of 12 months.</t>
    </r>
  </si>
  <si>
    <t>Solution:</t>
  </si>
  <si>
    <t>Variable</t>
  </si>
  <si>
    <t>Value</t>
  </si>
  <si>
    <t>Units</t>
  </si>
  <si>
    <t>k</t>
  </si>
  <si>
    <t>1/month</t>
  </si>
  <si>
    <t>Li Initial</t>
  </si>
  <si>
    <t>mm</t>
  </si>
  <si>
    <t>Lm Maximum</t>
  </si>
  <si>
    <t>Timestep</t>
  </si>
  <si>
    <t>month</t>
  </si>
  <si>
    <t>Final Time</t>
  </si>
  <si>
    <t>months</t>
  </si>
  <si>
    <t>Time (month)</t>
  </si>
  <si>
    <r>
      <rPr>
        <b/>
        <sz val="11"/>
        <color theme="1"/>
        <rFont val="Aptos Narrow"/>
        <family val="2"/>
        <scheme val="minor"/>
      </rPr>
      <t xml:space="preserve">Exercise 1-9: </t>
    </r>
    <r>
      <rPr>
        <sz val="11"/>
        <color theme="1"/>
        <rFont val="Aptos Narrow"/>
        <family val="2"/>
        <scheme val="minor"/>
      </rPr>
      <t>Using Equation 1.17, write a program that simulates density of a population growing in a limited environment. Assume a limiting density of 800 individuals per unit area. Set k = 0.0005 individual^(-1) week^(-1). Your graph of the simulation data should depict density over a 52-week period, beginning with an initial density of 5 organisms per unit area.</t>
    </r>
  </si>
  <si>
    <t>1/individual/week</t>
  </si>
  <si>
    <t>No Initial</t>
  </si>
  <si>
    <t>org/area</t>
  </si>
  <si>
    <t xml:space="preserve">L </t>
  </si>
  <si>
    <t>individual/area</t>
  </si>
  <si>
    <t>week</t>
  </si>
  <si>
    <t>weeks</t>
  </si>
  <si>
    <t>Time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</si>
</sst>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Von Bertalanffy's Model for Fish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1-8'!$G$5</c:f>
              <c:strCache>
                <c:ptCount val="1"/>
                <c:pt idx="0">
                  <c:v>Fish Length (k=0.23)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'Exercise 1-8'!$G$6:$G$18</c15:sqref>
                  </c15:fullRef>
                </c:ext>
              </c:extLst>
              <c:f>'Exercise 1-8'!$G$6:$G$17</c:f>
              <c:numCache>
                <c:formatCode>General</c:formatCode>
                <c:ptCount val="12"/>
                <c:pt idx="0">
                  <c:v>8.1999999999999957</c:v>
                </c:pt>
                <c:pt idx="1">
                  <c:v>17.1172416513553</c:v>
                </c:pt>
                <c:pt idx="2">
                  <c:v>24.202289784999412</c:v>
                </c:pt>
                <c:pt idx="3">
                  <c:v>29.831598602533191</c:v>
                </c:pt>
                <c:pt idx="4">
                  <c:v>34.304273616932086</c:v>
                </c:pt>
                <c:pt idx="5">
                  <c:v>37.857964208949092</c:v>
                </c:pt>
                <c:pt idx="6">
                  <c:v>40.681490797206571</c:v>
                </c:pt>
                <c:pt idx="7">
                  <c:v>42.924877549138728</c:v>
                </c:pt>
                <c:pt idx="8">
                  <c:v>44.707323706959642</c:v>
                </c:pt>
                <c:pt idx="9">
                  <c:v>46.12353707400132</c:v>
                </c:pt>
                <c:pt idx="10">
                  <c:v>47.248766182430323</c:v>
                </c:pt>
                <c:pt idx="11">
                  <c:v>48.142798519592027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4590-ADDC-976EF8D6B933}"/>
            </c:ext>
          </c:extLst>
        </c:ser>
        <c:ser>
          <c:idx val="2"/>
          <c:order val="1"/>
          <c:tx>
            <c:strRef>
              <c:f>'Exercise 1-8'!$H$5</c:f>
              <c:strCache>
                <c:ptCount val="1"/>
                <c:pt idx="0">
                  <c:v>Fish Length (k=0.05)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'Exercise 1-8'!$H$6:$H$18</c15:sqref>
                  </c15:fullRef>
                </c:ext>
              </c:extLst>
              <c:f>'Exercise 1-8'!$H$6:$H$17</c:f>
              <c:numCache>
                <c:formatCode>General</c:formatCode>
                <c:ptCount val="12"/>
                <c:pt idx="0">
                  <c:v>8.1999999999999957</c:v>
                </c:pt>
                <c:pt idx="1">
                  <c:v>10.316642976669009</c:v>
                </c:pt>
                <c:pt idx="2">
                  <c:v>12.330056057239354</c:v>
                </c:pt>
                <c:pt idx="3">
                  <c:v>14.245273823152488</c:v>
                </c:pt>
                <c:pt idx="4">
                  <c:v>16.067085316415586</c:v>
                </c:pt>
                <c:pt idx="5">
                  <c:v>17.800046014701024</c:v>
                </c:pt>
                <c:pt idx="6">
                  <c:v>19.448489222413443</c:v>
                </c:pt>
                <c:pt idx="7">
                  <c:v>21.016536906207833</c:v>
                </c:pt>
                <c:pt idx="8">
                  <c:v>22.50811000205325</c:v>
                </c:pt>
                <c:pt idx="9">
                  <c:v>23.926938219615035</c:v>
                </c:pt>
                <c:pt idx="10">
                  <c:v>25.276569368471709</c:v>
                </c:pt>
                <c:pt idx="11">
                  <c:v>26.560378229486879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5-4590-ADDC-976EF8D6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17600"/>
        <c:axId val="505718080"/>
      </c:lineChart>
      <c:catAx>
        <c:axId val="5057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080"/>
        <c:crosses val="autoZero"/>
        <c:auto val="1"/>
        <c:lblAlgn val="ctr"/>
        <c:lblOffset val="100"/>
        <c:noMultiLvlLbl val="0"/>
      </c:catAx>
      <c:valAx>
        <c:axId val="505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dbl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of Inhibited Growth (Density vs Time)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'Excercise 1-9'!$F$5</c:f>
              <c:strCache>
                <c:ptCount val="1"/>
                <c:pt idx="0">
                  <c:v>Population Density (No=5)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'Excercise 1-9'!$E$6:$E$58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'Excercise 1-9'!$F$6:$F$58</c:f>
              <c:numCache>
                <c:formatCode>General</c:formatCode>
                <c:ptCount val="53"/>
                <c:pt idx="0">
                  <c:v>5</c:v>
                </c:pt>
                <c:pt idx="1">
                  <c:v>7.4362651204286312</c:v>
                </c:pt>
                <c:pt idx="2">
                  <c:v>11.043118432355827</c:v>
                </c:pt>
                <c:pt idx="3">
                  <c:v>16.363304737228127</c:v>
                </c:pt>
                <c:pt idx="4">
                  <c:v>24.168055210221958</c:v>
                </c:pt>
                <c:pt idx="5">
                  <c:v>35.526644706908165</c:v>
                </c:pt>
                <c:pt idx="6">
                  <c:v>51.866700130167317</c:v>
                </c:pt>
                <c:pt idx="7">
                  <c:v>74.985003298743749</c:v>
                </c:pt>
                <c:pt idx="8">
                  <c:v>106.93485311083339</c:v>
                </c:pt>
                <c:pt idx="9">
                  <c:v>149.68738157691851</c:v>
                </c:pt>
                <c:pt idx="10">
                  <c:v>204.48922436705448</c:v>
                </c:pt>
                <c:pt idx="11">
                  <c:v>270.99380132731432</c:v>
                </c:pt>
                <c:pt idx="12">
                  <c:v>346.540905235705</c:v>
                </c:pt>
                <c:pt idx="13">
                  <c:v>426.18167353577206</c:v>
                </c:pt>
                <c:pt idx="14">
                  <c:v>503.79092249496972</c:v>
                </c:pt>
                <c:pt idx="15">
                  <c:v>573.83803697162068</c:v>
                </c:pt>
                <c:pt idx="16">
                  <c:v>632.81746785685732</c:v>
                </c:pt>
                <c:pt idx="17">
                  <c:v>679.64202491226615</c:v>
                </c:pt>
                <c:pt idx="18">
                  <c:v>715.11119297433333</c:v>
                </c:pt>
                <c:pt idx="19">
                  <c:v>741.03456237391902</c:v>
                </c:pt>
                <c:pt idx="20">
                  <c:v>759.48990383790454</c:v>
                </c:pt>
                <c:pt idx="21">
                  <c:v>772.38424734866896</c:v>
                </c:pt>
                <c:pt idx="22">
                  <c:v>781.27551433711938</c:v>
                </c:pt>
                <c:pt idx="23">
                  <c:v>787.35099765954203</c:v>
                </c:pt>
                <c:pt idx="24">
                  <c:v>791.47669111605092</c:v>
                </c:pt>
                <c:pt idx="25">
                  <c:v>794.2665165935</c:v>
                </c:pt>
                <c:pt idx="26">
                  <c:v>796.14762887910103</c:v>
                </c:pt>
                <c:pt idx="27">
                  <c:v>797.41357229877246</c:v>
                </c:pt>
                <c:pt idx="28">
                  <c:v>798.26441576278989</c:v>
                </c:pt>
                <c:pt idx="29">
                  <c:v>798.83577039742784</c:v>
                </c:pt>
                <c:pt idx="30">
                  <c:v>799.21921895689695</c:v>
                </c:pt>
                <c:pt idx="31">
                  <c:v>799.47645836057825</c:v>
                </c:pt>
                <c:pt idx="32">
                  <c:v>799.64898381189926</c:v>
                </c:pt>
                <c:pt idx="33">
                  <c:v>799.76467277166694</c:v>
                </c:pt>
                <c:pt idx="34">
                  <c:v>799.84224014218159</c:v>
                </c:pt>
                <c:pt idx="35">
                  <c:v>799.89424352931724</c:v>
                </c:pt>
                <c:pt idx="36">
                  <c:v>799.92910622799434</c:v>
                </c:pt>
                <c:pt idx="37">
                  <c:v>799.95247709508874</c:v>
                </c:pt>
                <c:pt idx="38">
                  <c:v>799.96814382031471</c:v>
                </c:pt>
                <c:pt idx="39">
                  <c:v>799.97864588383152</c:v>
                </c:pt>
                <c:pt idx="40">
                  <c:v>799.98568578190134</c:v>
                </c:pt>
                <c:pt idx="41">
                  <c:v>799.99040483606439</c:v>
                </c:pt>
                <c:pt idx="42">
                  <c:v>799.99356814383623</c:v>
                </c:pt>
                <c:pt idx="43">
                  <c:v>799.9956885864525</c:v>
                </c:pt>
                <c:pt idx="44">
                  <c:v>799.9971099679376</c:v>
                </c:pt>
                <c:pt idx="45">
                  <c:v>799.99806275126764</c:v>
                </c:pt>
                <c:pt idx="46">
                  <c:v>799.99870142230395</c:v>
                </c:pt>
                <c:pt idx="47">
                  <c:v>799.99912953687317</c:v>
                </c:pt>
                <c:pt idx="48">
                  <c:v>799.99941651090751</c:v>
                </c:pt>
                <c:pt idx="49">
                  <c:v>799.99960887547059</c:v>
                </c:pt>
                <c:pt idx="50">
                  <c:v>799.99973782134509</c:v>
                </c:pt>
                <c:pt idx="51">
                  <c:v>799.99982425637313</c:v>
                </c:pt>
                <c:pt idx="52">
                  <c:v>799.9998821955154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9-46F9-9B70-FD855F74C937}"/>
            </c:ext>
          </c:extLst>
        </c:ser>
        <c:ser>
          <c:idx val="1"/>
          <c:order val="1"/>
          <c:tx>
            <c:strRef>
              <c:f>'Excercise 1-9'!$G$5</c:f>
              <c:strCache>
                <c:ptCount val="1"/>
                <c:pt idx="0">
                  <c:v>Population Density (No=1)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'Excercise 1-9'!$E$6:$E$58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'Excercise 1-9'!$G$6:$G$58</c:f>
              <c:numCache>
                <c:formatCode>General</c:formatCode>
                <c:ptCount val="53"/>
                <c:pt idx="0">
                  <c:v>1</c:v>
                </c:pt>
                <c:pt idx="1">
                  <c:v>1.4909081158496593</c:v>
                </c:pt>
                <c:pt idx="2">
                  <c:v>2.2221367790282085</c:v>
                </c:pt>
                <c:pt idx="3">
                  <c:v>3.310515942659606</c:v>
                </c:pt>
                <c:pt idx="4">
                  <c:v>4.9286783925262752</c:v>
                </c:pt>
                <c:pt idx="5">
                  <c:v>7.3305122811826795</c:v>
                </c:pt>
                <c:pt idx="6">
                  <c:v>10.886776282027423</c:v>
                </c:pt>
                <c:pt idx="7">
                  <c:v>16.133182637190792</c:v>
                </c:pt>
                <c:pt idx="8">
                  <c:v>23.831510520889886</c:v>
                </c:pt>
                <c:pt idx="9">
                  <c:v>35.039073023455344</c:v>
                </c:pt>
                <c:pt idx="10">
                  <c:v>51.16988599942421</c:v>
                </c:pt>
                <c:pt idx="11">
                  <c:v>74.008326019120176</c:v>
                </c:pt>
                <c:pt idx="12">
                  <c:v>105.60264410370947</c:v>
                </c:pt>
                <c:pt idx="13">
                  <c:v>147.93624393843709</c:v>
                </c:pt>
                <c:pt idx="14">
                  <c:v>202.29641276729109</c:v>
                </c:pt>
                <c:pt idx="15">
                  <c:v>268.40927008800713</c:v>
                </c:pt>
                <c:pt idx="16">
                  <c:v>343.70399100605704</c:v>
                </c:pt>
                <c:pt idx="17">
                  <c:v>423.30139951586938</c:v>
                </c:pt>
                <c:pt idx="18">
                  <c:v>501.08922362935846</c:v>
                </c:pt>
                <c:pt idx="19">
                  <c:v>571.48543614025027</c:v>
                </c:pt>
                <c:pt idx="20">
                  <c:v>630.89759140411752</c:v>
                </c:pt>
                <c:pt idx="21">
                  <c:v>678.15633488074513</c:v>
                </c:pt>
                <c:pt idx="22">
                  <c:v>714.0079352352551</c:v>
                </c:pt>
                <c:pt idx="23">
                  <c:v>740.2400628779377</c:v>
                </c:pt>
                <c:pt idx="24">
                  <c:v>758.9302897045452</c:v>
                </c:pt>
                <c:pt idx="25">
                  <c:v>771.99619031890984</c:v>
                </c:pt>
                <c:pt idx="26">
                  <c:v>781.00932562777393</c:v>
                </c:pt>
                <c:pt idx="27">
                  <c:v>787.1697601070266</c:v>
                </c:pt>
                <c:pt idx="28">
                  <c:v>791.3539182205609</c:v>
                </c:pt>
                <c:pt idx="29">
                  <c:v>794.18363406206458</c:v>
                </c:pt>
                <c:pt idx="30">
                  <c:v>796.0918056716738</c:v>
                </c:pt>
                <c:pt idx="31">
                  <c:v>797.37603292403639</c:v>
                </c:pt>
                <c:pt idx="32">
                  <c:v>798.23919824932318</c:v>
                </c:pt>
                <c:pt idx="33">
                  <c:v>798.81884221026985</c:v>
                </c:pt>
                <c:pt idx="34">
                  <c:v>799.20786067819176</c:v>
                </c:pt>
                <c:pt idx="35">
                  <c:v>799.46883974108175</c:v>
                </c:pt>
                <c:pt idx="36">
                  <c:v>799.64387467812185</c:v>
                </c:pt>
                <c:pt idx="37">
                  <c:v>799.76124701864182</c:v>
                </c:pt>
                <c:pt idx="38">
                  <c:v>799.83994334255578</c:v>
                </c:pt>
                <c:pt idx="39">
                  <c:v>799.89270373682314</c:v>
                </c:pt>
                <c:pt idx="40">
                  <c:v>799.92807398359082</c:v>
                </c:pt>
                <c:pt idx="41">
                  <c:v>799.95178512024631</c:v>
                </c:pt>
                <c:pt idx="42">
                  <c:v>799.96767995740572</c:v>
                </c:pt>
                <c:pt idx="43">
                  <c:v>799.97833493900134</c:v>
                </c:pt>
                <c:pt idx="44">
                  <c:v>799.98547734565329</c:v>
                </c:pt>
                <c:pt idx="45">
                  <c:v>799.99026511540865</c:v>
                </c:pt>
                <c:pt idx="46">
                  <c:v>799.99347448553385</c:v>
                </c:pt>
                <c:pt idx="47">
                  <c:v>799.99562580507961</c:v>
                </c:pt>
                <c:pt idx="48">
                  <c:v>799.99706788417416</c:v>
                </c:pt>
                <c:pt idx="49">
                  <c:v>799.99803454160974</c:v>
                </c:pt>
                <c:pt idx="50">
                  <c:v>799.99868251277428</c:v>
                </c:pt>
                <c:pt idx="51">
                  <c:v>799.99911686142264</c:v>
                </c:pt>
                <c:pt idx="52">
                  <c:v>799.99940801429284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9-46F9-9B70-FD855F74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55472"/>
        <c:axId val="447556912"/>
      </c:lineChart>
      <c:catAx>
        <c:axId val="4475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6912"/>
        <c:crosses val="autoZero"/>
        <c:auto val="1"/>
        <c:lblAlgn val="ctr"/>
        <c:lblOffset val="100"/>
        <c:noMultiLvlLbl val="0"/>
      </c:catAx>
      <c:valAx>
        <c:axId val="447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0</xdr:rowOff>
    </xdr:from>
    <xdr:to>
      <xdr:col>8</xdr:col>
      <xdr:colOff>43815</xdr:colOff>
      <xdr:row>33</xdr:row>
      <xdr:rowOff>73660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A16C2-D749-CD8C-131A-2FD3E0977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177800</xdr:rowOff>
    </xdr:from>
    <xdr:to>
      <xdr:col>14</xdr:col>
      <xdr:colOff>523875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02D8E-6BA6-BBBE-2A08-D91054529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20D3-4FAB-4198-B9AB-CF537CB7988C}">
  <sheetPr codeName="Sheet3"/>
  <dimension ref="A1:U18"/>
  <sheetViews>
    <sheetView workbookViewId="0">
      <selection activeCell="S15" sqref="S15"/>
    </sheetView>
  </sheetViews>
  <sheetFormatPr defaultRowHeight="14.5" x14ac:dyDescent="0.35"/>
  <cols>
    <col min="6" max="6" width="13.08984375" customWidth="1"/>
    <col min="7" max="7" width="20.36328125" customWidth="1"/>
    <col min="8" max="8" width="28.453125" customWidth="1"/>
    <col min="10" max="10" width="0.81640625" customWidth="1"/>
    <col min="14" max="14" width="0.90625" customWidth="1"/>
    <col min="15" max="15" width="8.7265625" hidden="1" customWidth="1"/>
    <col min="16" max="16" width="6.1796875" customWidth="1"/>
    <col min="17" max="17" width="8.7265625" hidden="1" customWidth="1"/>
  </cols>
  <sheetData>
    <row r="1" spans="1:21" ht="31" customHeight="1" x14ac:dyDescent="0.3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spans="1:21" x14ac:dyDescent="0.35">
      <c r="A3" s="2" t="s">
        <v>5</v>
      </c>
    </row>
    <row r="5" spans="1:21" x14ac:dyDescent="0.35">
      <c r="A5" s="2" t="s">
        <v>6</v>
      </c>
      <c r="B5" s="4" t="s">
        <v>7</v>
      </c>
      <c r="C5" s="4" t="s">
        <v>8</v>
      </c>
      <c r="F5" s="2" t="s">
        <v>18</v>
      </c>
      <c r="G5" s="4" t="s">
        <v>0</v>
      </c>
      <c r="H5" s="4" t="s">
        <v>1</v>
      </c>
    </row>
    <row r="6" spans="1:21" x14ac:dyDescent="0.35">
      <c r="A6" t="s">
        <v>9</v>
      </c>
      <c r="B6" s="3">
        <v>0.23</v>
      </c>
      <c r="C6" s="3" t="s">
        <v>10</v>
      </c>
      <c r="F6" s="5">
        <v>0</v>
      </c>
      <c r="G6">
        <f>(B$8-B$9)*EXP(-B$6*F6) + B$9</f>
        <v>8.1999999999999957</v>
      </c>
      <c r="H6">
        <f>(B$8-B$9)*EXP(-B$7*F6) + B$9</f>
        <v>8.1999999999999957</v>
      </c>
    </row>
    <row r="7" spans="1:21" x14ac:dyDescent="0.35">
      <c r="A7" t="s">
        <v>9</v>
      </c>
      <c r="B7" s="3">
        <v>0.05</v>
      </c>
      <c r="C7" s="3" t="s">
        <v>10</v>
      </c>
      <c r="F7" s="5">
        <v>1</v>
      </c>
      <c r="G7">
        <f t="shared" ref="G7:G18" si="0">(B$8-B$9)*EXP(-B$6*F7) + B$9</f>
        <v>17.1172416513553</v>
      </c>
      <c r="H7">
        <f t="shared" ref="H7:H18" si="1">(B$8-B$9)*EXP(-B$7*F7) + B$9</f>
        <v>10.316642976669009</v>
      </c>
    </row>
    <row r="8" spans="1:21" x14ac:dyDescent="0.35">
      <c r="A8" t="s">
        <v>11</v>
      </c>
      <c r="B8" s="3">
        <v>8.1999999999999993</v>
      </c>
      <c r="C8" s="3" t="s">
        <v>12</v>
      </c>
      <c r="F8" s="5">
        <v>2</v>
      </c>
      <c r="G8">
        <f t="shared" si="0"/>
        <v>24.202289784999412</v>
      </c>
      <c r="H8">
        <f t="shared" si="1"/>
        <v>12.330056057239354</v>
      </c>
    </row>
    <row r="9" spans="1:21" x14ac:dyDescent="0.35">
      <c r="A9" t="s">
        <v>13</v>
      </c>
      <c r="B9" s="3">
        <v>51.6</v>
      </c>
      <c r="C9" s="3" t="s">
        <v>12</v>
      </c>
      <c r="F9" s="5">
        <v>3</v>
      </c>
      <c r="G9">
        <f t="shared" si="0"/>
        <v>29.831598602533191</v>
      </c>
      <c r="H9">
        <f t="shared" si="1"/>
        <v>14.245273823152488</v>
      </c>
    </row>
    <row r="10" spans="1:21" x14ac:dyDescent="0.35">
      <c r="A10" t="s">
        <v>14</v>
      </c>
      <c r="B10" s="3">
        <v>0.16</v>
      </c>
      <c r="C10" s="3" t="s">
        <v>15</v>
      </c>
      <c r="F10" s="5">
        <v>4</v>
      </c>
      <c r="G10">
        <f t="shared" si="0"/>
        <v>34.304273616932086</v>
      </c>
      <c r="H10">
        <f t="shared" si="1"/>
        <v>16.067085316415586</v>
      </c>
    </row>
    <row r="11" spans="1:21" x14ac:dyDescent="0.35">
      <c r="A11" t="s">
        <v>16</v>
      </c>
      <c r="B11" s="3">
        <v>12</v>
      </c>
      <c r="C11" s="3" t="s">
        <v>17</v>
      </c>
      <c r="F11" s="5">
        <v>5</v>
      </c>
      <c r="G11">
        <f t="shared" si="0"/>
        <v>37.857964208949092</v>
      </c>
      <c r="H11">
        <f t="shared" si="1"/>
        <v>17.800046014701024</v>
      </c>
    </row>
    <row r="12" spans="1:21" x14ac:dyDescent="0.35">
      <c r="F12" s="5">
        <v>6</v>
      </c>
      <c r="G12">
        <f t="shared" si="0"/>
        <v>40.681490797206571</v>
      </c>
      <c r="H12">
        <f t="shared" si="1"/>
        <v>19.448489222413443</v>
      </c>
    </row>
    <row r="13" spans="1:21" x14ac:dyDescent="0.35">
      <c r="F13" s="5">
        <v>7</v>
      </c>
      <c r="G13">
        <f t="shared" si="0"/>
        <v>42.924877549138728</v>
      </c>
      <c r="H13">
        <f t="shared" si="1"/>
        <v>21.016536906207833</v>
      </c>
    </row>
    <row r="14" spans="1:21" x14ac:dyDescent="0.35">
      <c r="F14" s="5">
        <v>8</v>
      </c>
      <c r="G14">
        <f t="shared" si="0"/>
        <v>44.707323706959642</v>
      </c>
      <c r="H14">
        <f t="shared" si="1"/>
        <v>22.50811000205325</v>
      </c>
    </row>
    <row r="15" spans="1:21" x14ac:dyDescent="0.35">
      <c r="F15" s="5">
        <v>9</v>
      </c>
      <c r="G15">
        <f t="shared" si="0"/>
        <v>46.12353707400132</v>
      </c>
      <c r="H15">
        <f t="shared" si="1"/>
        <v>23.926938219615035</v>
      </c>
    </row>
    <row r="16" spans="1:21" x14ac:dyDescent="0.35">
      <c r="F16" s="5">
        <v>10</v>
      </c>
      <c r="G16">
        <f t="shared" si="0"/>
        <v>47.248766182430323</v>
      </c>
      <c r="H16">
        <f t="shared" si="1"/>
        <v>25.276569368471709</v>
      </c>
    </row>
    <row r="17" spans="6:8" x14ac:dyDescent="0.35">
      <c r="F17" s="5">
        <v>11</v>
      </c>
      <c r="G17">
        <f t="shared" si="0"/>
        <v>48.142798519592027</v>
      </c>
      <c r="H17">
        <f t="shared" si="1"/>
        <v>26.560378229486879</v>
      </c>
    </row>
    <row r="18" spans="6:8" x14ac:dyDescent="0.35">
      <c r="F18" s="5">
        <v>12</v>
      </c>
      <c r="G18">
        <f t="shared" si="0"/>
        <v>48.853137253191598</v>
      </c>
      <c r="H18">
        <f t="shared" si="1"/>
        <v>27.781574993519254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D200-2442-4A59-AC9C-F32190D73A39}">
  <dimension ref="A1:O58"/>
  <sheetViews>
    <sheetView tabSelected="1" workbookViewId="0">
      <selection activeCell="K24" sqref="K24"/>
    </sheetView>
  </sheetViews>
  <sheetFormatPr defaultRowHeight="14.5" x14ac:dyDescent="0.35"/>
  <cols>
    <col min="2" max="2" width="11.54296875" customWidth="1"/>
    <col min="3" max="3" width="19.6328125" customWidth="1"/>
    <col min="5" max="5" width="18.08984375" customWidth="1"/>
    <col min="6" max="6" width="23.08984375" customWidth="1"/>
    <col min="7" max="7" width="25.08984375" customWidth="1"/>
  </cols>
  <sheetData>
    <row r="1" spans="1:15" ht="29.5" customHeight="1" x14ac:dyDescent="0.3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5">
      <c r="A3" s="2" t="s">
        <v>5</v>
      </c>
    </row>
    <row r="5" spans="1:15" x14ac:dyDescent="0.35">
      <c r="A5" s="2" t="s">
        <v>6</v>
      </c>
      <c r="B5" s="4" t="s">
        <v>7</v>
      </c>
      <c r="C5" s="4" t="s">
        <v>8</v>
      </c>
      <c r="E5" s="2" t="s">
        <v>27</v>
      </c>
      <c r="F5" s="2" t="s">
        <v>2</v>
      </c>
      <c r="G5" s="2" t="s">
        <v>3</v>
      </c>
    </row>
    <row r="6" spans="1:15" x14ac:dyDescent="0.35">
      <c r="A6" t="s">
        <v>9</v>
      </c>
      <c r="B6" s="3">
        <v>5.0000000000000001E-4</v>
      </c>
      <c r="C6" s="3" t="s">
        <v>20</v>
      </c>
      <c r="E6" s="5">
        <v>0</v>
      </c>
      <c r="F6">
        <f>(B$8*B$9)/(B$8+((B$9-B$8)*EXP(-B$9*B$6*E6)))</f>
        <v>5</v>
      </c>
      <c r="G6">
        <f>(B$7*B$9)/(B$7+((B$9-B$7)*EXP(-B$9*B$6*E6)))</f>
        <v>1</v>
      </c>
    </row>
    <row r="7" spans="1:15" x14ac:dyDescent="0.35">
      <c r="A7" t="s">
        <v>21</v>
      </c>
      <c r="B7" s="3">
        <v>1</v>
      </c>
      <c r="C7" s="3" t="s">
        <v>22</v>
      </c>
      <c r="E7" s="5">
        <v>1</v>
      </c>
      <c r="F7">
        <f t="shared" ref="F7:F58" si="0">(B$8*B$9)/(B$8+((B$9-B$8)*EXP(-B$9*B$6*E7)))</f>
        <v>7.4362651204286312</v>
      </c>
      <c r="G7">
        <f t="shared" ref="G7:G58" si="1">(B$7*B$9)/(B$7+((B$9-B$7)*EXP(-B$9*B$6*E7)))</f>
        <v>1.4909081158496593</v>
      </c>
    </row>
    <row r="8" spans="1:15" x14ac:dyDescent="0.35">
      <c r="A8" t="s">
        <v>21</v>
      </c>
      <c r="B8" s="3">
        <v>5</v>
      </c>
      <c r="C8" s="3" t="s">
        <v>22</v>
      </c>
      <c r="E8" s="5">
        <v>2</v>
      </c>
      <c r="F8">
        <f t="shared" si="0"/>
        <v>11.043118432355827</v>
      </c>
      <c r="G8">
        <f t="shared" si="1"/>
        <v>2.2221367790282085</v>
      </c>
    </row>
    <row r="9" spans="1:15" x14ac:dyDescent="0.35">
      <c r="A9" t="s">
        <v>23</v>
      </c>
      <c r="B9" s="3">
        <v>800</v>
      </c>
      <c r="C9" s="3" t="s">
        <v>24</v>
      </c>
      <c r="E9" s="5">
        <v>3</v>
      </c>
      <c r="F9">
        <f t="shared" si="0"/>
        <v>16.363304737228127</v>
      </c>
      <c r="G9">
        <f t="shared" si="1"/>
        <v>3.310515942659606</v>
      </c>
    </row>
    <row r="10" spans="1:15" x14ac:dyDescent="0.35">
      <c r="A10" t="s">
        <v>14</v>
      </c>
      <c r="B10" s="3">
        <v>0.7</v>
      </c>
      <c r="C10" s="3" t="s">
        <v>25</v>
      </c>
      <c r="E10" s="5">
        <v>4</v>
      </c>
      <c r="F10">
        <f t="shared" si="0"/>
        <v>24.168055210221958</v>
      </c>
      <c r="G10">
        <f t="shared" si="1"/>
        <v>4.9286783925262752</v>
      </c>
    </row>
    <row r="11" spans="1:15" x14ac:dyDescent="0.35">
      <c r="A11" t="s">
        <v>16</v>
      </c>
      <c r="B11" s="3">
        <v>52</v>
      </c>
      <c r="C11" s="3" t="s">
        <v>26</v>
      </c>
      <c r="E11" s="5">
        <v>5</v>
      </c>
      <c r="F11">
        <f t="shared" si="0"/>
        <v>35.526644706908165</v>
      </c>
      <c r="G11">
        <f t="shared" si="1"/>
        <v>7.3305122811826795</v>
      </c>
    </row>
    <row r="12" spans="1:15" x14ac:dyDescent="0.35">
      <c r="E12" s="5">
        <v>6</v>
      </c>
      <c r="F12">
        <f t="shared" si="0"/>
        <v>51.866700130167317</v>
      </c>
      <c r="G12">
        <f t="shared" si="1"/>
        <v>10.886776282027423</v>
      </c>
    </row>
    <row r="13" spans="1:15" x14ac:dyDescent="0.35">
      <c r="E13" s="5">
        <v>7</v>
      </c>
      <c r="F13">
        <f t="shared" si="0"/>
        <v>74.985003298743749</v>
      </c>
      <c r="G13">
        <f t="shared" si="1"/>
        <v>16.133182637190792</v>
      </c>
    </row>
    <row r="14" spans="1:15" x14ac:dyDescent="0.35">
      <c r="E14" s="5">
        <v>8</v>
      </c>
      <c r="F14">
        <f t="shared" si="0"/>
        <v>106.93485311083339</v>
      </c>
      <c r="G14">
        <f t="shared" si="1"/>
        <v>23.831510520889886</v>
      </c>
    </row>
    <row r="15" spans="1:15" x14ac:dyDescent="0.35">
      <c r="E15" s="5">
        <v>9</v>
      </c>
      <c r="F15">
        <f t="shared" si="0"/>
        <v>149.68738157691851</v>
      </c>
      <c r="G15">
        <f t="shared" si="1"/>
        <v>35.039073023455344</v>
      </c>
    </row>
    <row r="16" spans="1:15" x14ac:dyDescent="0.35">
      <c r="E16" s="5">
        <v>10</v>
      </c>
      <c r="F16">
        <f t="shared" si="0"/>
        <v>204.48922436705448</v>
      </c>
      <c r="G16">
        <f t="shared" si="1"/>
        <v>51.16988599942421</v>
      </c>
    </row>
    <row r="17" spans="5:7" x14ac:dyDescent="0.35">
      <c r="E17" s="5">
        <v>11</v>
      </c>
      <c r="F17">
        <f t="shared" si="0"/>
        <v>270.99380132731432</v>
      </c>
      <c r="G17">
        <f t="shared" si="1"/>
        <v>74.008326019120176</v>
      </c>
    </row>
    <row r="18" spans="5:7" x14ac:dyDescent="0.35">
      <c r="E18" s="5">
        <v>12</v>
      </c>
      <c r="F18">
        <f t="shared" si="0"/>
        <v>346.540905235705</v>
      </c>
      <c r="G18">
        <f t="shared" si="1"/>
        <v>105.60264410370947</v>
      </c>
    </row>
    <row r="19" spans="5:7" x14ac:dyDescent="0.35">
      <c r="E19" s="5">
        <v>13</v>
      </c>
      <c r="F19">
        <f t="shared" si="0"/>
        <v>426.18167353577206</v>
      </c>
      <c r="G19">
        <f t="shared" si="1"/>
        <v>147.93624393843709</v>
      </c>
    </row>
    <row r="20" spans="5:7" x14ac:dyDescent="0.35">
      <c r="E20" s="5">
        <v>14</v>
      </c>
      <c r="F20">
        <f t="shared" si="0"/>
        <v>503.79092249496972</v>
      </c>
      <c r="G20">
        <f t="shared" si="1"/>
        <v>202.29641276729109</v>
      </c>
    </row>
    <row r="21" spans="5:7" x14ac:dyDescent="0.35">
      <c r="E21" s="5">
        <v>15</v>
      </c>
      <c r="F21">
        <f t="shared" si="0"/>
        <v>573.83803697162068</v>
      </c>
      <c r="G21">
        <f t="shared" si="1"/>
        <v>268.40927008800713</v>
      </c>
    </row>
    <row r="22" spans="5:7" x14ac:dyDescent="0.35">
      <c r="E22" s="5">
        <v>16</v>
      </c>
      <c r="F22">
        <f t="shared" si="0"/>
        <v>632.81746785685732</v>
      </c>
      <c r="G22">
        <f t="shared" si="1"/>
        <v>343.70399100605704</v>
      </c>
    </row>
    <row r="23" spans="5:7" x14ac:dyDescent="0.35">
      <c r="E23" s="5">
        <v>17</v>
      </c>
      <c r="F23">
        <f t="shared" si="0"/>
        <v>679.64202491226615</v>
      </c>
      <c r="G23">
        <f t="shared" si="1"/>
        <v>423.30139951586938</v>
      </c>
    </row>
    <row r="24" spans="5:7" x14ac:dyDescent="0.35">
      <c r="E24" s="5">
        <v>18</v>
      </c>
      <c r="F24">
        <f t="shared" si="0"/>
        <v>715.11119297433333</v>
      </c>
      <c r="G24">
        <f t="shared" si="1"/>
        <v>501.08922362935846</v>
      </c>
    </row>
    <row r="25" spans="5:7" x14ac:dyDescent="0.35">
      <c r="E25" s="5">
        <v>19</v>
      </c>
      <c r="F25">
        <f t="shared" si="0"/>
        <v>741.03456237391902</v>
      </c>
      <c r="G25">
        <f t="shared" si="1"/>
        <v>571.48543614025027</v>
      </c>
    </row>
    <row r="26" spans="5:7" x14ac:dyDescent="0.35">
      <c r="E26" s="5">
        <v>20</v>
      </c>
      <c r="F26">
        <f t="shared" si="0"/>
        <v>759.48990383790454</v>
      </c>
      <c r="G26">
        <f t="shared" si="1"/>
        <v>630.89759140411752</v>
      </c>
    </row>
    <row r="27" spans="5:7" x14ac:dyDescent="0.35">
      <c r="E27" s="5">
        <v>21</v>
      </c>
      <c r="F27">
        <f t="shared" si="0"/>
        <v>772.38424734866896</v>
      </c>
      <c r="G27">
        <f t="shared" si="1"/>
        <v>678.15633488074513</v>
      </c>
    </row>
    <row r="28" spans="5:7" x14ac:dyDescent="0.35">
      <c r="E28" s="5">
        <v>22</v>
      </c>
      <c r="F28">
        <f t="shared" si="0"/>
        <v>781.27551433711938</v>
      </c>
      <c r="G28">
        <f t="shared" si="1"/>
        <v>714.0079352352551</v>
      </c>
    </row>
    <row r="29" spans="5:7" x14ac:dyDescent="0.35">
      <c r="E29" s="5">
        <v>23</v>
      </c>
      <c r="F29">
        <f t="shared" si="0"/>
        <v>787.35099765954203</v>
      </c>
      <c r="G29">
        <f t="shared" si="1"/>
        <v>740.2400628779377</v>
      </c>
    </row>
    <row r="30" spans="5:7" x14ac:dyDescent="0.35">
      <c r="E30" s="5">
        <v>24</v>
      </c>
      <c r="F30">
        <f t="shared" si="0"/>
        <v>791.47669111605092</v>
      </c>
      <c r="G30">
        <f t="shared" si="1"/>
        <v>758.9302897045452</v>
      </c>
    </row>
    <row r="31" spans="5:7" x14ac:dyDescent="0.35">
      <c r="E31" s="5">
        <v>25</v>
      </c>
      <c r="F31">
        <f t="shared" si="0"/>
        <v>794.2665165935</v>
      </c>
      <c r="G31">
        <f t="shared" si="1"/>
        <v>771.99619031890984</v>
      </c>
    </row>
    <row r="32" spans="5:7" x14ac:dyDescent="0.35">
      <c r="E32" s="5">
        <v>26</v>
      </c>
      <c r="F32">
        <f t="shared" si="0"/>
        <v>796.14762887910103</v>
      </c>
      <c r="G32">
        <f t="shared" si="1"/>
        <v>781.00932562777393</v>
      </c>
    </row>
    <row r="33" spans="5:7" x14ac:dyDescent="0.35">
      <c r="E33" s="5">
        <v>27</v>
      </c>
      <c r="F33">
        <f t="shared" si="0"/>
        <v>797.41357229877246</v>
      </c>
      <c r="G33">
        <f t="shared" si="1"/>
        <v>787.1697601070266</v>
      </c>
    </row>
    <row r="34" spans="5:7" x14ac:dyDescent="0.35">
      <c r="E34" s="5">
        <v>28</v>
      </c>
      <c r="F34">
        <f t="shared" si="0"/>
        <v>798.26441576278989</v>
      </c>
      <c r="G34">
        <f t="shared" si="1"/>
        <v>791.3539182205609</v>
      </c>
    </row>
    <row r="35" spans="5:7" x14ac:dyDescent="0.35">
      <c r="E35" s="5">
        <v>29</v>
      </c>
      <c r="F35">
        <f t="shared" si="0"/>
        <v>798.83577039742784</v>
      </c>
      <c r="G35">
        <f t="shared" si="1"/>
        <v>794.18363406206458</v>
      </c>
    </row>
    <row r="36" spans="5:7" x14ac:dyDescent="0.35">
      <c r="E36" s="5">
        <v>30</v>
      </c>
      <c r="F36">
        <f t="shared" si="0"/>
        <v>799.21921895689695</v>
      </c>
      <c r="G36">
        <f t="shared" si="1"/>
        <v>796.0918056716738</v>
      </c>
    </row>
    <row r="37" spans="5:7" x14ac:dyDescent="0.35">
      <c r="E37" s="5">
        <v>31</v>
      </c>
      <c r="F37">
        <f t="shared" si="0"/>
        <v>799.47645836057825</v>
      </c>
      <c r="G37">
        <f t="shared" si="1"/>
        <v>797.37603292403639</v>
      </c>
    </row>
    <row r="38" spans="5:7" x14ac:dyDescent="0.35">
      <c r="E38" s="5">
        <v>32</v>
      </c>
      <c r="F38">
        <f t="shared" si="0"/>
        <v>799.64898381189926</v>
      </c>
      <c r="G38">
        <f t="shared" si="1"/>
        <v>798.23919824932318</v>
      </c>
    </row>
    <row r="39" spans="5:7" x14ac:dyDescent="0.35">
      <c r="E39" s="5">
        <v>33</v>
      </c>
      <c r="F39">
        <f t="shared" si="0"/>
        <v>799.76467277166694</v>
      </c>
      <c r="G39">
        <f t="shared" si="1"/>
        <v>798.81884221026985</v>
      </c>
    </row>
    <row r="40" spans="5:7" x14ac:dyDescent="0.35">
      <c r="E40" s="5">
        <v>34</v>
      </c>
      <c r="F40">
        <f t="shared" si="0"/>
        <v>799.84224014218159</v>
      </c>
      <c r="G40">
        <f t="shared" si="1"/>
        <v>799.20786067819176</v>
      </c>
    </row>
    <row r="41" spans="5:7" x14ac:dyDescent="0.35">
      <c r="E41" s="5">
        <v>35</v>
      </c>
      <c r="F41">
        <f t="shared" si="0"/>
        <v>799.89424352931724</v>
      </c>
      <c r="G41">
        <f t="shared" si="1"/>
        <v>799.46883974108175</v>
      </c>
    </row>
    <row r="42" spans="5:7" x14ac:dyDescent="0.35">
      <c r="E42" s="5">
        <v>36</v>
      </c>
      <c r="F42">
        <f t="shared" si="0"/>
        <v>799.92910622799434</v>
      </c>
      <c r="G42">
        <f t="shared" si="1"/>
        <v>799.64387467812185</v>
      </c>
    </row>
    <row r="43" spans="5:7" x14ac:dyDescent="0.35">
      <c r="E43" s="5">
        <v>37</v>
      </c>
      <c r="F43">
        <f t="shared" si="0"/>
        <v>799.95247709508874</v>
      </c>
      <c r="G43">
        <f t="shared" si="1"/>
        <v>799.76124701864182</v>
      </c>
    </row>
    <row r="44" spans="5:7" x14ac:dyDescent="0.35">
      <c r="E44" s="5">
        <v>38</v>
      </c>
      <c r="F44">
        <f t="shared" si="0"/>
        <v>799.96814382031471</v>
      </c>
      <c r="G44">
        <f t="shared" si="1"/>
        <v>799.83994334255578</v>
      </c>
    </row>
    <row r="45" spans="5:7" x14ac:dyDescent="0.35">
      <c r="E45" s="5">
        <v>39</v>
      </c>
      <c r="F45">
        <f t="shared" si="0"/>
        <v>799.97864588383152</v>
      </c>
      <c r="G45">
        <f t="shared" si="1"/>
        <v>799.89270373682314</v>
      </c>
    </row>
    <row r="46" spans="5:7" x14ac:dyDescent="0.35">
      <c r="E46" s="5">
        <v>40</v>
      </c>
      <c r="F46">
        <f t="shared" si="0"/>
        <v>799.98568578190134</v>
      </c>
      <c r="G46">
        <f t="shared" si="1"/>
        <v>799.92807398359082</v>
      </c>
    </row>
    <row r="47" spans="5:7" x14ac:dyDescent="0.35">
      <c r="E47" s="5">
        <v>41</v>
      </c>
      <c r="F47">
        <f t="shared" si="0"/>
        <v>799.99040483606439</v>
      </c>
      <c r="G47">
        <f t="shared" si="1"/>
        <v>799.95178512024631</v>
      </c>
    </row>
    <row r="48" spans="5:7" x14ac:dyDescent="0.35">
      <c r="E48" s="5">
        <v>42</v>
      </c>
      <c r="F48">
        <f t="shared" si="0"/>
        <v>799.99356814383623</v>
      </c>
      <c r="G48">
        <f t="shared" si="1"/>
        <v>799.96767995740572</v>
      </c>
    </row>
    <row r="49" spans="5:7" x14ac:dyDescent="0.35">
      <c r="E49" s="5">
        <v>43</v>
      </c>
      <c r="F49">
        <f t="shared" si="0"/>
        <v>799.9956885864525</v>
      </c>
      <c r="G49">
        <f t="shared" si="1"/>
        <v>799.97833493900134</v>
      </c>
    </row>
    <row r="50" spans="5:7" x14ac:dyDescent="0.35">
      <c r="E50" s="5">
        <v>44</v>
      </c>
      <c r="F50">
        <f t="shared" si="0"/>
        <v>799.9971099679376</v>
      </c>
      <c r="G50">
        <f t="shared" si="1"/>
        <v>799.98547734565329</v>
      </c>
    </row>
    <row r="51" spans="5:7" x14ac:dyDescent="0.35">
      <c r="E51" s="5">
        <v>45</v>
      </c>
      <c r="F51">
        <f t="shared" si="0"/>
        <v>799.99806275126764</v>
      </c>
      <c r="G51">
        <f t="shared" si="1"/>
        <v>799.99026511540865</v>
      </c>
    </row>
    <row r="52" spans="5:7" x14ac:dyDescent="0.35">
      <c r="E52" s="5">
        <v>46</v>
      </c>
      <c r="F52">
        <f t="shared" si="0"/>
        <v>799.99870142230395</v>
      </c>
      <c r="G52">
        <f t="shared" si="1"/>
        <v>799.99347448553385</v>
      </c>
    </row>
    <row r="53" spans="5:7" x14ac:dyDescent="0.35">
      <c r="E53" s="5">
        <v>47</v>
      </c>
      <c r="F53">
        <f t="shared" si="0"/>
        <v>799.99912953687317</v>
      </c>
      <c r="G53">
        <f t="shared" si="1"/>
        <v>799.99562580507961</v>
      </c>
    </row>
    <row r="54" spans="5:7" x14ac:dyDescent="0.35">
      <c r="E54" s="5">
        <v>48</v>
      </c>
      <c r="F54">
        <f t="shared" si="0"/>
        <v>799.99941651090751</v>
      </c>
      <c r="G54">
        <f t="shared" si="1"/>
        <v>799.99706788417416</v>
      </c>
    </row>
    <row r="55" spans="5:7" x14ac:dyDescent="0.35">
      <c r="E55" s="5">
        <v>49</v>
      </c>
      <c r="F55">
        <f t="shared" si="0"/>
        <v>799.99960887547059</v>
      </c>
      <c r="G55">
        <f t="shared" si="1"/>
        <v>799.99803454160974</v>
      </c>
    </row>
    <row r="56" spans="5:7" x14ac:dyDescent="0.35">
      <c r="E56" s="5">
        <v>50</v>
      </c>
      <c r="F56">
        <f t="shared" si="0"/>
        <v>799.99973782134509</v>
      </c>
      <c r="G56">
        <f t="shared" si="1"/>
        <v>799.99868251277428</v>
      </c>
    </row>
    <row r="57" spans="5:7" x14ac:dyDescent="0.35">
      <c r="E57" s="5">
        <v>51</v>
      </c>
      <c r="F57">
        <f t="shared" si="0"/>
        <v>799.99982425637313</v>
      </c>
      <c r="G57">
        <f t="shared" si="1"/>
        <v>799.99911686142264</v>
      </c>
    </row>
    <row r="58" spans="5:7" x14ac:dyDescent="0.35">
      <c r="E58" s="5">
        <v>52</v>
      </c>
      <c r="F58">
        <f t="shared" si="0"/>
        <v>799.9998821955154</v>
      </c>
      <c r="G58">
        <f t="shared" si="1"/>
        <v>799.99940801429284</v>
      </c>
    </row>
  </sheetData>
  <mergeCells count="1">
    <mergeCell ref="A1:O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9a2f38-670a-4d97-b3c3-d58e384fee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8FF5DA05B294E9BF1E5EC68259405" ma:contentTypeVersion="9" ma:contentTypeDescription="Create a new document." ma:contentTypeScope="" ma:versionID="aec4ffba3e67ca4ba4a426dba912bc1b">
  <xsd:schema xmlns:xsd="http://www.w3.org/2001/XMLSchema" xmlns:xs="http://www.w3.org/2001/XMLSchema" xmlns:p="http://schemas.microsoft.com/office/2006/metadata/properties" xmlns:ns3="739a2f38-670a-4d97-b3c3-d58e384feec8" xmlns:ns4="a48d9da6-655c-4b78-a91e-456bf2b2ea87" targetNamespace="http://schemas.microsoft.com/office/2006/metadata/properties" ma:root="true" ma:fieldsID="db482eb636958c904507c744f493bbc9" ns3:_="" ns4:_="">
    <xsd:import namespace="739a2f38-670a-4d97-b3c3-d58e384feec8"/>
    <xsd:import namespace="a48d9da6-655c-4b78-a91e-456bf2b2ea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a2f38-670a-4d97-b3c3-d58e384fe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9da6-655c-4b78-a91e-456bf2b2ea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7721B1-0CC1-4B76-8B55-B8894431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FBF6C-1E11-4344-AF55-0F3168D8802C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8d9da6-655c-4b78-a91e-456bf2b2ea87"/>
    <ds:schemaRef ds:uri="739a2f38-670a-4d97-b3c3-d58e384feec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F12C8C5-30E2-40AA-A375-818C0EBAC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a2f38-670a-4d97-b3c3-d58e384feec8"/>
    <ds:schemaRef ds:uri="a48d9da6-655c-4b78-a91e-456bf2b2ea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1-8</vt:lpstr>
      <vt:lpstr>Excercise 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Mesbahul Maruf</dc:creator>
  <cp:lastModifiedBy>Mohtasim Hadi Rafi</cp:lastModifiedBy>
  <dcterms:created xsi:type="dcterms:W3CDTF">2024-09-02T23:09:16Z</dcterms:created>
  <dcterms:modified xsi:type="dcterms:W3CDTF">2024-09-03T04:03:17Z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0x0101008258FF5DA05B294E9BF1E5EC68259405</vt:lpwstr>
  </property>
</Properties>
</file>