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https://judlauent.sharepoint.com/sites/A050/Shared Documents/12-Miscellaneous/03-Personal Files/Moinak Das/"/>
    </mc:Choice>
  </mc:AlternateContent>
  <xr:revisionPtr revIDLastSave="184" documentId="13_ncr:1_{E7F4965D-FBE7-491A-9970-D63B75F63504}" xr6:coauthVersionLast="47" xr6:coauthVersionMax="47" xr10:uidLastSave="{85E48EB6-859D-4C66-9355-6588C2249A87}"/>
  <bookViews>
    <workbookView minimized="1" xWindow="2610" yWindow="1035" windowWidth="23970" windowHeight="12900" activeTab="5"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CMRS!$A$1:$K$677</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2" i="17" l="1"/>
  <c r="H56" i="17"/>
  <c r="H50" i="17"/>
  <c r="H188" i="17"/>
  <c r="H182" i="17"/>
  <c r="H176" i="17"/>
  <c r="H170" i="17"/>
  <c r="H164" i="17"/>
  <c r="H158" i="17"/>
  <c r="H152" i="17"/>
  <c r="H146" i="17"/>
  <c r="H140" i="17"/>
  <c r="H134" i="17"/>
  <c r="H128" i="17"/>
  <c r="H122" i="17"/>
  <c r="H116" i="17"/>
  <c r="H110" i="17"/>
  <c r="H104" i="17"/>
  <c r="H98" i="17"/>
  <c r="H92" i="17"/>
  <c r="H86" i="17"/>
  <c r="H80" i="17"/>
  <c r="H74" i="17"/>
  <c r="H68" i="17"/>
  <c r="H44" i="17"/>
  <c r="H38" i="17"/>
  <c r="H32" i="17"/>
  <c r="H26" i="17"/>
  <c r="H20" i="17"/>
  <c r="H14" i="17"/>
  <c r="H8" i="17"/>
  <c r="G578" i="19"/>
  <c r="G569" i="19"/>
  <c r="G560" i="19"/>
  <c r="G551" i="19"/>
  <c r="G542" i="19"/>
  <c r="G533" i="19"/>
  <c r="G524" i="19"/>
  <c r="G515" i="19"/>
  <c r="G506" i="19"/>
  <c r="G497" i="19"/>
  <c r="G488" i="19"/>
  <c r="G479" i="19"/>
  <c r="G470" i="19"/>
  <c r="G461" i="19"/>
  <c r="G452" i="19"/>
  <c r="G443" i="19"/>
  <c r="G434" i="19"/>
  <c r="G425" i="19"/>
  <c r="G416" i="19"/>
  <c r="G407" i="19"/>
  <c r="G398" i="19"/>
  <c r="G389" i="19"/>
  <c r="G380" i="19"/>
  <c r="G371" i="19"/>
  <c r="G587" i="19"/>
  <c r="G596" i="19"/>
  <c r="G362" i="19"/>
  <c r="G353" i="19"/>
  <c r="G344" i="19"/>
  <c r="G335" i="19"/>
  <c r="G326" i="19"/>
  <c r="G317" i="19"/>
  <c r="G308" i="19"/>
  <c r="G299" i="19"/>
  <c r="G290" i="19"/>
  <c r="G281" i="19"/>
  <c r="G272" i="19"/>
  <c r="G263" i="19"/>
  <c r="G254" i="19"/>
  <c r="G245" i="19"/>
  <c r="G236" i="19"/>
  <c r="G227" i="19"/>
  <c r="G218" i="19"/>
  <c r="G209" i="19"/>
  <c r="G200" i="19"/>
  <c r="G191" i="19"/>
  <c r="G182" i="19"/>
  <c r="G173" i="19"/>
  <c r="G164" i="19"/>
  <c r="G155" i="19"/>
  <c r="G146" i="19"/>
  <c r="G137" i="19"/>
  <c r="G128" i="19"/>
  <c r="G119" i="19"/>
  <c r="G110" i="19"/>
  <c r="G101" i="19"/>
  <c r="G92" i="19"/>
  <c r="G83" i="19"/>
  <c r="G74" i="19"/>
  <c r="G65" i="19"/>
  <c r="G56" i="19"/>
  <c r="G47" i="19"/>
  <c r="G38" i="19"/>
  <c r="G29" i="19"/>
  <c r="G20" i="19"/>
  <c r="G11" i="19"/>
  <c r="G713" i="19"/>
  <c r="G704" i="19"/>
  <c r="G695" i="19"/>
  <c r="G686" i="19"/>
  <c r="G677" i="19"/>
  <c r="G668" i="19"/>
  <c r="G659" i="19"/>
  <c r="G650" i="19"/>
  <c r="G641" i="19"/>
  <c r="G632" i="19"/>
  <c r="G623" i="19"/>
  <c r="G614" i="19"/>
  <c r="G605" i="19"/>
  <c r="H128" i="18" l="1"/>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J493" i="2" l="1"/>
  <c r="J732" i="2"/>
  <c r="J990" i="2"/>
  <c r="J978" i="2"/>
  <c r="J966" i="2"/>
  <c r="J954" i="2"/>
  <c r="J941" i="2"/>
  <c r="J947" i="2"/>
  <c r="J935" i="2"/>
  <c r="J923" i="2"/>
  <c r="J869" i="2"/>
  <c r="J875" i="2"/>
  <c r="J881" i="2"/>
  <c r="J887" i="2"/>
  <c r="J893" i="2"/>
  <c r="J899" i="2"/>
  <c r="J905" i="2"/>
  <c r="J911" i="2"/>
  <c r="J863" i="2"/>
  <c r="J827" i="2"/>
  <c r="J833" i="2"/>
  <c r="J839" i="2"/>
  <c r="J845" i="2"/>
  <c r="J851" i="2"/>
  <c r="J821" i="2"/>
  <c r="J791" i="2"/>
  <c r="J797" i="2"/>
  <c r="J803" i="2"/>
  <c r="J809" i="2"/>
  <c r="J785" i="2"/>
  <c r="J749" i="2"/>
  <c r="J755" i="2"/>
  <c r="J761" i="2"/>
  <c r="J767" i="2"/>
  <c r="J773" i="2"/>
  <c r="J743" i="2"/>
  <c r="J720" i="2"/>
  <c r="J707" i="2"/>
  <c r="J713" i="2"/>
  <c r="J701" i="2"/>
  <c r="J683" i="2"/>
  <c r="J689" i="2"/>
  <c r="J677" i="2"/>
  <c r="J563" i="2"/>
  <c r="J569" i="2"/>
  <c r="J575" i="2"/>
  <c r="J581" i="2"/>
  <c r="J587" i="2"/>
  <c r="J593" i="2"/>
  <c r="J599" i="2"/>
  <c r="J605" i="2"/>
  <c r="J611" i="2"/>
  <c r="J617" i="2"/>
  <c r="J623" i="2"/>
  <c r="J629" i="2"/>
  <c r="J635" i="2"/>
  <c r="J641" i="2"/>
  <c r="J647" i="2"/>
  <c r="J653" i="2"/>
  <c r="J659" i="2"/>
  <c r="J665" i="2"/>
  <c r="J557" i="2"/>
  <c r="J545" i="2"/>
  <c r="J509" i="2"/>
  <c r="J515" i="2"/>
  <c r="J521" i="2"/>
  <c r="J527" i="2"/>
  <c r="J533" i="2"/>
  <c r="J503" i="2"/>
  <c r="J361" i="2"/>
  <c r="J367" i="2"/>
  <c r="J373" i="2"/>
  <c r="J379" i="2"/>
  <c r="J385" i="2"/>
  <c r="J391" i="2"/>
  <c r="J397" i="2"/>
  <c r="J403" i="2"/>
  <c r="J409" i="2"/>
  <c r="J415" i="2"/>
  <c r="J421" i="2"/>
  <c r="J427" i="2"/>
  <c r="J433" i="2"/>
  <c r="J439" i="2"/>
  <c r="J445" i="2"/>
  <c r="J451" i="2"/>
  <c r="J457" i="2"/>
  <c r="J463" i="2"/>
  <c r="J469" i="2"/>
  <c r="J475" i="2"/>
  <c r="J481" i="2"/>
  <c r="J487" i="2"/>
  <c r="J355" i="2"/>
  <c r="J337" i="2"/>
  <c r="J343" i="2"/>
  <c r="J331" i="2"/>
  <c r="J313" i="2"/>
  <c r="J319" i="2"/>
  <c r="J307" i="2"/>
  <c r="J300" i="2"/>
  <c r="J125" i="2"/>
  <c r="J131" i="2"/>
  <c r="J137" i="2"/>
  <c r="J143" i="2"/>
  <c r="J149" i="2"/>
  <c r="J155" i="2"/>
  <c r="J161" i="2"/>
  <c r="J167" i="2"/>
  <c r="J173" i="2"/>
  <c r="J179" i="2"/>
  <c r="J185" i="2"/>
  <c r="J191" i="2"/>
  <c r="J197" i="2"/>
  <c r="J203" i="2"/>
  <c r="J209" i="2"/>
  <c r="J215" i="2"/>
  <c r="J221" i="2"/>
  <c r="J227" i="2"/>
  <c r="J233" i="2"/>
  <c r="J239" i="2"/>
  <c r="J245" i="2"/>
  <c r="J251" i="2"/>
  <c r="J257" i="2"/>
  <c r="J263" i="2"/>
  <c r="J269" i="2"/>
  <c r="J119" i="2"/>
  <c r="J107" i="2"/>
  <c r="J71" i="2"/>
  <c r="J77" i="2"/>
  <c r="J83" i="2"/>
  <c r="J89" i="2"/>
  <c r="J95" i="2"/>
  <c r="J65" i="2"/>
  <c r="J47" i="2"/>
  <c r="J33" i="2"/>
  <c r="J27" i="2"/>
  <c r="J1043" i="2"/>
  <c r="J1049" i="2"/>
  <c r="J1055" i="2"/>
  <c r="J1061" i="2"/>
  <c r="J1067" i="2"/>
  <c r="J1073" i="2"/>
  <c r="J1079" i="2"/>
  <c r="J1085" i="2"/>
  <c r="J1091" i="2"/>
  <c r="J1097" i="2"/>
  <c r="J1103" i="2"/>
  <c r="J1109" i="2"/>
  <c r="J1115" i="2"/>
  <c r="J1121" i="2"/>
  <c r="J1127" i="2"/>
  <c r="J1133" i="2"/>
  <c r="J1139" i="2"/>
  <c r="J1145" i="2"/>
  <c r="J1151" i="2"/>
  <c r="J1157" i="2"/>
  <c r="J1163" i="2"/>
  <c r="J1169" i="2"/>
  <c r="J1175" i="2"/>
  <c r="J1181" i="2"/>
  <c r="J1187" i="2"/>
  <c r="J1193" i="2"/>
  <c r="J1199" i="2"/>
  <c r="J1205" i="2"/>
  <c r="J1211" i="2"/>
  <c r="J1037" i="2"/>
  <c r="J1018" i="2"/>
  <c r="J1024" i="2"/>
  <c r="J1030" i="2"/>
  <c r="J1000" i="2"/>
  <c r="J1006" i="2"/>
  <c r="J1012" i="2"/>
  <c r="J994" i="2"/>
  <c r="J984" i="2"/>
  <c r="J972" i="2"/>
  <c r="J960" i="2"/>
  <c r="J929" i="2"/>
  <c r="J917" i="2"/>
  <c r="J857" i="2"/>
  <c r="J815" i="2"/>
  <c r="J779" i="2"/>
  <c r="J736" i="2"/>
  <c r="J726" i="2"/>
  <c r="J695" i="2"/>
  <c r="J671" i="2"/>
  <c r="J551" i="2"/>
  <c r="J539" i="2"/>
  <c r="J497" i="2"/>
  <c r="J349" i="2"/>
  <c r="J325" i="2"/>
  <c r="J294" i="2"/>
  <c r="J288" i="2"/>
  <c r="J282" i="2"/>
  <c r="J275" i="2"/>
  <c r="J113" i="2"/>
  <c r="J101" i="2"/>
  <c r="J59" i="2"/>
  <c r="J53" i="2"/>
  <c r="J41" i="2"/>
  <c r="J21" i="2"/>
  <c r="J15" i="2"/>
  <c r="J9" i="2"/>
  <c r="J3"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4" i="2"/>
  <c r="I5" i="2"/>
  <c r="I6" i="2"/>
  <c r="I7" i="2"/>
  <c r="I8" i="2"/>
  <c r="I9" i="2"/>
  <c r="I10" i="2"/>
  <c r="I11" i="2"/>
  <c r="I12" i="2"/>
  <c r="I13" i="2"/>
  <c r="I14" i="2"/>
  <c r="I15" i="2"/>
  <c r="I16" i="2"/>
  <c r="I17" i="2"/>
  <c r="I18" i="2"/>
  <c r="I19" i="2"/>
  <c r="I20" i="2"/>
  <c r="I21" i="2"/>
  <c r="I22" i="2"/>
  <c r="I23" i="2"/>
  <c r="I24" i="2"/>
  <c r="I25" i="2"/>
  <c r="I26" i="2"/>
  <c r="I3" i="2"/>
  <c r="F820" i="2" l="1"/>
  <c r="F816" i="2"/>
  <c r="F815" i="2"/>
  <c r="F862" i="2"/>
  <c r="F858" i="2"/>
  <c r="F857" i="2"/>
  <c r="F990" i="2" l="1"/>
  <c r="F732" i="2"/>
  <c r="F1213" i="2"/>
  <c r="F1207" i="2"/>
  <c r="F1201" i="2"/>
  <c r="F1195" i="2"/>
  <c r="F1189" i="2"/>
  <c r="F1183" i="2"/>
  <c r="F1177" i="2"/>
  <c r="F1171" i="2"/>
  <c r="F1165" i="2"/>
  <c r="F1159" i="2"/>
  <c r="F1153" i="2"/>
  <c r="F1147" i="2"/>
  <c r="F1141" i="2"/>
  <c r="F1135" i="2"/>
  <c r="F1129" i="2"/>
  <c r="F1123" i="2"/>
  <c r="F1117" i="2"/>
  <c r="F1111" i="2"/>
  <c r="F1105" i="2"/>
  <c r="F1099" i="2"/>
  <c r="F1093" i="2"/>
  <c r="F1087" i="2"/>
  <c r="F1081" i="2"/>
  <c r="F1075" i="2"/>
  <c r="F1069" i="2"/>
  <c r="F1063" i="2"/>
  <c r="F785" i="2"/>
  <c r="F787" i="2" s="1"/>
  <c r="F851" i="2"/>
  <c r="F853" i="2" s="1"/>
  <c r="F845" i="2"/>
  <c r="F847" i="2" s="1"/>
  <c r="F581" i="2"/>
  <c r="F583" i="2" s="1"/>
  <c r="F445" i="2"/>
  <c r="F447" i="2" s="1"/>
  <c r="F203" i="2"/>
  <c r="F204" i="2" s="1"/>
  <c r="F197" i="2"/>
  <c r="F198" i="2" s="1"/>
  <c r="F125" i="2"/>
  <c r="F127" i="2" s="1"/>
  <c r="F1057" i="2"/>
  <c r="F1051" i="2"/>
  <c r="F1045" i="2"/>
  <c r="F1039" i="2"/>
  <c r="F1032" i="2"/>
  <c r="F1026" i="2"/>
  <c r="F1020" i="2"/>
  <c r="F1014" i="2"/>
  <c r="F1008" i="2"/>
  <c r="F1002" i="2"/>
  <c r="F996" i="2"/>
  <c r="F993" i="2"/>
  <c r="F991" i="2"/>
  <c r="F986" i="2"/>
  <c r="F978" i="2"/>
  <c r="F980" i="2" s="1"/>
  <c r="F974" i="2"/>
  <c r="F966" i="2"/>
  <c r="F968" i="2" s="1"/>
  <c r="F962" i="2"/>
  <c r="F954" i="2"/>
  <c r="F956" i="2" s="1"/>
  <c r="F947" i="2"/>
  <c r="F949" i="2" s="1"/>
  <c r="F941" i="2"/>
  <c r="F943" i="2" s="1"/>
  <c r="F935" i="2"/>
  <c r="F936" i="2" s="1"/>
  <c r="F931" i="2"/>
  <c r="F923" i="2"/>
  <c r="F925" i="2" s="1"/>
  <c r="F919" i="2"/>
  <c r="F911" i="2"/>
  <c r="F913" i="2" s="1"/>
  <c r="F905" i="2"/>
  <c r="F907" i="2" s="1"/>
  <c r="F899" i="2"/>
  <c r="F900" i="2" s="1"/>
  <c r="F893" i="2"/>
  <c r="F895" i="2" s="1"/>
  <c r="F887" i="2"/>
  <c r="F889" i="2" s="1"/>
  <c r="F881" i="2"/>
  <c r="F883" i="2" s="1"/>
  <c r="F875" i="2"/>
  <c r="F877" i="2" s="1"/>
  <c r="F869" i="2"/>
  <c r="F871" i="2" s="1"/>
  <c r="F863" i="2"/>
  <c r="F865" i="2" s="1"/>
  <c r="F859" i="2"/>
  <c r="F839" i="2"/>
  <c r="F841" i="2" s="1"/>
  <c r="F833" i="2"/>
  <c r="F835" i="2" s="1"/>
  <c r="F827" i="2"/>
  <c r="F829" i="2" s="1"/>
  <c r="F821" i="2"/>
  <c r="F823" i="2" s="1"/>
  <c r="F817" i="2"/>
  <c r="F809" i="2"/>
  <c r="F811" i="2" s="1"/>
  <c r="F803" i="2"/>
  <c r="F805" i="2" s="1"/>
  <c r="F797" i="2"/>
  <c r="F799" i="2" s="1"/>
  <c r="F791" i="2"/>
  <c r="F792" i="2" s="1"/>
  <c r="F781" i="2"/>
  <c r="F773" i="2"/>
  <c r="F774" i="2" s="1"/>
  <c r="F767" i="2"/>
  <c r="F769" i="2" s="1"/>
  <c r="F761" i="2"/>
  <c r="F763" i="2" s="1"/>
  <c r="F755" i="2"/>
  <c r="F757" i="2" s="1"/>
  <c r="F749" i="2"/>
  <c r="F750" i="2" s="1"/>
  <c r="F743" i="2"/>
  <c r="F745" i="2" s="1"/>
  <c r="F738" i="2"/>
  <c r="F735" i="2"/>
  <c r="F733" i="2"/>
  <c r="F728" i="2"/>
  <c r="F720" i="2"/>
  <c r="F722" i="2" s="1"/>
  <c r="F713" i="2"/>
  <c r="F715" i="2" s="1"/>
  <c r="F707" i="2"/>
  <c r="F708" i="2" s="1"/>
  <c r="F701" i="2"/>
  <c r="F703" i="2" s="1"/>
  <c r="F697" i="2"/>
  <c r="F689" i="2"/>
  <c r="F691" i="2" s="1"/>
  <c r="F683" i="2"/>
  <c r="F685" i="2" s="1"/>
  <c r="F677" i="2"/>
  <c r="F678" i="2" s="1"/>
  <c r="F673" i="2"/>
  <c r="F665" i="2"/>
  <c r="F667" i="2" s="1"/>
  <c r="F659" i="2"/>
  <c r="F661" i="2" s="1"/>
  <c r="F653" i="2"/>
  <c r="F654" i="2" s="1"/>
  <c r="F647" i="2"/>
  <c r="F648" i="2" s="1"/>
  <c r="F641" i="2"/>
  <c r="F643" i="2" s="1"/>
  <c r="F635" i="2"/>
  <c r="F637" i="2" s="1"/>
  <c r="F629" i="2"/>
  <c r="F631" i="2" s="1"/>
  <c r="F623" i="2"/>
  <c r="F624" i="2" s="1"/>
  <c r="F617" i="2"/>
  <c r="F619" i="2" s="1"/>
  <c r="F611" i="2"/>
  <c r="F613" i="2" s="1"/>
  <c r="F605" i="2"/>
  <c r="F606" i="2" s="1"/>
  <c r="F599" i="2"/>
  <c r="F600" i="2" s="1"/>
  <c r="F593" i="2"/>
  <c r="F595" i="2" s="1"/>
  <c r="F587" i="2"/>
  <c r="F589" i="2" s="1"/>
  <c r="F575" i="2"/>
  <c r="F576" i="2" s="1"/>
  <c r="F569" i="2"/>
  <c r="F570" i="2" s="1"/>
  <c r="F563" i="2"/>
  <c r="F565" i="2" s="1"/>
  <c r="F557" i="2"/>
  <c r="F559" i="2" s="1"/>
  <c r="F553" i="2"/>
  <c r="F545" i="2"/>
  <c r="F546" i="2" s="1"/>
  <c r="F541" i="2"/>
  <c r="F533" i="2"/>
  <c r="F535" i="2" s="1"/>
  <c r="F527" i="2"/>
  <c r="F529" i="2" s="1"/>
  <c r="F521" i="2"/>
  <c r="F522" i="2" s="1"/>
  <c r="F515" i="2"/>
  <c r="F516" i="2" s="1"/>
  <c r="F509" i="2"/>
  <c r="F511" i="2" s="1"/>
  <c r="F503" i="2"/>
  <c r="F505" i="2" s="1"/>
  <c r="F499" i="2"/>
  <c r="F487" i="2"/>
  <c r="F489" i="2" s="1"/>
  <c r="F481" i="2"/>
  <c r="F482" i="2" s="1"/>
  <c r="F475" i="2"/>
  <c r="F476" i="2" s="1"/>
  <c r="F469" i="2"/>
  <c r="F471" i="2" s="1"/>
  <c r="F463" i="2"/>
  <c r="F465" i="2" s="1"/>
  <c r="F457" i="2"/>
  <c r="F458" i="2" s="1"/>
  <c r="F451" i="2"/>
  <c r="F453" i="2" s="1"/>
  <c r="F439" i="2"/>
  <c r="F441" i="2" s="1"/>
  <c r="F433" i="2"/>
  <c r="F434" i="2" s="1"/>
  <c r="F427" i="2"/>
  <c r="F429" i="2" s="1"/>
  <c r="F421" i="2"/>
  <c r="F423" i="2" s="1"/>
  <c r="F415" i="2"/>
  <c r="F417" i="2" s="1"/>
  <c r="F409" i="2"/>
  <c r="F410" i="2" s="1"/>
  <c r="F403" i="2"/>
  <c r="F405" i="2" s="1"/>
  <c r="F397" i="2"/>
  <c r="F399" i="2" s="1"/>
  <c r="F391" i="2"/>
  <c r="F393" i="2" s="1"/>
  <c r="F385" i="2"/>
  <c r="F386" i="2" s="1"/>
  <c r="F379" i="2"/>
  <c r="F381" i="2" s="1"/>
  <c r="F373" i="2"/>
  <c r="F375" i="2" s="1"/>
  <c r="F367" i="2"/>
  <c r="F368" i="2" s="1"/>
  <c r="F361" i="2"/>
  <c r="F362" i="2" s="1"/>
  <c r="F355" i="2"/>
  <c r="F357" i="2" s="1"/>
  <c r="F351" i="2"/>
  <c r="F343" i="2"/>
  <c r="F345" i="2" s="1"/>
  <c r="F337" i="2"/>
  <c r="F339" i="2" s="1"/>
  <c r="F331" i="2"/>
  <c r="F332" i="2" s="1"/>
  <c r="F327" i="2"/>
  <c r="F319" i="2"/>
  <c r="F321" i="2" s="1"/>
  <c r="F313" i="2"/>
  <c r="F315" i="2" s="1"/>
  <c r="F307" i="2"/>
  <c r="F309" i="2" s="1"/>
  <c r="F300" i="2"/>
  <c r="F301" i="2" s="1"/>
  <c r="F296" i="2"/>
  <c r="F290" i="2"/>
  <c r="F284" i="2"/>
  <c r="F277" i="2"/>
  <c r="F269" i="2"/>
  <c r="F270" i="2" s="1"/>
  <c r="F263" i="2"/>
  <c r="F265" i="2" s="1"/>
  <c r="F257" i="2"/>
  <c r="F259" i="2" s="1"/>
  <c r="F251" i="2"/>
  <c r="F252" i="2" s="1"/>
  <c r="F245" i="2"/>
  <c r="F247" i="2" s="1"/>
  <c r="F239" i="2"/>
  <c r="F241" i="2" s="1"/>
  <c r="F233" i="2"/>
  <c r="F235" i="2" s="1"/>
  <c r="F227" i="2"/>
  <c r="F228" i="2" s="1"/>
  <c r="F221" i="2"/>
  <c r="F222" i="2" s="1"/>
  <c r="F215" i="2"/>
  <c r="F217" i="2" s="1"/>
  <c r="F209" i="2"/>
  <c r="F211" i="2" s="1"/>
  <c r="F191" i="2"/>
  <c r="F193" i="2" s="1"/>
  <c r="F185" i="2"/>
  <c r="F187" i="2" s="1"/>
  <c r="F179" i="2"/>
  <c r="F180" i="2" s="1"/>
  <c r="F173" i="2"/>
  <c r="F175" i="2" s="1"/>
  <c r="F167" i="2"/>
  <c r="F169" i="2" s="1"/>
  <c r="F161" i="2"/>
  <c r="F163" i="2" s="1"/>
  <c r="F155" i="2"/>
  <c r="F156" i="2" s="1"/>
  <c r="F149" i="2"/>
  <c r="F151" i="2" s="1"/>
  <c r="F143" i="2"/>
  <c r="F145" i="2" s="1"/>
  <c r="F137" i="2"/>
  <c r="F139" i="2" s="1"/>
  <c r="F131" i="2"/>
  <c r="F132" i="2" s="1"/>
  <c r="F119" i="2"/>
  <c r="F121" i="2" s="1"/>
  <c r="F115" i="2"/>
  <c r="F107" i="2"/>
  <c r="F109" i="2" s="1"/>
  <c r="F103" i="2"/>
  <c r="F95" i="2"/>
  <c r="F96" i="2" s="1"/>
  <c r="F89" i="2"/>
  <c r="F91" i="2" s="1"/>
  <c r="F83" i="2"/>
  <c r="F85" i="2" s="1"/>
  <c r="F77" i="2"/>
  <c r="F79" i="2" s="1"/>
  <c r="F71" i="2"/>
  <c r="F72" i="2" s="1"/>
  <c r="F65" i="2"/>
  <c r="F66" i="2" s="1"/>
  <c r="F63" i="2"/>
  <c r="F61" i="2"/>
  <c r="F57" i="2"/>
  <c r="F55" i="2"/>
  <c r="F47" i="2"/>
  <c r="F49" i="2" s="1"/>
  <c r="F43" i="2"/>
  <c r="F174" i="2" l="1"/>
  <c r="F387" i="2"/>
  <c r="F577" i="2"/>
  <c r="F666" i="2"/>
  <c r="F73" i="2"/>
  <c r="F679" i="2"/>
  <c r="F181" i="2"/>
  <c r="F793" i="2"/>
  <c r="F253" i="2"/>
  <c r="F888" i="2"/>
  <c r="F380" i="2"/>
  <c r="F258" i="2"/>
  <c r="F464" i="2"/>
  <c r="F78" i="2"/>
  <c r="F186" i="2"/>
  <c r="F302" i="2"/>
  <c r="F392" i="2"/>
  <c r="F483" i="2"/>
  <c r="F582" i="2"/>
  <c r="F684" i="2"/>
  <c r="F804" i="2"/>
  <c r="F901" i="2"/>
  <c r="F97" i="2"/>
  <c r="F205" i="2"/>
  <c r="F308" i="2"/>
  <c r="F404" i="2"/>
  <c r="F488" i="2"/>
  <c r="F594" i="2"/>
  <c r="F709" i="2"/>
  <c r="F912" i="2"/>
  <c r="F133" i="2"/>
  <c r="F210" i="2"/>
  <c r="F333" i="2"/>
  <c r="F411" i="2"/>
  <c r="F510" i="2"/>
  <c r="F601" i="2"/>
  <c r="F714" i="2"/>
  <c r="F834" i="2"/>
  <c r="F558" i="2"/>
  <c r="F138" i="2"/>
  <c r="F229" i="2"/>
  <c r="F338" i="2"/>
  <c r="F428" i="2"/>
  <c r="F517" i="2"/>
  <c r="F618" i="2"/>
  <c r="F751" i="2"/>
  <c r="F937" i="2"/>
  <c r="F459" i="2"/>
  <c r="F150" i="2"/>
  <c r="F234" i="2"/>
  <c r="F356" i="2"/>
  <c r="F435" i="2"/>
  <c r="F534" i="2"/>
  <c r="F642" i="2"/>
  <c r="F756" i="2"/>
  <c r="F864" i="2"/>
  <c r="F948" i="2"/>
  <c r="F157" i="2"/>
  <c r="F246" i="2"/>
  <c r="F363" i="2"/>
  <c r="F440" i="2"/>
  <c r="F547" i="2"/>
  <c r="F649" i="2"/>
  <c r="F775" i="2"/>
  <c r="F625" i="2"/>
  <c r="F108" i="2"/>
  <c r="F162" i="2"/>
  <c r="F416" i="2"/>
  <c r="F630" i="2"/>
  <c r="F369" i="2"/>
  <c r="F523" i="2"/>
  <c r="F607" i="2"/>
  <c r="F655" i="2"/>
  <c r="F786" i="2"/>
  <c r="F810" i="2"/>
  <c r="F840" i="2"/>
  <c r="F870" i="2"/>
  <c r="F894" i="2"/>
  <c r="F924" i="2"/>
  <c r="F955" i="2"/>
  <c r="F48" i="2"/>
  <c r="F84" i="2"/>
  <c r="F120" i="2"/>
  <c r="F144" i="2"/>
  <c r="F168" i="2"/>
  <c r="F192" i="2"/>
  <c r="F216" i="2"/>
  <c r="F240" i="2"/>
  <c r="F264" i="2"/>
  <c r="F314" i="2"/>
  <c r="F344" i="2"/>
  <c r="F374" i="2"/>
  <c r="F398" i="2"/>
  <c r="F422" i="2"/>
  <c r="F446" i="2"/>
  <c r="F470" i="2"/>
  <c r="F504" i="2"/>
  <c r="F528" i="2"/>
  <c r="F564" i="2"/>
  <c r="F588" i="2"/>
  <c r="F612" i="2"/>
  <c r="F636" i="2"/>
  <c r="F660" i="2"/>
  <c r="F690" i="2"/>
  <c r="F721" i="2"/>
  <c r="F762" i="2"/>
  <c r="F822" i="2"/>
  <c r="F846" i="2"/>
  <c r="F876" i="2"/>
  <c r="F967" i="2"/>
  <c r="F90" i="2"/>
  <c r="F126" i="2"/>
  <c r="F320" i="2"/>
  <c r="F452" i="2"/>
  <c r="F702" i="2"/>
  <c r="F744" i="2"/>
  <c r="F768" i="2"/>
  <c r="F67" i="2"/>
  <c r="F199" i="2"/>
  <c r="F223" i="2"/>
  <c r="F271" i="2"/>
  <c r="F477" i="2"/>
  <c r="F571" i="2"/>
  <c r="F798" i="2"/>
  <c r="F828" i="2"/>
  <c r="F852" i="2"/>
  <c r="F882" i="2"/>
  <c r="F906" i="2"/>
  <c r="F942" i="2"/>
  <c r="F979" i="2"/>
  <c r="F40" i="2"/>
  <c r="F33" i="2"/>
  <c r="F27" i="2"/>
  <c r="F5" i="2"/>
  <c r="F11" i="2"/>
  <c r="F17" i="2"/>
  <c r="F23" i="2"/>
  <c r="F34" i="2" l="1"/>
  <c r="F35" i="2"/>
  <c r="F28" i="2"/>
  <c r="F29" i="2"/>
  <c r="H5" i="9" l="1"/>
  <c r="H4" i="9"/>
  <c r="H3" i="9"/>
  <c r="K3" i="9"/>
  <c r="K4" i="9" l="1"/>
  <c r="B7" i="7" l="1"/>
  <c r="B6" i="7"/>
  <c r="B5" i="7"/>
  <c r="B8" i="7" l="1"/>
  <c r="B9" i="7" s="1"/>
  <c r="B11" i="7" s="1"/>
  <c r="B12" i="7" l="1"/>
</calcChain>
</file>

<file path=xl/sharedStrings.xml><?xml version="1.0" encoding="utf-8"?>
<sst xmlns="http://schemas.openxmlformats.org/spreadsheetml/2006/main" count="3997" uniqueCount="411">
  <si>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</si>
  <si>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</si>
  <si>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</si>
  <si>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</si>
  <si>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</si>
  <si>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</si>
  <si>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</si>
  <si>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</si>
  <si>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</si>
  <si>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</si>
  <si>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</si>
  <si>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</si>
  <si>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</si>
  <si>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</si>
  <si>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</si>
  <si>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</si>
  <si>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</si>
  <si>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</si>
  <si>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</si>
  <si>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</si>
  <si>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</si>
  <si>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</si>
  <si>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</si>
  <si>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</si>
  <si>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</si>
  <si>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</si>
  <si>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</si>
  <si>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</si>
  <si>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</si>
  <si>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</si>
  <si>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</si>
  <si>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</si>
  <si>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</si>
  <si>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</si>
  <si>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</si>
  <si>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</si>
  <si>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</si>
  <si>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</si>
  <si>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</si>
  <si>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</si>
  <si>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</si>
  <si>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</si>
  <si>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</si>
  <si>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</si>
  <si>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</si>
  <si>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</si>
  <si>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</si>
  <si>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</si>
  <si>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</si>
  <si>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</si>
  <si>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</si>
  <si>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</si>
  <si>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</si>
  <si>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</si>
  <si>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</si>
  <si>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</si>
  <si>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</si>
  <si>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</si>
  <si>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</si>
  <si>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</si>
  <si>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</si>
  <si>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</si>
  <si>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</si>
  <si>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</si>
  <si>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</si>
  <si>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</si>
  <si>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</si>
  <si>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</si>
  <si>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</si>
  <si>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</si>
  <si>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</si>
  <si>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</si>
  <si>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</si>
  <si>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</si>
  <si>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</si>
  <si>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</si>
  <si>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</si>
  <si>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</si>
  <si>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</si>
  <si>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</si>
  <si>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</si>
  <si>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</si>
  <si>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</si>
  <si>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</si>
  <si>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</si>
  <si>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</si>
  <si>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</si>
  <si>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</si>
  <si>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</si>
  <si>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</si>
  <si>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</si>
  <si>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</si>
  <si>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</si>
  <si>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</si>
  <si>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</si>
  <si>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</si>
  <si>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</si>
  <si>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</si>
  <si>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</si>
  <si>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</si>
  <si>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</si>
  <si>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</si>
  <si>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</si>
  <si>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</si>
  <si>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</si>
  <si>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</si>
  <si>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</si>
  <si>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</si>
  <si>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</si>
  <si>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</si>
  <si>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</si>
  <si>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</si>
  <si>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</si>
  <si>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</si>
  <si>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</si>
  <si>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</si>
  <si>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</si>
  <si>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</si>
  <si>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</si>
  <si>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</si>
  <si>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</si>
  <si>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</si>
  <si>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</si>
  <si>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</si>
  <si>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</si>
  <si>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</si>
  <si>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</si>
  <si>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</si>
  <si>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</si>
  <si>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</si>
  <si>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</si>
  <si>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</si>
  <si>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</si>
  <si>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</si>
  <si>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</si>
  <si>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</si>
  <si>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</si>
  <si>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</si>
  <si>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</si>
  <si>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</si>
  <si>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</si>
  <si>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</si>
  <si>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</si>
  <si>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</si>
  <si>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</si>
  <si>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</si>
  <si>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</si>
  <si>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</si>
  <si>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</si>
  <si>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</si>
  <si>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</si>
  <si>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</si>
  <si>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</si>
  <si>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</si>
  <si>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</si>
  <si>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</si>
  <si>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</si>
  <si>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</si>
  <si>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</si>
  <si>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</si>
  <si>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</si>
  <si>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</si>
  <si>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</si>
  <si>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</si>
  <si>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</si>
  <si>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</si>
  <si>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</si>
  <si>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</si>
  <si>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</si>
  <si>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</si>
  <si>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</si>
  <si>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</si>
  <si>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</si>
  <si>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</si>
  <si>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</si>
  <si>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</si>
  <si>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</si>
  <si>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</si>
  <si>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</si>
  <si>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</si>
  <si>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</si>
  <si>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</si>
  <si>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</si>
  <si>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</si>
  <si>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</si>
  <si>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</si>
  <si>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</si>
  <si>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</si>
  <si>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</si>
  <si>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</si>
  <si>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</si>
  <si>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</si>
  <si>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</si>
  <si>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</si>
  <si>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</si>
  <si>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</si>
  <si>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</si>
  <si>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</si>
  <si>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</si>
  <si>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</si>
  <si>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</si>
  <si>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</si>
  <si>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</si>
  <si>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</si>
  <si>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</si>
  <si>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</si>
  <si>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</si>
  <si>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</si>
  <si>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</si>
  <si>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</si>
  <si>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</si>
  <si>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</si>
  <si>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</si>
  <si>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</si>
  <si>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</si>
  <si>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E1/E2</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</si>
  <si>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</si>
  <si>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</si>
  <si>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</si>
  <si>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</si>
  <si>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</si>
  <si>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</si>
  <si>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</si>
  <si>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</si>
  <si>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</si>
  <si>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</si>
  <si>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</si>
  <si>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</si>
  <si>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</si>
  <si>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</si>
  <si>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</si>
  <si>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</si>
  <si>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</si>
  <si>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</si>
  <si>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</si>
  <si>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</si>
  <si>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</si>
  <si>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No Racking</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</si>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</sst>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41">
    <xf numFmtId="0" fontId="0" fillId="0" borderId="0" xfId="0"/>
    <xf numFmtId="0" fontId="0" fillId="0" borderId="4" xfId="0" applyBorder="1"/>
    <xf numFmtId="9" fontId="0" fillId="0" borderId="4" xfId="1" applyFont="1" applyBorder="1"/>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4" xfId="0" pivotButton="1" applyBorder="1"/>
    <xf numFmtId="164" fontId="0" fillId="0" borderId="4"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4" xfId="0" applyBorder="1" applyAlignment="1">
      <alignment horizontal="left"/>
    </xf>
    <xf numFmtId="1" fontId="0" fillId="0" borderId="4" xfId="0" applyNumberFormat="1" applyBorder="1"/>
    <xf numFmtId="1" fontId="0" fillId="12" borderId="4" xfId="0" applyNumberFormat="1" applyFill="1" applyBorder="1"/>
    <xf numFmtId="0" fontId="0" fillId="12" borderId="4" xfId="0" applyFill="1" applyBorder="1" applyAlignment="1">
      <alignment horizontal="left"/>
    </xf>
    <xf numFmtId="0" fontId="8" fillId="0" borderId="4" xfId="0" applyFont="1" applyBorder="1" applyAlignment="1">
      <alignment horizontal="left"/>
    </xf>
    <xf numFmtId="1" fontId="8" fillId="0" borderId="4" xfId="0" applyNumberFormat="1" applyFont="1" applyBorder="1"/>
    <xf numFmtId="0" fontId="0" fillId="12" borderId="4" xfId="0" applyFill="1" applyBorder="1"/>
    <xf numFmtId="0" fontId="8" fillId="0" borderId="4"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4" xfId="0" applyNumberFormat="1" applyFont="1" applyBorder="1" applyAlignment="1">
      <alignment horizontal="center" vertical="center"/>
    </xf>
    <xf numFmtId="0" fontId="8" fillId="0" borderId="4" xfId="0" applyFont="1" applyBorder="1" applyAlignment="1">
      <alignment horizontal="center" vertical="center"/>
    </xf>
    <xf numFmtId="165" fontId="2" fillId="2" borderId="4" xfId="0" applyNumberFormat="1" applyFont="1" applyFill="1" applyBorder="1" applyAlignment="1">
      <alignment horizontal="center" vertical="center"/>
    </xf>
    <xf numFmtId="0" fontId="8" fillId="0" borderId="5" xfId="0" applyFont="1" applyBorder="1" applyAlignment="1">
      <alignment horizontal="center"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165" fontId="8" fillId="0" borderId="2" xfId="0" applyNumberFormat="1" applyFont="1" applyBorder="1" applyAlignment="1">
      <alignment horizontal="center" vertical="center"/>
    </xf>
    <xf numFmtId="0" fontId="8" fillId="11" borderId="4" xfId="0" applyFont="1" applyFill="1" applyBorder="1" applyAlignment="1">
      <alignment horizontal="center" vertical="center"/>
    </xf>
    <xf numFmtId="0" fontId="8" fillId="11" borderId="5" xfId="0" applyFont="1" applyFill="1" applyBorder="1" applyAlignment="1">
      <alignment horizontal="center" vertical="center"/>
    </xf>
    <xf numFmtId="14" fontId="8" fillId="11" borderId="6" xfId="0" applyNumberFormat="1" applyFont="1" applyFill="1" applyBorder="1" applyAlignment="1">
      <alignment horizontal="center" vertical="center"/>
    </xf>
    <xf numFmtId="0" fontId="8" fillId="11" borderId="14"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5" xfId="0" applyFont="1" applyFill="1" applyBorder="1" applyAlignment="1">
      <alignment horizontal="center" vertical="center"/>
    </xf>
    <xf numFmtId="14" fontId="8" fillId="9" borderId="6" xfId="0" applyNumberFormat="1" applyFont="1" applyFill="1" applyBorder="1" applyAlignment="1">
      <alignment horizontal="center" vertical="center"/>
    </xf>
    <xf numFmtId="0" fontId="8" fillId="9" borderId="2" xfId="0" applyFont="1" applyFill="1" applyBorder="1" applyAlignment="1">
      <alignment horizontal="center" vertical="center"/>
    </xf>
    <xf numFmtId="0" fontId="8" fillId="9" borderId="1" xfId="0" applyFont="1" applyFill="1" applyBorder="1" applyAlignment="1">
      <alignment horizontal="center" vertical="center"/>
    </xf>
    <xf numFmtId="14" fontId="8" fillId="9" borderId="3"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9" xfId="0" applyFont="1" applyFill="1" applyBorder="1" applyAlignment="1">
      <alignment horizontal="center" vertical="center"/>
    </xf>
    <xf numFmtId="14" fontId="8" fillId="9" borderId="11" xfId="0" applyNumberFormat="1" applyFont="1" applyFill="1" applyBorder="1" applyAlignment="1">
      <alignment horizontal="center" vertical="center"/>
    </xf>
    <xf numFmtId="0" fontId="8" fillId="9" borderId="12" xfId="0" applyFont="1" applyFill="1" applyBorder="1" applyAlignment="1">
      <alignment horizontal="center" vertical="center"/>
    </xf>
    <xf numFmtId="0" fontId="8" fillId="9" borderId="19" xfId="0" applyFont="1" applyFill="1" applyBorder="1" applyAlignment="1">
      <alignment horizontal="center" vertical="center"/>
    </xf>
    <xf numFmtId="14" fontId="8" fillId="9" borderId="18"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11" borderId="19" xfId="0" applyFont="1" applyFill="1" applyBorder="1" applyAlignment="1">
      <alignment horizontal="center" vertical="center"/>
    </xf>
    <xf numFmtId="14" fontId="8" fillId="11" borderId="18" xfId="0" applyNumberFormat="1" applyFont="1" applyFill="1" applyBorder="1" applyAlignment="1">
      <alignment horizontal="center" vertical="center"/>
    </xf>
    <xf numFmtId="0" fontId="8" fillId="11" borderId="16" xfId="0" applyFont="1" applyFill="1" applyBorder="1" applyAlignment="1">
      <alignment horizontal="center" vertical="center"/>
    </xf>
    <xf numFmtId="0" fontId="8" fillId="11" borderId="10" xfId="0" applyFont="1" applyFill="1" applyBorder="1" applyAlignment="1">
      <alignment horizontal="center" vertical="center"/>
    </xf>
    <xf numFmtId="0" fontId="8" fillId="11" borderId="9" xfId="0" applyFont="1" applyFill="1" applyBorder="1" applyAlignment="1">
      <alignment horizontal="center" vertical="center"/>
    </xf>
    <xf numFmtId="14" fontId="8" fillId="11" borderId="11" xfId="0" applyNumberFormat="1" applyFont="1"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8" fillId="8" borderId="4"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2" xfId="0" applyFont="1" applyFill="1" applyBorder="1" applyAlignment="1">
      <alignment horizontal="center" vertical="center"/>
    </xf>
    <xf numFmtId="0" fontId="8" fillId="15" borderId="1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11" borderId="21" xfId="0" applyFont="1" applyFill="1" applyBorder="1" applyAlignment="1">
      <alignment horizontal="center" vertical="center"/>
    </xf>
    <xf numFmtId="14" fontId="8" fillId="11" borderId="25" xfId="0" applyNumberFormat="1" applyFont="1" applyFill="1" applyBorder="1" applyAlignment="1">
      <alignment horizontal="center" vertical="center"/>
    </xf>
    <xf numFmtId="0" fontId="8" fillId="11" borderId="7" xfId="0" applyFont="1" applyFill="1" applyBorder="1" applyAlignment="1">
      <alignment horizontal="center" vertical="center"/>
    </xf>
    <xf numFmtId="0" fontId="8" fillId="11" borderId="15" xfId="0" applyFont="1" applyFill="1" applyBorder="1" applyAlignment="1">
      <alignment horizontal="center" vertical="center"/>
    </xf>
    <xf numFmtId="14" fontId="8" fillId="11" borderId="20" xfId="0" applyNumberFormat="1" applyFont="1" applyFill="1" applyBorder="1" applyAlignment="1">
      <alignment horizontal="center" vertical="center"/>
    </xf>
    <xf numFmtId="0" fontId="8" fillId="11" borderId="2" xfId="0" applyFont="1" applyFill="1" applyBorder="1" applyAlignment="1">
      <alignment horizontal="center" vertical="center"/>
    </xf>
    <xf numFmtId="0" fontId="8" fillId="11" borderId="23" xfId="0" applyFont="1" applyFill="1" applyBorder="1" applyAlignment="1">
      <alignment horizontal="center" vertical="center"/>
    </xf>
    <xf numFmtId="14" fontId="8" fillId="11" borderId="26"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1" borderId="4" xfId="0" applyNumberFormat="1" applyFont="1" applyFill="1" applyBorder="1" applyAlignment="1">
      <alignment horizontal="center" vertical="center"/>
    </xf>
    <xf numFmtId="0" fontId="8" fillId="14" borderId="1" xfId="0" applyFont="1" applyFill="1" applyBorder="1" applyAlignment="1">
      <alignment horizontal="center" vertical="center"/>
    </xf>
    <xf numFmtId="14" fontId="8" fillId="14" borderId="3"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14" borderId="2" xfId="0" applyFont="1" applyFill="1" applyBorder="1" applyAlignment="1">
      <alignment horizontal="center" vertical="center" wrapText="1"/>
    </xf>
    <xf numFmtId="0" fontId="8" fillId="14" borderId="5" xfId="0" applyFont="1" applyFill="1" applyBorder="1" applyAlignment="1">
      <alignment horizontal="center" vertical="center"/>
    </xf>
    <xf numFmtId="14" fontId="8" fillId="14" borderId="6"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8" fillId="14" borderId="4" xfId="0" applyFont="1" applyFill="1" applyBorder="1" applyAlignment="1">
      <alignment horizontal="center" vertical="center" wrapText="1"/>
    </xf>
    <xf numFmtId="0" fontId="8" fillId="14" borderId="16" xfId="0" applyFont="1" applyFill="1" applyBorder="1" applyAlignment="1">
      <alignment horizontal="center" vertical="center"/>
    </xf>
    <xf numFmtId="0" fontId="8" fillId="14" borderId="16" xfId="0" applyFont="1" applyFill="1" applyBorder="1" applyAlignment="1">
      <alignment horizontal="center" vertical="center" wrapText="1"/>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14" fontId="8" fillId="14" borderId="11" xfId="0" applyNumberFormat="1" applyFont="1" applyFill="1" applyBorder="1" applyAlignment="1">
      <alignment horizontal="center" vertical="center"/>
    </xf>
    <xf numFmtId="0" fontId="8" fillId="8" borderId="10" xfId="0" applyFont="1" applyFill="1" applyBorder="1" applyAlignment="1">
      <alignment horizontal="center" vertical="center"/>
    </xf>
    <xf numFmtId="165" fontId="9"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6" xfId="0" applyFon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9" fontId="0" fillId="10" borderId="4" xfId="1" applyFont="1" applyFill="1" applyBorder="1" applyAlignment="1">
      <alignment horizontal="center" vertical="center"/>
    </xf>
    <xf numFmtId="9" fontId="0" fillId="10" borderId="10"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8" xfId="0" applyFont="1" applyBorder="1"/>
    <xf numFmtId="0" fontId="0" fillId="0" borderId="29" xfId="0" applyBorder="1"/>
    <xf numFmtId="0" fontId="0" fillId="0" borderId="30" xfId="0" applyBorder="1"/>
    <xf numFmtId="0" fontId="0" fillId="0" borderId="31" xfId="0" applyBorder="1"/>
    <xf numFmtId="0" fontId="3" fillId="0" borderId="27" xfId="0" applyFont="1" applyBorder="1"/>
    <xf numFmtId="0" fontId="0" fillId="0" borderId="32" xfId="0" applyBorder="1"/>
    <xf numFmtId="0" fontId="0" fillId="14" borderId="33" xfId="0" applyFill="1" applyBorder="1"/>
    <xf numFmtId="0" fontId="0" fillId="0" borderId="33" xfId="0" applyBorder="1"/>
    <xf numFmtId="0" fontId="0" fillId="0" borderId="34" xfId="0" applyBorder="1"/>
    <xf numFmtId="0" fontId="0" fillId="0" borderId="33" xfId="0" applyBorder="1" applyAlignment="1">
      <alignment horizontal="center" vertical="center"/>
    </xf>
    <xf numFmtId="16" fontId="0" fillId="0" borderId="33" xfId="0" quotePrefix="1" applyNumberForma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5" xfId="0" applyBorder="1"/>
    <xf numFmtId="0" fontId="0" fillId="13" borderId="30" xfId="0" applyFill="1" applyBorder="1"/>
    <xf numFmtId="0" fontId="0" fillId="13" borderId="31" xfId="0" applyFill="1" applyBorder="1"/>
    <xf numFmtId="0" fontId="0" fillId="9" borderId="33" xfId="0" applyFill="1" applyBorder="1"/>
    <xf numFmtId="0" fontId="0" fillId="11" borderId="33" xfId="0" applyFill="1" applyBorder="1"/>
    <xf numFmtId="0" fontId="0" fillId="8" borderId="33" xfId="0" applyFill="1" applyBorder="1"/>
    <xf numFmtId="0" fontId="0" fillId="0" borderId="33" xfId="0" applyBorder="1" applyAlignment="1">
      <alignment horizontal="right"/>
    </xf>
    <xf numFmtId="0" fontId="0" fillId="0" borderId="36" xfId="0" applyBorder="1"/>
    <xf numFmtId="0" fontId="0" fillId="9" borderId="35" xfId="0" applyFill="1" applyBorder="1"/>
    <xf numFmtId="0" fontId="0" fillId="0" borderId="33" xfId="0" applyBorder="1" applyAlignment="1">
      <alignment horizontal="left"/>
    </xf>
    <xf numFmtId="0" fontId="0" fillId="0" borderId="33" xfId="0" applyBorder="1" applyAlignment="1">
      <alignment horizontal="left" vertical="center"/>
    </xf>
    <xf numFmtId="16" fontId="0" fillId="0" borderId="33" xfId="0" quotePrefix="1" applyNumberFormat="1" applyBorder="1" applyAlignment="1">
      <alignment horizontal="left" vertical="center"/>
    </xf>
    <xf numFmtId="0" fontId="0" fillId="0" borderId="34" xfId="0" applyBorder="1" applyAlignment="1">
      <alignment horizontal="left"/>
    </xf>
    <xf numFmtId="0" fontId="0" fillId="0" borderId="35" xfId="0" applyBorder="1" applyAlignment="1">
      <alignment horizontal="left"/>
    </xf>
    <xf numFmtId="0" fontId="0" fillId="0" borderId="0" xfId="0" applyAlignment="1">
      <alignment horizontal="center" vertical="center" wrapText="1"/>
    </xf>
    <xf numFmtId="0" fontId="0" fillId="16" borderId="4" xfId="0" applyFill="1" applyBorder="1" applyAlignment="1">
      <alignment horizontal="center" vertical="center"/>
    </xf>
    <xf numFmtId="9" fontId="0" fillId="16" borderId="4" xfId="1" applyFont="1" applyFill="1" applyBorder="1" applyAlignment="1">
      <alignment horizontal="center" vertical="center"/>
    </xf>
    <xf numFmtId="0" fontId="0" fillId="16" borderId="10" xfId="0" applyFill="1" applyBorder="1" applyAlignment="1">
      <alignment horizontal="center" vertical="center"/>
    </xf>
    <xf numFmtId="9" fontId="0" fillId="16" borderId="10" xfId="1" applyFont="1" applyFill="1" applyBorder="1" applyAlignment="1">
      <alignment horizontal="center" vertical="center"/>
    </xf>
    <xf numFmtId="0" fontId="0" fillId="17" borderId="4" xfId="0" applyFill="1" applyBorder="1" applyAlignment="1">
      <alignment horizontal="center" vertical="center"/>
    </xf>
    <xf numFmtId="9" fontId="0" fillId="17" borderId="4" xfId="1" applyFont="1" applyFill="1" applyBorder="1" applyAlignment="1">
      <alignment horizontal="center" vertical="center"/>
    </xf>
    <xf numFmtId="0" fontId="0" fillId="17" borderId="10" xfId="0" applyFill="1" applyBorder="1" applyAlignment="1">
      <alignment horizontal="center" vertical="center"/>
    </xf>
    <xf numFmtId="9" fontId="0" fillId="17" borderId="10" xfId="1" applyFont="1" applyFill="1" applyBorder="1" applyAlignment="1">
      <alignment horizontal="center" vertical="center"/>
    </xf>
    <xf numFmtId="0" fontId="0" fillId="18" borderId="4" xfId="0" applyFill="1" applyBorder="1" applyAlignment="1">
      <alignment horizontal="center" vertical="center"/>
    </xf>
    <xf numFmtId="9" fontId="0" fillId="18" borderId="4" xfId="1" applyFont="1" applyFill="1" applyBorder="1" applyAlignment="1">
      <alignment horizontal="center" vertical="center"/>
    </xf>
    <xf numFmtId="0" fontId="0" fillId="18" borderId="10" xfId="0" applyFill="1" applyBorder="1" applyAlignment="1">
      <alignment horizontal="center" vertical="center"/>
    </xf>
    <xf numFmtId="9" fontId="0" fillId="18" borderId="10" xfId="1" applyFont="1" applyFill="1" applyBorder="1" applyAlignment="1">
      <alignment horizontal="center" vertical="center"/>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9" borderId="17"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11" borderId="17"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8" fillId="8" borderId="17"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2" xfId="0" applyFont="1" applyFill="1" applyBorder="1" applyAlignment="1">
      <alignment horizontal="center" vertical="center"/>
    </xf>
    <xf numFmtId="0" fontId="8" fillId="9" borderId="7" xfId="0" applyFont="1" applyFill="1" applyBorder="1" applyAlignment="1">
      <alignment horizontal="center" vertical="center" wrapText="1"/>
    </xf>
    <xf numFmtId="165" fontId="8" fillId="9" borderId="12" xfId="0" applyNumberFormat="1" applyFont="1" applyFill="1" applyBorder="1" applyAlignment="1">
      <alignment horizontal="center" vertical="center"/>
    </xf>
    <xf numFmtId="165" fontId="8" fillId="9" borderId="4"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0" fontId="8" fillId="9" borderId="17"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10" xfId="0" applyFont="1" applyFill="1" applyBorder="1" applyAlignment="1">
      <alignment horizontal="center" vertical="center"/>
    </xf>
    <xf numFmtId="165" fontId="8" fillId="11" borderId="17" xfId="0" applyNumberFormat="1"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6" xfId="0" applyNumberFormat="1" applyFont="1" applyFill="1" applyBorder="1" applyAlignment="1">
      <alignment horizontal="center" vertical="center"/>
    </xf>
    <xf numFmtId="0" fontId="8" fillId="11" borderId="7" xfId="0" applyFont="1" applyFill="1" applyBorder="1" applyAlignment="1">
      <alignment horizontal="center" vertical="center" wrapText="1"/>
    </xf>
    <xf numFmtId="0" fontId="8" fillId="11" borderId="17" xfId="0" applyFont="1" applyFill="1" applyBorder="1" applyAlignment="1">
      <alignment horizontal="center" vertical="center"/>
    </xf>
    <xf numFmtId="0" fontId="8" fillId="11" borderId="14" xfId="0" applyFont="1" applyFill="1" applyBorder="1" applyAlignment="1">
      <alignment horizontal="center" vertical="center"/>
    </xf>
    <xf numFmtId="0" fontId="8" fillId="11" borderId="16" xfId="0" applyFont="1" applyFill="1" applyBorder="1" applyAlignment="1">
      <alignment horizontal="center" vertical="center"/>
    </xf>
    <xf numFmtId="165" fontId="8" fillId="8" borderId="17"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2" xfId="0" applyNumberFormat="1" applyFont="1" applyFill="1" applyBorder="1" applyAlignment="1">
      <alignment horizontal="center" vertical="center"/>
    </xf>
    <xf numFmtId="0" fontId="8" fillId="8" borderId="24" xfId="0" applyFont="1" applyFill="1" applyBorder="1" applyAlignment="1">
      <alignment horizontal="center" vertical="center"/>
    </xf>
    <xf numFmtId="0" fontId="8" fillId="8" borderId="16" xfId="0" applyFont="1" applyFill="1" applyBorder="1" applyAlignment="1">
      <alignment horizontal="center" vertical="center"/>
    </xf>
    <xf numFmtId="0" fontId="8" fillId="9" borderId="21" xfId="0" applyFont="1" applyFill="1" applyBorder="1" applyAlignment="1">
      <alignment horizontal="center" vertical="center"/>
    </xf>
    <xf numFmtId="0" fontId="8" fillId="9" borderId="23" xfId="0" applyFont="1" applyFill="1" applyBorder="1" applyAlignment="1">
      <alignment horizontal="center" vertical="center"/>
    </xf>
    <xf numFmtId="0" fontId="8" fillId="9" borderId="22" xfId="0" applyFont="1" applyFill="1" applyBorder="1" applyAlignment="1">
      <alignment horizontal="center" vertical="center"/>
    </xf>
    <xf numFmtId="165" fontId="8" fillId="9" borderId="14" xfId="0" applyNumberFormat="1" applyFont="1" applyFill="1" applyBorder="1" applyAlignment="1">
      <alignment horizontal="center" vertical="center"/>
    </xf>
    <xf numFmtId="165" fontId="8" fillId="9" borderId="16" xfId="0" applyNumberFormat="1" applyFont="1" applyFill="1" applyBorder="1" applyAlignment="1">
      <alignment horizontal="center" vertical="center"/>
    </xf>
    <xf numFmtId="0" fontId="8" fillId="9" borderId="7" xfId="0" applyFont="1" applyFill="1" applyBorder="1" applyAlignment="1">
      <alignment horizontal="center" vertical="center"/>
    </xf>
    <xf numFmtId="0" fontId="8" fillId="11" borderId="17" xfId="0" quotePrefix="1" applyFont="1" applyFill="1" applyBorder="1" applyAlignment="1">
      <alignment horizontal="center" vertical="center" wrapText="1"/>
    </xf>
    <xf numFmtId="0" fontId="0" fillId="16" borderId="17"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16" xfId="0" applyFill="1" applyBorder="1" applyAlignment="1">
      <alignment horizontal="center" vertical="center" wrapText="1"/>
    </xf>
    <xf numFmtId="0" fontId="0" fillId="18" borderId="17" xfId="0" applyFill="1" applyBorder="1" applyAlignment="1">
      <alignment horizontal="center" vertical="center" wrapText="1"/>
    </xf>
    <xf numFmtId="0" fontId="0" fillId="18" borderId="14" xfId="0" applyFill="1" applyBorder="1" applyAlignment="1">
      <alignment horizontal="center" vertical="center" wrapText="1"/>
    </xf>
    <xf numFmtId="0" fontId="0" fillId="18" borderId="16" xfId="0" applyFill="1" applyBorder="1" applyAlignment="1">
      <alignment horizontal="center" vertical="center" wrapText="1"/>
    </xf>
    <xf numFmtId="0" fontId="0" fillId="17" borderId="4" xfId="0" applyFill="1" applyBorder="1" applyAlignment="1">
      <alignment horizontal="center" vertical="center" wrapText="1"/>
    </xf>
    <xf numFmtId="0" fontId="0" fillId="17" borderId="10" xfId="0" applyFill="1" applyBorder="1" applyAlignment="1">
      <alignment horizontal="center" vertical="center" wrapText="1"/>
    </xf>
    <xf numFmtId="0" fontId="0" fillId="16" borderId="4" xfId="0" applyFill="1" applyBorder="1" applyAlignment="1">
      <alignment horizontal="center" vertical="center" wrapText="1"/>
    </xf>
    <xf numFmtId="0" fontId="0" fillId="16" borderId="10" xfId="0" applyFill="1" applyBorder="1" applyAlignment="1">
      <alignment horizontal="center" vertical="center" wrapText="1"/>
    </xf>
    <xf numFmtId="0" fontId="0" fillId="18" borderId="4" xfId="0" applyFill="1" applyBorder="1" applyAlignment="1">
      <alignment horizontal="center" vertical="center" wrapText="1"/>
    </xf>
    <xf numFmtId="0" fontId="0" fillId="18" borderId="10" xfId="0" applyFill="1" applyBorder="1" applyAlignment="1">
      <alignment horizontal="center" vertical="center" wrapText="1"/>
    </xf>
    <xf numFmtId="165" fontId="0" fillId="18" borderId="4" xfId="0" applyNumberFormat="1" applyFill="1" applyBorder="1" applyAlignment="1">
      <alignment horizontal="center" vertical="center"/>
    </xf>
    <xf numFmtId="165" fontId="0" fillId="18" borderId="10" xfId="0" applyNumberFormat="1" applyFill="1" applyBorder="1" applyAlignment="1">
      <alignment horizontal="center" vertical="center"/>
    </xf>
    <xf numFmtId="0" fontId="0" fillId="18" borderId="4" xfId="0" applyFill="1" applyBorder="1" applyAlignment="1">
      <alignment horizontal="center" vertical="center"/>
    </xf>
    <xf numFmtId="0" fontId="0" fillId="18" borderId="10" xfId="0" applyFill="1" applyBorder="1" applyAlignment="1">
      <alignment horizontal="center" vertical="center"/>
    </xf>
    <xf numFmtId="9" fontId="0" fillId="18" borderId="4" xfId="1" applyFont="1" applyFill="1" applyBorder="1" applyAlignment="1">
      <alignment horizontal="center" vertical="center"/>
    </xf>
    <xf numFmtId="9" fontId="0" fillId="18" borderId="10" xfId="1" applyFont="1" applyFill="1" applyBorder="1" applyAlignment="1">
      <alignment horizontal="center" vertical="center"/>
    </xf>
    <xf numFmtId="165" fontId="0" fillId="16" borderId="17" xfId="0" applyNumberFormat="1" applyFill="1" applyBorder="1" applyAlignment="1">
      <alignment horizontal="center" vertical="center"/>
    </xf>
    <xf numFmtId="165" fontId="0" fillId="16" borderId="14" xfId="0" applyNumberFormat="1" applyFill="1" applyBorder="1" applyAlignment="1">
      <alignment horizontal="center" vertical="center"/>
    </xf>
    <xf numFmtId="165" fontId="0" fillId="16" borderId="16" xfId="0" applyNumberFormat="1" applyFill="1" applyBorder="1" applyAlignment="1">
      <alignment horizontal="center" vertical="center"/>
    </xf>
    <xf numFmtId="0" fontId="0" fillId="16" borderId="4" xfId="0" applyFill="1" applyBorder="1" applyAlignment="1">
      <alignment horizontal="center" vertical="center"/>
    </xf>
    <xf numFmtId="0" fontId="0" fillId="16" borderId="10" xfId="0" applyFill="1" applyBorder="1" applyAlignment="1">
      <alignment horizontal="center" vertical="center"/>
    </xf>
    <xf numFmtId="9" fontId="0" fillId="16" borderId="4" xfId="1" applyFont="1" applyFill="1" applyBorder="1" applyAlignment="1">
      <alignment horizontal="center" vertical="center"/>
    </xf>
    <xf numFmtId="9" fontId="0" fillId="16" borderId="10" xfId="1" applyFont="1" applyFill="1" applyBorder="1" applyAlignment="1">
      <alignment horizontal="center" vertical="center"/>
    </xf>
    <xf numFmtId="165" fontId="0" fillId="18" borderId="17" xfId="0" applyNumberFormat="1" applyFill="1" applyBorder="1" applyAlignment="1">
      <alignment horizontal="center" vertical="center"/>
    </xf>
    <xf numFmtId="165" fontId="0" fillId="18" borderId="14" xfId="0" applyNumberFormat="1" applyFill="1" applyBorder="1" applyAlignment="1">
      <alignment horizontal="center" vertical="center"/>
    </xf>
    <xf numFmtId="165" fontId="0" fillId="18" borderId="16" xfId="0" applyNumberFormat="1" applyFill="1" applyBorder="1" applyAlignment="1">
      <alignment horizontal="center" vertical="center"/>
    </xf>
    <xf numFmtId="165" fontId="0" fillId="16" borderId="4" xfId="0" applyNumberFormat="1" applyFill="1" applyBorder="1" applyAlignment="1">
      <alignment horizontal="center" vertical="center"/>
    </xf>
    <xf numFmtId="165" fontId="0" fillId="16" borderId="10" xfId="0" applyNumberFormat="1" applyFill="1" applyBorder="1" applyAlignment="1">
      <alignment horizontal="center" vertical="center"/>
    </xf>
    <xf numFmtId="165" fontId="0" fillId="17" borderId="4" xfId="0" applyNumberFormat="1" applyFill="1" applyBorder="1" applyAlignment="1">
      <alignment horizontal="center" vertical="center"/>
    </xf>
    <xf numFmtId="165" fontId="0" fillId="17" borderId="10" xfId="0" applyNumberFormat="1" applyFill="1" applyBorder="1" applyAlignment="1">
      <alignment horizontal="center" vertical="center"/>
    </xf>
    <xf numFmtId="0" fontId="0" fillId="17" borderId="4" xfId="0" applyFill="1" applyBorder="1" applyAlignment="1">
      <alignment horizontal="center" vertical="center"/>
    </xf>
    <xf numFmtId="0" fontId="0" fillId="17" borderId="10" xfId="0" applyFill="1" applyBorder="1" applyAlignment="1">
      <alignment horizontal="center" vertical="center"/>
    </xf>
    <xf numFmtId="9" fontId="0" fillId="17" borderId="4" xfId="1" applyFont="1" applyFill="1" applyBorder="1" applyAlignment="1">
      <alignment horizontal="center" vertical="center"/>
    </xf>
    <xf numFmtId="9" fontId="0" fillId="17" borderId="10" xfId="1" applyFont="1" applyFill="1" applyBorder="1" applyAlignment="1">
      <alignment horizontal="center" vertical="center"/>
    </xf>
    <xf numFmtId="165" fontId="0" fillId="10" borderId="4" xfId="0" applyNumberFormat="1" applyFill="1" applyBorder="1" applyAlignment="1">
      <alignment horizontal="center" vertical="center"/>
    </xf>
    <xf numFmtId="165" fontId="0" fillId="10" borderId="10"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0" fontId="0" fillId="10" borderId="7" xfId="0" applyFill="1" applyBorder="1" applyAlignment="1">
      <alignment horizontal="center" vertical="center"/>
    </xf>
    <xf numFmtId="0" fontId="0" fillId="10" borderId="14" xfId="0" applyFill="1" applyBorder="1" applyAlignment="1">
      <alignment horizontal="center" vertical="center"/>
    </xf>
    <xf numFmtId="0" fontId="0" fillId="10" borderId="16" xfId="0" applyFill="1" applyBorder="1" applyAlignment="1">
      <alignment horizontal="center" vertical="center"/>
    </xf>
    <xf numFmtId="0" fontId="0" fillId="10" borderId="4" xfId="0" applyFill="1" applyBorder="1" applyAlignment="1">
      <alignment horizontal="center" vertical="center" wrapText="1"/>
    </xf>
    <xf numFmtId="0" fontId="0" fillId="10" borderId="10" xfId="0" applyFill="1" applyBorder="1" applyAlignment="1">
      <alignment horizontal="center" vertical="center" wrapText="1"/>
    </xf>
    <xf numFmtId="165" fontId="0" fillId="10" borderId="17" xfId="0" applyNumberFormat="1"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6" xfId="0" applyNumberFormat="1" applyFill="1" applyBorder="1" applyAlignment="1">
      <alignment horizontal="center" vertical="center"/>
    </xf>
    <xf numFmtId="0" fontId="0" fillId="10" borderId="17" xfId="0" applyFill="1" applyBorder="1" applyAlignment="1">
      <alignment horizontal="center" vertical="center"/>
    </xf>
    <xf numFmtId="0" fontId="0" fillId="10" borderId="17"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6" xfId="0" applyFill="1" applyBorder="1" applyAlignment="1">
      <alignment horizontal="center" vertical="center" wrapText="1"/>
    </xf>
    <xf numFmtId="10" fontId="0" fillId="10" borderId="4" xfId="0" applyNumberFormat="1" applyFill="1" applyBorder="1" applyAlignment="1">
      <alignment horizontal="center" vertical="center"/>
    </xf>
    <xf numFmtId="10" fontId="0" fillId="10" borderId="10"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5" x14ac:dyDescent="0.25"/>
  <cols>
    <col min="1" max="1" width="29.140625" customWidth="1"/>
    <col min="2" max="2" width="13.42578125" customWidth="1"/>
    <col min="3" max="3" width="39.85546875" customWidth="1"/>
    <col min="4" max="4" width="12.42578125" customWidth="1"/>
    <col min="5" max="5" width="9.140625" customWidth="1"/>
    <col min="6" max="6" width="28.5703125" customWidth="1"/>
    <col min="7" max="7" width="19.42578125" customWidth="1"/>
    <col min="8" max="8" width="6.5703125" customWidth="1"/>
    <col min="9" max="9" width="10.85546875" customWidth="1"/>
    <col min="10" max="10" width="39.42578125" customWidth="1"/>
    <col min="11" max="11" width="20.28515625" customWidth="1"/>
    <col min="12" max="12" width="32.85546875" customWidth="1"/>
    <col min="13" max="13" width="8.42578125" customWidth="1"/>
  </cols>
  <sheetData>
    <row r="1" spans="1:12" ht="15.75" thickBot="1" x14ac:dyDescent="0.3">
      <c r="A1" s="107" t="s">
        <v>20</v>
      </c>
      <c r="B1" s="103" t="s">
        <v>14</v>
      </c>
      <c r="C1" s="107" t="s">
        <v>21</v>
      </c>
      <c r="D1" s="107" t="s">
        <v>22</v>
      </c>
      <c r="E1" s="6"/>
      <c r="F1" s="103" t="s">
        <v>23</v>
      </c>
      <c r="G1" s="107" t="s">
        <v>24</v>
      </c>
      <c r="H1" s="6"/>
      <c r="I1" s="107" t="s">
        <v>25</v>
      </c>
      <c r="J1" s="107" t="s">
        <v>26</v>
      </c>
      <c r="K1" s="107" t="s">
        <v>27</v>
      </c>
      <c r="L1" s="107" t="s">
        <v>16</v>
      </c>
    </row>
    <row r="2" spans="1:12" x14ac:dyDescent="0.25">
      <c r="A2" s="116" t="s">
        <v>178</v>
      </c>
      <c r="B2" s="123" t="s">
        <v>17</v>
      </c>
      <c r="C2" s="124" t="s">
        <v>190</v>
      </c>
      <c r="D2" s="116">
        <v>1</v>
      </c>
      <c r="F2" s="104" t="s">
        <v>93</v>
      </c>
      <c r="G2" s="108" t="s">
        <v>94</v>
      </c>
      <c r="I2" s="115" t="s">
        <v>129</v>
      </c>
      <c r="J2" s="116" t="s">
        <v>116</v>
      </c>
      <c r="K2" s="116" t="s">
        <v>117</v>
      </c>
      <c r="L2" s="116"/>
    </row>
    <row r="3" spans="1:12" x14ac:dyDescent="0.25">
      <c r="A3" s="110" t="s">
        <v>179</v>
      </c>
      <c r="B3" s="105" t="s">
        <v>28</v>
      </c>
      <c r="C3" s="119" t="s">
        <v>192</v>
      </c>
      <c r="D3" s="110">
        <v>2</v>
      </c>
      <c r="F3" s="105" t="s">
        <v>92</v>
      </c>
      <c r="G3" s="109" t="s">
        <v>95</v>
      </c>
      <c r="I3" s="112" t="s">
        <v>130</v>
      </c>
      <c r="J3" s="110" t="s">
        <v>118</v>
      </c>
      <c r="K3" s="110" t="s">
        <v>119</v>
      </c>
      <c r="L3" s="110"/>
    </row>
    <row r="4" spans="1:12" x14ac:dyDescent="0.25">
      <c r="A4" s="110" t="s">
        <v>180</v>
      </c>
      <c r="B4" s="105" t="s">
        <v>17</v>
      </c>
      <c r="C4" s="119" t="s">
        <v>201</v>
      </c>
      <c r="D4" s="110">
        <v>3</v>
      </c>
      <c r="F4" s="105" t="s">
        <v>91</v>
      </c>
      <c r="G4" s="110" t="s">
        <v>96</v>
      </c>
      <c r="I4" s="112" t="s">
        <v>126</v>
      </c>
      <c r="J4" s="110" t="s">
        <v>120</v>
      </c>
      <c r="K4" s="110" t="s">
        <v>121</v>
      </c>
      <c r="L4" s="110"/>
    </row>
    <row r="5" spans="1:12" x14ac:dyDescent="0.25">
      <c r="A5" s="110" t="s">
        <v>181</v>
      </c>
      <c r="B5" s="105" t="s">
        <v>28</v>
      </c>
      <c r="C5" s="119" t="s">
        <v>202</v>
      </c>
      <c r="D5" s="110">
        <v>4</v>
      </c>
      <c r="F5" s="105" t="s">
        <v>90</v>
      </c>
      <c r="G5" s="110" t="s">
        <v>97</v>
      </c>
      <c r="I5" s="113" t="s">
        <v>127</v>
      </c>
      <c r="J5" s="110" t="s">
        <v>123</v>
      </c>
      <c r="K5" s="110" t="s">
        <v>122</v>
      </c>
      <c r="L5" s="110"/>
    </row>
    <row r="6" spans="1:12" x14ac:dyDescent="0.25">
      <c r="A6" s="110" t="s">
        <v>182</v>
      </c>
      <c r="B6" s="105" t="s">
        <v>17</v>
      </c>
      <c r="C6" s="119" t="s">
        <v>203</v>
      </c>
      <c r="D6" s="122" t="s">
        <v>29</v>
      </c>
      <c r="F6" s="105" t="s">
        <v>89</v>
      </c>
      <c r="G6" s="110" t="s">
        <v>98</v>
      </c>
      <c r="I6" s="112" t="s">
        <v>131</v>
      </c>
      <c r="J6" s="110" t="s">
        <v>124</v>
      </c>
      <c r="K6" s="110" t="s">
        <v>125</v>
      </c>
      <c r="L6" s="110"/>
    </row>
    <row r="7" spans="1:12" ht="15.75" thickBot="1" x14ac:dyDescent="0.3">
      <c r="A7" s="110" t="s">
        <v>183</v>
      </c>
      <c r="B7" s="105" t="s">
        <v>28</v>
      </c>
      <c r="C7" s="119" t="s">
        <v>191</v>
      </c>
      <c r="D7" s="111">
        <v>5</v>
      </c>
      <c r="F7" s="105" t="s">
        <v>88</v>
      </c>
      <c r="G7" s="109" t="s">
        <v>99</v>
      </c>
      <c r="I7" s="112" t="s">
        <v>132</v>
      </c>
      <c r="J7" s="110" t="s">
        <v>147</v>
      </c>
      <c r="K7" s="110" t="s">
        <v>185</v>
      </c>
      <c r="L7" s="110"/>
    </row>
    <row r="8" spans="1:12" x14ac:dyDescent="0.25">
      <c r="A8" s="110" t="s">
        <v>187</v>
      </c>
      <c r="B8" s="117"/>
      <c r="C8" s="120" t="s">
        <v>193</v>
      </c>
      <c r="F8" s="105" t="s">
        <v>87</v>
      </c>
      <c r="G8" s="109" t="s">
        <v>184</v>
      </c>
      <c r="I8" s="112" t="s">
        <v>133</v>
      </c>
      <c r="J8" s="110" t="s">
        <v>148</v>
      </c>
      <c r="K8" s="110" t="s">
        <v>186</v>
      </c>
      <c r="L8" s="110"/>
    </row>
    <row r="9" spans="1:12" x14ac:dyDescent="0.25">
      <c r="A9" s="110" t="s">
        <v>188</v>
      </c>
      <c r="B9" s="117"/>
      <c r="C9" s="120" t="s">
        <v>194</v>
      </c>
      <c r="F9" s="105" t="s">
        <v>200</v>
      </c>
      <c r="G9" s="110" t="s">
        <v>100</v>
      </c>
      <c r="I9" s="112" t="s">
        <v>128</v>
      </c>
      <c r="J9" s="110" t="s">
        <v>149</v>
      </c>
      <c r="K9" s="110" t="s">
        <v>163</v>
      </c>
      <c r="L9" s="110" t="s">
        <v>199</v>
      </c>
    </row>
    <row r="10" spans="1:12" ht="15.75" thickBot="1" x14ac:dyDescent="0.3">
      <c r="A10" s="111" t="s">
        <v>189</v>
      </c>
      <c r="B10" s="118"/>
      <c r="C10" s="120" t="s">
        <v>195</v>
      </c>
      <c r="F10" s="105" t="s">
        <v>86</v>
      </c>
      <c r="G10" s="110" t="s">
        <v>102</v>
      </c>
      <c r="I10" s="112" t="s">
        <v>134</v>
      </c>
      <c r="J10" s="110" t="s">
        <v>150</v>
      </c>
      <c r="K10" s="110" t="s">
        <v>164</v>
      </c>
      <c r="L10" s="110"/>
    </row>
    <row r="11" spans="1:12" ht="15.75" thickBot="1" x14ac:dyDescent="0.3">
      <c r="C11" s="120" t="s">
        <v>196</v>
      </c>
      <c r="F11" s="105" t="s">
        <v>85</v>
      </c>
      <c r="G11" s="110" t="s">
        <v>103</v>
      </c>
      <c r="I11" s="112" t="s">
        <v>135</v>
      </c>
      <c r="J11" s="110" t="s">
        <v>151</v>
      </c>
      <c r="K11" s="110" t="s">
        <v>165</v>
      </c>
      <c r="L11" s="110" t="s">
        <v>104</v>
      </c>
    </row>
    <row r="12" spans="1:12" ht="15.75" thickBot="1" x14ac:dyDescent="0.3">
      <c r="A12" s="107" t="s">
        <v>30</v>
      </c>
      <c r="C12" s="120" t="s">
        <v>204</v>
      </c>
      <c r="F12" s="105" t="s">
        <v>84</v>
      </c>
      <c r="G12" s="109" t="s">
        <v>105</v>
      </c>
      <c r="I12" s="112" t="s">
        <v>136</v>
      </c>
      <c r="J12" s="110" t="s">
        <v>152</v>
      </c>
      <c r="K12" s="110" t="s">
        <v>166</v>
      </c>
      <c r="L12" s="110"/>
    </row>
    <row r="13" spans="1:12" x14ac:dyDescent="0.25">
      <c r="A13" s="129" t="s">
        <v>93</v>
      </c>
      <c r="C13" s="120" t="s">
        <v>205</v>
      </c>
      <c r="F13" s="105" t="s">
        <v>83</v>
      </c>
      <c r="G13" s="110" t="s">
        <v>106</v>
      </c>
      <c r="I13" s="112" t="s">
        <v>137</v>
      </c>
      <c r="J13" s="110" t="s">
        <v>153</v>
      </c>
      <c r="K13" s="110" t="s">
        <v>167</v>
      </c>
      <c r="L13" s="110"/>
    </row>
    <row r="14" spans="1:12" x14ac:dyDescent="0.25">
      <c r="A14" s="126" t="s">
        <v>129</v>
      </c>
      <c r="C14" s="120" t="s">
        <v>203</v>
      </c>
      <c r="F14" s="105" t="s">
        <v>82</v>
      </c>
      <c r="G14" s="110" t="s">
        <v>168</v>
      </c>
      <c r="I14" s="112" t="s">
        <v>138</v>
      </c>
      <c r="J14" s="110" t="s">
        <v>154</v>
      </c>
      <c r="K14" s="110" t="s">
        <v>169</v>
      </c>
      <c r="L14" s="110"/>
    </row>
    <row r="15" spans="1:12" x14ac:dyDescent="0.25">
      <c r="A15" s="125" t="s">
        <v>92</v>
      </c>
      <c r="C15" s="121" t="s">
        <v>197</v>
      </c>
      <c r="F15" s="105" t="s">
        <v>81</v>
      </c>
      <c r="G15" s="110" t="s">
        <v>107</v>
      </c>
      <c r="I15" s="112" t="s">
        <v>139</v>
      </c>
      <c r="J15" s="110" t="s">
        <v>155</v>
      </c>
      <c r="K15" s="110" t="s">
        <v>170</v>
      </c>
      <c r="L15" s="110"/>
    </row>
    <row r="16" spans="1:12" x14ac:dyDescent="0.25">
      <c r="A16" s="126" t="s">
        <v>130</v>
      </c>
      <c r="C16" s="121" t="s">
        <v>206</v>
      </c>
      <c r="F16" s="105" t="s">
        <v>80</v>
      </c>
      <c r="G16" s="110" t="s">
        <v>108</v>
      </c>
      <c r="I16" s="112" t="s">
        <v>140</v>
      </c>
      <c r="J16" s="110" t="s">
        <v>156</v>
      </c>
      <c r="K16" s="110" t="s">
        <v>171</v>
      </c>
      <c r="L16" s="110"/>
    </row>
    <row r="17" spans="1:12" x14ac:dyDescent="0.25">
      <c r="A17" s="125" t="s">
        <v>91</v>
      </c>
      <c r="C17" s="121" t="s">
        <v>207</v>
      </c>
      <c r="F17" s="105" t="s">
        <v>79</v>
      </c>
      <c r="G17" s="110" t="s">
        <v>109</v>
      </c>
      <c r="I17" s="112" t="s">
        <v>141</v>
      </c>
      <c r="J17" s="110" t="s">
        <v>157</v>
      </c>
      <c r="K17" s="110" t="s">
        <v>172</v>
      </c>
      <c r="L17" s="110"/>
    </row>
    <row r="18" spans="1:12" x14ac:dyDescent="0.25">
      <c r="A18" s="126" t="s">
        <v>126</v>
      </c>
      <c r="C18" s="121" t="s">
        <v>203</v>
      </c>
      <c r="F18" s="105" t="s">
        <v>78</v>
      </c>
      <c r="G18" s="110" t="s">
        <v>110</v>
      </c>
      <c r="I18" s="112" t="s">
        <v>142</v>
      </c>
      <c r="J18" s="110" t="s">
        <v>158</v>
      </c>
      <c r="K18" s="110" t="s">
        <v>173</v>
      </c>
      <c r="L18" s="110"/>
    </row>
    <row r="19" spans="1:12" ht="15.75" thickBot="1" x14ac:dyDescent="0.3">
      <c r="A19" s="125" t="s">
        <v>90</v>
      </c>
      <c r="C19" s="111" t="s">
        <v>198</v>
      </c>
      <c r="F19" s="105" t="s">
        <v>77</v>
      </c>
      <c r="G19" s="110" t="s">
        <v>111</v>
      </c>
      <c r="I19" s="112" t="s">
        <v>143</v>
      </c>
      <c r="J19" s="110" t="s">
        <v>159</v>
      </c>
      <c r="K19" s="110" t="s">
        <v>174</v>
      </c>
      <c r="L19" s="110"/>
    </row>
    <row r="20" spans="1:12" x14ac:dyDescent="0.25">
      <c r="A20" s="127" t="s">
        <v>127</v>
      </c>
      <c r="F20" s="105" t="s">
        <v>76</v>
      </c>
      <c r="G20" s="110" t="s">
        <v>112</v>
      </c>
      <c r="I20" s="112" t="s">
        <v>144</v>
      </c>
      <c r="J20" s="110" t="s">
        <v>160</v>
      </c>
      <c r="K20" s="110" t="s">
        <v>175</v>
      </c>
      <c r="L20" s="110"/>
    </row>
    <row r="21" spans="1:12" x14ac:dyDescent="0.25">
      <c r="A21" s="125" t="s">
        <v>89</v>
      </c>
      <c r="F21" s="105" t="s">
        <v>75</v>
      </c>
      <c r="G21" s="110" t="s">
        <v>113</v>
      </c>
      <c r="I21" s="112" t="s">
        <v>145</v>
      </c>
      <c r="J21" s="110" t="s">
        <v>161</v>
      </c>
      <c r="K21" s="110" t="s">
        <v>176</v>
      </c>
      <c r="L21" s="110"/>
    </row>
    <row r="22" spans="1:12" ht="15.75" thickBot="1" x14ac:dyDescent="0.3">
      <c r="A22" s="126" t="s">
        <v>131</v>
      </c>
      <c r="F22" s="105" t="s">
        <v>74</v>
      </c>
      <c r="G22" s="110" t="s">
        <v>114</v>
      </c>
      <c r="I22" s="114" t="s">
        <v>146</v>
      </c>
      <c r="J22" s="111" t="s">
        <v>162</v>
      </c>
      <c r="K22" s="111" t="s">
        <v>177</v>
      </c>
      <c r="L22" s="111"/>
    </row>
    <row r="23" spans="1:12" ht="15.75" thickBot="1" x14ac:dyDescent="0.3">
      <c r="A23" s="125" t="s">
        <v>88</v>
      </c>
      <c r="F23" s="106" t="s">
        <v>73</v>
      </c>
      <c r="G23" s="111" t="s">
        <v>115</v>
      </c>
    </row>
    <row r="24" spans="1:12" ht="15.75" thickBot="1" x14ac:dyDescent="0.3">
      <c r="A24" s="126" t="s">
        <v>132</v>
      </c>
    </row>
    <row r="25" spans="1:12" ht="15.75" thickBot="1" x14ac:dyDescent="0.3">
      <c r="A25" s="125" t="s">
        <v>87</v>
      </c>
      <c r="F25" s="107" t="s">
        <v>315</v>
      </c>
    </row>
    <row r="26" spans="1:12" x14ac:dyDescent="0.25">
      <c r="A26" s="126" t="s">
        <v>133</v>
      </c>
      <c r="F26" s="116" t="s">
        <v>316</v>
      </c>
    </row>
    <row r="27" spans="1:12" x14ac:dyDescent="0.25">
      <c r="A27" s="125" t="s">
        <v>101</v>
      </c>
      <c r="F27" s="110" t="s">
        <v>317</v>
      </c>
    </row>
    <row r="28" spans="1:12" x14ac:dyDescent="0.25">
      <c r="A28" s="126" t="s">
        <v>128</v>
      </c>
      <c r="F28" s="110" t="s">
        <v>318</v>
      </c>
    </row>
    <row r="29" spans="1:12" x14ac:dyDescent="0.25">
      <c r="A29" s="125" t="s">
        <v>86</v>
      </c>
      <c r="F29" s="110" t="s">
        <v>319</v>
      </c>
    </row>
    <row r="30" spans="1:12" ht="15.75" thickBot="1" x14ac:dyDescent="0.3">
      <c r="A30" s="126" t="s">
        <v>134</v>
      </c>
      <c r="F30" s="111" t="s">
        <v>320</v>
      </c>
    </row>
    <row r="31" spans="1:12" x14ac:dyDescent="0.25">
      <c r="A31" s="125" t="s">
        <v>85</v>
      </c>
    </row>
    <row r="32" spans="1:12" x14ac:dyDescent="0.25">
      <c r="A32" s="126" t="s">
        <v>135</v>
      </c>
    </row>
    <row r="33" spans="1:1" x14ac:dyDescent="0.25">
      <c r="A33" s="125" t="s">
        <v>84</v>
      </c>
    </row>
    <row r="34" spans="1:1" x14ac:dyDescent="0.25">
      <c r="A34" s="126" t="s">
        <v>136</v>
      </c>
    </row>
    <row r="35" spans="1:1" x14ac:dyDescent="0.25">
      <c r="A35" s="125" t="s">
        <v>83</v>
      </c>
    </row>
    <row r="36" spans="1:1" x14ac:dyDescent="0.25">
      <c r="A36" s="126" t="s">
        <v>137</v>
      </c>
    </row>
    <row r="37" spans="1:1" x14ac:dyDescent="0.25">
      <c r="A37" s="125" t="s">
        <v>82</v>
      </c>
    </row>
    <row r="38" spans="1:1" x14ac:dyDescent="0.25">
      <c r="A38" s="126" t="s">
        <v>138</v>
      </c>
    </row>
    <row r="39" spans="1:1" x14ac:dyDescent="0.25">
      <c r="A39" s="125" t="s">
        <v>81</v>
      </c>
    </row>
    <row r="40" spans="1:1" x14ac:dyDescent="0.25">
      <c r="A40" s="126" t="s">
        <v>139</v>
      </c>
    </row>
    <row r="41" spans="1:1" x14ac:dyDescent="0.25">
      <c r="A41" s="125" t="s">
        <v>80</v>
      </c>
    </row>
    <row r="42" spans="1:1" x14ac:dyDescent="0.25">
      <c r="A42" s="126" t="s">
        <v>140</v>
      </c>
    </row>
    <row r="43" spans="1:1" x14ac:dyDescent="0.25">
      <c r="A43" s="125" t="s">
        <v>79</v>
      </c>
    </row>
    <row r="44" spans="1:1" x14ac:dyDescent="0.25">
      <c r="A44" s="126" t="s">
        <v>141</v>
      </c>
    </row>
    <row r="45" spans="1:1" x14ac:dyDescent="0.25">
      <c r="A45" s="125" t="s">
        <v>78</v>
      </c>
    </row>
    <row r="46" spans="1:1" x14ac:dyDescent="0.25">
      <c r="A46" s="126" t="s">
        <v>142</v>
      </c>
    </row>
    <row r="47" spans="1:1" x14ac:dyDescent="0.25">
      <c r="A47" s="125" t="s">
        <v>77</v>
      </c>
    </row>
    <row r="48" spans="1:1" x14ac:dyDescent="0.25">
      <c r="A48" s="126" t="s">
        <v>143</v>
      </c>
    </row>
    <row r="49" spans="1:1" x14ac:dyDescent="0.25">
      <c r="A49" s="125" t="s">
        <v>76</v>
      </c>
    </row>
    <row r="50" spans="1:1" x14ac:dyDescent="0.25">
      <c r="A50" s="126" t="s">
        <v>144</v>
      </c>
    </row>
    <row r="51" spans="1:1" x14ac:dyDescent="0.25">
      <c r="A51" s="125" t="s">
        <v>75</v>
      </c>
    </row>
    <row r="52" spans="1:1" x14ac:dyDescent="0.25">
      <c r="A52" s="126" t="s">
        <v>145</v>
      </c>
    </row>
    <row r="53" spans="1:1" x14ac:dyDescent="0.25">
      <c r="A53" s="125" t="s">
        <v>74</v>
      </c>
    </row>
    <row r="54" spans="1:1" x14ac:dyDescent="0.25">
      <c r="A54" s="126" t="s">
        <v>146</v>
      </c>
    </row>
    <row r="55" spans="1:1" ht="15.75" thickBot="1" x14ac:dyDescent="0.3">
      <c r="A55" s="128"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workbookViewId="0">
      <selection activeCell="I6" sqref="I6"/>
    </sheetView>
  </sheetViews>
  <sheetFormatPr defaultColWidth="18.42578125" defaultRowHeight="15.75" customHeight="1" x14ac:dyDescent="0.25"/>
  <cols>
    <col min="4" max="4" width="37.5703125" customWidth="1"/>
    <col min="7" max="7" width="33.85546875" customWidth="1"/>
    <col min="8" max="8" width="39" customWidth="1"/>
  </cols>
  <sheetData>
    <row r="1" spans="1:8" ht="34.5" customHeight="1" x14ac:dyDescent="0.25">
      <c r="A1" s="93" t="s">
        <v>257</v>
      </c>
      <c r="B1" s="94" t="s">
        <v>11</v>
      </c>
      <c r="C1" s="94" t="s">
        <v>12</v>
      </c>
      <c r="D1" s="95" t="s">
        <v>10</v>
      </c>
      <c r="E1" s="96" t="s">
        <v>15</v>
      </c>
      <c r="F1" s="95" t="s">
        <v>210</v>
      </c>
      <c r="G1" s="95" t="s">
        <v>211</v>
      </c>
      <c r="H1" s="95" t="s">
        <v>16</v>
      </c>
    </row>
    <row r="2" spans="1:8" ht="15.75" customHeight="1" x14ac:dyDescent="0.25">
      <c r="A2" s="219"/>
      <c r="B2" s="221"/>
      <c r="C2" s="221"/>
      <c r="D2" s="97" t="s">
        <v>302</v>
      </c>
      <c r="E2" s="97"/>
      <c r="F2" s="99"/>
      <c r="G2" s="235"/>
      <c r="H2" s="226" t="s">
        <v>303</v>
      </c>
    </row>
    <row r="3" spans="1:8" ht="15.75" customHeight="1" x14ac:dyDescent="0.25">
      <c r="A3" s="219"/>
      <c r="B3" s="221"/>
      <c r="C3" s="221"/>
      <c r="D3" s="97" t="s">
        <v>304</v>
      </c>
      <c r="E3" s="97"/>
      <c r="F3" s="99"/>
      <c r="G3" s="235"/>
      <c r="H3" s="226"/>
    </row>
    <row r="4" spans="1:8" ht="15.75" customHeight="1" thickBot="1" x14ac:dyDescent="0.3">
      <c r="A4" s="220"/>
      <c r="B4" s="222"/>
      <c r="C4" s="222"/>
      <c r="D4" s="98" t="s">
        <v>305</v>
      </c>
      <c r="E4" s="98"/>
      <c r="F4" s="100"/>
      <c r="G4" s="236"/>
      <c r="H4" s="227"/>
    </row>
    <row r="5" spans="1:8" ht="15.75" customHeight="1" x14ac:dyDescent="0.25">
      <c r="A5" s="219"/>
      <c r="B5" s="221"/>
      <c r="C5" s="221"/>
      <c r="D5" s="97" t="s">
        <v>302</v>
      </c>
      <c r="E5" s="97"/>
      <c r="F5" s="99"/>
      <c r="G5" s="235"/>
      <c r="H5" s="226" t="s">
        <v>306</v>
      </c>
    </row>
    <row r="6" spans="1:8" ht="15.75" customHeight="1" x14ac:dyDescent="0.25">
      <c r="A6" s="219"/>
      <c r="B6" s="221"/>
      <c r="C6" s="221"/>
      <c r="D6" s="97" t="s">
        <v>304</v>
      </c>
      <c r="E6" s="97"/>
      <c r="F6" s="99"/>
      <c r="G6" s="235"/>
      <c r="H6" s="226"/>
    </row>
    <row r="7" spans="1:8" ht="15.75" customHeight="1" thickBot="1" x14ac:dyDescent="0.3">
      <c r="A7" s="220"/>
      <c r="B7" s="222"/>
      <c r="C7" s="222"/>
      <c r="D7" s="98" t="s">
        <v>305</v>
      </c>
      <c r="E7" s="98"/>
      <c r="F7" s="100"/>
      <c r="G7" s="236"/>
      <c r="H7" s="227"/>
    </row>
    <row r="8" spans="1:8" ht="15.75" customHeight="1" x14ac:dyDescent="0.25">
      <c r="A8" s="219"/>
      <c r="B8" s="221"/>
      <c r="C8" s="221"/>
      <c r="D8" s="97" t="s">
        <v>302</v>
      </c>
      <c r="E8" s="97"/>
      <c r="F8" s="99"/>
      <c r="G8" s="235"/>
      <c r="H8" s="226" t="s">
        <v>307</v>
      </c>
    </row>
    <row r="9" spans="1:8" ht="15.75" customHeight="1" x14ac:dyDescent="0.25">
      <c r="A9" s="219"/>
      <c r="B9" s="221"/>
      <c r="C9" s="221"/>
      <c r="D9" s="97" t="s">
        <v>304</v>
      </c>
      <c r="E9" s="97"/>
      <c r="F9" s="99"/>
      <c r="G9" s="235"/>
      <c r="H9" s="226"/>
    </row>
    <row r="10" spans="1:8" ht="15.75" customHeight="1" thickBot="1" x14ac:dyDescent="0.3">
      <c r="A10" s="220"/>
      <c r="B10" s="222"/>
      <c r="C10" s="222"/>
      <c r="D10" s="98" t="s">
        <v>305</v>
      </c>
      <c r="E10" s="98"/>
      <c r="F10" s="100"/>
      <c r="G10" s="236"/>
      <c r="H10" s="227"/>
    </row>
    <row r="11" spans="1:8" ht="15.75" customHeight="1" x14ac:dyDescent="0.25">
      <c r="A11" s="219"/>
      <c r="B11" s="221"/>
      <c r="C11" s="221"/>
      <c r="D11" s="97" t="s">
        <v>302</v>
      </c>
      <c r="E11" s="97"/>
      <c r="F11" s="99"/>
      <c r="G11" s="235"/>
      <c r="H11" s="226" t="s">
        <v>308</v>
      </c>
    </row>
    <row r="12" spans="1:8" ht="15.75" customHeight="1" x14ac:dyDescent="0.25">
      <c r="A12" s="219"/>
      <c r="B12" s="221"/>
      <c r="C12" s="221"/>
      <c r="D12" s="97" t="s">
        <v>304</v>
      </c>
      <c r="E12" s="97"/>
      <c r="F12" s="99"/>
      <c r="G12" s="235"/>
      <c r="H12" s="226"/>
    </row>
    <row r="13" spans="1:8" ht="15.75" customHeight="1" thickBot="1" x14ac:dyDescent="0.3">
      <c r="A13" s="220"/>
      <c r="B13" s="222"/>
      <c r="C13" s="222"/>
      <c r="D13" s="98" t="s">
        <v>305</v>
      </c>
      <c r="E13" s="98"/>
      <c r="F13" s="100"/>
      <c r="G13" s="236"/>
      <c r="H13" s="227"/>
    </row>
    <row r="14" spans="1:8" ht="15.75" customHeight="1" x14ac:dyDescent="0.25">
      <c r="A14" s="219">
        <v>115725</v>
      </c>
      <c r="B14" s="221" t="s">
        <v>182</v>
      </c>
      <c r="C14" s="221"/>
      <c r="D14" s="97" t="s">
        <v>302</v>
      </c>
      <c r="E14" s="97"/>
      <c r="F14" s="99"/>
      <c r="G14" s="235"/>
      <c r="H14" s="226" t="s">
        <v>309</v>
      </c>
    </row>
    <row r="15" spans="1:8" ht="15.75" customHeight="1" x14ac:dyDescent="0.25">
      <c r="A15" s="219"/>
      <c r="B15" s="221"/>
      <c r="C15" s="221"/>
      <c r="D15" s="97" t="s">
        <v>304</v>
      </c>
      <c r="E15" s="97"/>
      <c r="F15" s="99"/>
      <c r="G15" s="235"/>
      <c r="H15" s="226"/>
    </row>
    <row r="16" spans="1:8" ht="15.75" customHeight="1" thickBot="1" x14ac:dyDescent="0.3">
      <c r="A16" s="220"/>
      <c r="B16" s="222"/>
      <c r="C16" s="222"/>
      <c r="D16" s="98" t="s">
        <v>305</v>
      </c>
      <c r="E16" s="98"/>
      <c r="F16" s="100"/>
      <c r="G16" s="236"/>
      <c r="H16" s="227"/>
    </row>
    <row r="17" spans="1:8" ht="15.75" customHeight="1" x14ac:dyDescent="0.25">
      <c r="A17" s="219">
        <v>121810</v>
      </c>
      <c r="B17" s="221" t="s">
        <v>182</v>
      </c>
      <c r="C17" s="221"/>
      <c r="D17" s="97" t="s">
        <v>302</v>
      </c>
      <c r="E17" s="97"/>
      <c r="F17" s="99"/>
      <c r="G17" s="235"/>
      <c r="H17" s="226" t="s">
        <v>309</v>
      </c>
    </row>
    <row r="18" spans="1:8" ht="15.75" customHeight="1" x14ac:dyDescent="0.25">
      <c r="A18" s="219"/>
      <c r="B18" s="221"/>
      <c r="C18" s="221"/>
      <c r="D18" s="97" t="s">
        <v>304</v>
      </c>
      <c r="E18" s="97"/>
      <c r="F18" s="99"/>
      <c r="G18" s="235"/>
      <c r="H18" s="226"/>
    </row>
    <row r="19" spans="1:8" ht="15.75" customHeight="1" thickBot="1" x14ac:dyDescent="0.3">
      <c r="A19" s="220"/>
      <c r="B19" s="222"/>
      <c r="C19" s="222"/>
      <c r="D19" s="98" t="s">
        <v>305</v>
      </c>
      <c r="E19" s="98"/>
      <c r="F19" s="100"/>
      <c r="G19" s="236"/>
      <c r="H19" s="227"/>
    </row>
    <row r="20" spans="1:8" ht="15.75" customHeight="1" x14ac:dyDescent="0.25">
      <c r="A20" s="219"/>
      <c r="B20" s="221" t="s">
        <v>182</v>
      </c>
      <c r="C20" s="221"/>
      <c r="D20" s="97" t="s">
        <v>302</v>
      </c>
      <c r="E20" s="97"/>
      <c r="F20" s="99"/>
      <c r="G20" s="235"/>
      <c r="H20" s="226" t="s">
        <v>310</v>
      </c>
    </row>
    <row r="21" spans="1:8" ht="15.75" customHeight="1" x14ac:dyDescent="0.25">
      <c r="A21" s="219"/>
      <c r="B21" s="221"/>
      <c r="C21" s="221"/>
      <c r="D21" s="97" t="s">
        <v>304</v>
      </c>
      <c r="E21" s="97"/>
      <c r="F21" s="99"/>
      <c r="G21" s="235"/>
      <c r="H21" s="226"/>
    </row>
    <row r="22" spans="1:8" ht="15.75" customHeight="1" thickBot="1" x14ac:dyDescent="0.3">
      <c r="A22" s="220"/>
      <c r="B22" s="222"/>
      <c r="C22" s="222"/>
      <c r="D22" s="98" t="s">
        <v>305</v>
      </c>
      <c r="E22" s="98"/>
      <c r="F22" s="100"/>
      <c r="G22" s="236"/>
      <c r="H22" s="227"/>
    </row>
    <row r="23" spans="1:8" ht="15.75" customHeight="1" x14ac:dyDescent="0.25">
      <c r="A23" s="219"/>
      <c r="B23" s="221" t="s">
        <v>182</v>
      </c>
      <c r="C23" s="221"/>
      <c r="D23" s="97" t="s">
        <v>302</v>
      </c>
      <c r="E23" s="97"/>
      <c r="F23" s="99"/>
      <c r="G23" s="235"/>
      <c r="H23" s="226" t="s">
        <v>311</v>
      </c>
    </row>
    <row r="24" spans="1:8" ht="15.75" customHeight="1" x14ac:dyDescent="0.25">
      <c r="A24" s="219"/>
      <c r="B24" s="221"/>
      <c r="C24" s="221"/>
      <c r="D24" s="97" t="s">
        <v>304</v>
      </c>
      <c r="E24" s="97"/>
      <c r="F24" s="99"/>
      <c r="G24" s="235"/>
      <c r="H24" s="226"/>
    </row>
    <row r="25" spans="1:8" ht="15.75" customHeight="1" thickBot="1" x14ac:dyDescent="0.3">
      <c r="A25" s="220"/>
      <c r="B25" s="222"/>
      <c r="C25" s="222"/>
      <c r="D25" s="98" t="s">
        <v>305</v>
      </c>
      <c r="E25" s="98"/>
      <c r="F25" s="100"/>
      <c r="G25" s="236"/>
      <c r="H25" s="227"/>
    </row>
    <row r="26" spans="1:8" ht="15.75" customHeight="1" x14ac:dyDescent="0.25">
      <c r="A26" s="219">
        <v>98565</v>
      </c>
      <c r="B26" s="221" t="s">
        <v>183</v>
      </c>
      <c r="C26" s="221"/>
      <c r="D26" s="97" t="s">
        <v>302</v>
      </c>
      <c r="E26" s="97"/>
      <c r="F26" s="99"/>
      <c r="G26" s="235"/>
      <c r="H26" s="226" t="s">
        <v>309</v>
      </c>
    </row>
    <row r="27" spans="1:8" ht="15.75" customHeight="1" x14ac:dyDescent="0.25">
      <c r="A27" s="219"/>
      <c r="B27" s="221"/>
      <c r="C27" s="221"/>
      <c r="D27" s="97" t="s">
        <v>304</v>
      </c>
      <c r="E27" s="97"/>
      <c r="F27" s="99"/>
      <c r="G27" s="235"/>
      <c r="H27" s="226"/>
    </row>
    <row r="28" spans="1:8" ht="15.75" customHeight="1" thickBot="1" x14ac:dyDescent="0.3">
      <c r="A28" s="220"/>
      <c r="B28" s="222"/>
      <c r="C28" s="222"/>
      <c r="D28" s="98" t="s">
        <v>305</v>
      </c>
      <c r="E28" s="98"/>
      <c r="F28" s="100"/>
      <c r="G28" s="236"/>
      <c r="H28" s="227"/>
    </row>
    <row r="29" spans="1:8" ht="15.75" customHeight="1" x14ac:dyDescent="0.25">
      <c r="A29" s="219">
        <v>114869</v>
      </c>
      <c r="B29" s="221" t="s">
        <v>183</v>
      </c>
      <c r="C29" s="221"/>
      <c r="D29" s="97" t="s">
        <v>302</v>
      </c>
      <c r="E29" s="97"/>
      <c r="F29" s="99"/>
      <c r="G29" s="235"/>
      <c r="H29" s="226" t="s">
        <v>309</v>
      </c>
    </row>
    <row r="30" spans="1:8" ht="15.75" customHeight="1" x14ac:dyDescent="0.25">
      <c r="A30" s="219"/>
      <c r="B30" s="221"/>
      <c r="C30" s="221"/>
      <c r="D30" s="97" t="s">
        <v>304</v>
      </c>
      <c r="E30" s="97"/>
      <c r="F30" s="99"/>
      <c r="G30" s="235"/>
      <c r="H30" s="226"/>
    </row>
    <row r="31" spans="1:8" ht="15.75" customHeight="1" thickBot="1" x14ac:dyDescent="0.3">
      <c r="A31" s="220"/>
      <c r="B31" s="222"/>
      <c r="C31" s="222"/>
      <c r="D31" s="98" t="s">
        <v>305</v>
      </c>
      <c r="E31" s="98"/>
      <c r="F31" s="100"/>
      <c r="G31" s="236"/>
      <c r="H31" s="227"/>
    </row>
    <row r="32" spans="1:8" ht="15.75" customHeight="1" x14ac:dyDescent="0.25">
      <c r="A32" s="219"/>
      <c r="B32" s="221" t="s">
        <v>183</v>
      </c>
      <c r="C32" s="221"/>
      <c r="D32" s="97" t="s">
        <v>302</v>
      </c>
      <c r="E32" s="97"/>
      <c r="F32" s="99"/>
      <c r="G32" s="235"/>
      <c r="H32" s="226" t="s">
        <v>312</v>
      </c>
    </row>
    <row r="33" spans="1:8" ht="15.75" customHeight="1" x14ac:dyDescent="0.25">
      <c r="A33" s="219"/>
      <c r="B33" s="221"/>
      <c r="C33" s="221"/>
      <c r="D33" s="97" t="s">
        <v>304</v>
      </c>
      <c r="E33" s="97"/>
      <c r="F33" s="99"/>
      <c r="G33" s="235"/>
      <c r="H33" s="226"/>
    </row>
    <row r="34" spans="1:8" ht="15.75" customHeight="1" thickBot="1" x14ac:dyDescent="0.3">
      <c r="A34" s="220"/>
      <c r="B34" s="222"/>
      <c r="C34" s="222"/>
      <c r="D34" s="98" t="s">
        <v>305</v>
      </c>
      <c r="E34" s="98"/>
      <c r="F34" s="100"/>
      <c r="G34" s="236"/>
      <c r="H34" s="227"/>
    </row>
    <row r="35" spans="1:8" ht="15.75" customHeight="1" x14ac:dyDescent="0.25">
      <c r="A35" s="219">
        <v>122071</v>
      </c>
      <c r="B35" s="221" t="s">
        <v>189</v>
      </c>
      <c r="C35" s="221"/>
      <c r="D35" s="97" t="s">
        <v>302</v>
      </c>
      <c r="E35" s="97"/>
      <c r="F35" s="99"/>
      <c r="G35" s="235"/>
      <c r="H35" s="226" t="s">
        <v>309</v>
      </c>
    </row>
    <row r="36" spans="1:8" ht="15.75" customHeight="1" x14ac:dyDescent="0.25">
      <c r="A36" s="219"/>
      <c r="B36" s="221"/>
      <c r="C36" s="221"/>
      <c r="D36" s="97" t="s">
        <v>304</v>
      </c>
      <c r="E36" s="97"/>
      <c r="F36" s="99"/>
      <c r="G36" s="235"/>
      <c r="H36" s="226"/>
    </row>
    <row r="37" spans="1:8" ht="15.75" customHeight="1" thickBot="1" x14ac:dyDescent="0.3">
      <c r="A37" s="220"/>
      <c r="B37" s="222"/>
      <c r="C37" s="222"/>
      <c r="D37" s="98" t="s">
        <v>305</v>
      </c>
      <c r="E37" s="98"/>
      <c r="F37" s="100"/>
      <c r="G37" s="236"/>
      <c r="H37" s="227"/>
    </row>
    <row r="38" spans="1:8" ht="15.75" customHeight="1" x14ac:dyDescent="0.25">
      <c r="A38" s="219">
        <v>122687</v>
      </c>
      <c r="B38" s="221" t="s">
        <v>189</v>
      </c>
      <c r="C38" s="221"/>
      <c r="D38" s="97" t="s">
        <v>302</v>
      </c>
      <c r="E38" s="97"/>
      <c r="F38" s="99"/>
      <c r="G38" s="235"/>
      <c r="H38" s="226" t="s">
        <v>309</v>
      </c>
    </row>
    <row r="39" spans="1:8" ht="15.75" customHeight="1" x14ac:dyDescent="0.25">
      <c r="A39" s="219"/>
      <c r="B39" s="221"/>
      <c r="C39" s="221"/>
      <c r="D39" s="97" t="s">
        <v>304</v>
      </c>
      <c r="E39" s="97"/>
      <c r="F39" s="99"/>
      <c r="G39" s="235"/>
      <c r="H39" s="226"/>
    </row>
    <row r="40" spans="1:8" ht="15.75" customHeight="1" thickBot="1" x14ac:dyDescent="0.3">
      <c r="A40" s="220"/>
      <c r="B40" s="222"/>
      <c r="C40" s="222"/>
      <c r="D40" s="98" t="s">
        <v>305</v>
      </c>
      <c r="E40" s="98"/>
      <c r="F40" s="100"/>
      <c r="G40" s="236"/>
      <c r="H40" s="227"/>
    </row>
  </sheetData>
  <mergeCells count="65">
    <mergeCell ref="A38:A40"/>
    <mergeCell ref="B38:B40"/>
    <mergeCell ref="C38:C40"/>
    <mergeCell ref="G38:G40"/>
    <mergeCell ref="H38:H40"/>
    <mergeCell ref="A32:A34"/>
    <mergeCell ref="B32:B34"/>
    <mergeCell ref="C32:C34"/>
    <mergeCell ref="G32:G34"/>
    <mergeCell ref="H32:H34"/>
    <mergeCell ref="A35:A37"/>
    <mergeCell ref="B35:B37"/>
    <mergeCell ref="C35:C37"/>
    <mergeCell ref="G35:G37"/>
    <mergeCell ref="H35:H37"/>
    <mergeCell ref="A26:A28"/>
    <mergeCell ref="B26:B28"/>
    <mergeCell ref="C26:C28"/>
    <mergeCell ref="G26:G28"/>
    <mergeCell ref="H26:H28"/>
    <mergeCell ref="A29:A31"/>
    <mergeCell ref="B29:B31"/>
    <mergeCell ref="C29:C31"/>
    <mergeCell ref="G29:G31"/>
    <mergeCell ref="H29:H31"/>
    <mergeCell ref="A20:A22"/>
    <mergeCell ref="B20:B22"/>
    <mergeCell ref="C20:C22"/>
    <mergeCell ref="G20:G22"/>
    <mergeCell ref="H20:H22"/>
    <mergeCell ref="A23:A25"/>
    <mergeCell ref="B23:B25"/>
    <mergeCell ref="C23:C25"/>
    <mergeCell ref="G23:G25"/>
    <mergeCell ref="H23:H25"/>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G5:G7"/>
    <mergeCell ref="H5:H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I14" sqref="I14"/>
    </sheetView>
  </sheetViews>
  <sheetFormatPr defaultColWidth="16.28515625" defaultRowHeight="15" x14ac:dyDescent="0.25"/>
  <cols>
    <col min="1" max="3" width="16.28515625" style="7"/>
    <col min="4" max="4" width="31.140625" style="7" customWidth="1"/>
    <col min="5" max="5" width="16.28515625" style="7"/>
    <col min="6" max="6" width="16.28515625" style="101"/>
    <col min="7" max="7" width="25.7109375" style="102" customWidth="1"/>
    <col min="8" max="8" width="33.85546875" style="7" customWidth="1"/>
    <col min="9" max="16384" width="16.28515625" style="7"/>
  </cols>
  <sheetData>
    <row r="1" spans="1:8" ht="18.75" x14ac:dyDescent="0.25">
      <c r="A1" s="93" t="s">
        <v>257</v>
      </c>
      <c r="B1" s="94" t="s">
        <v>11</v>
      </c>
      <c r="C1" s="94" t="s">
        <v>12</v>
      </c>
      <c r="D1" s="95" t="s">
        <v>10</v>
      </c>
      <c r="E1" s="96" t="s">
        <v>15</v>
      </c>
      <c r="F1" s="95" t="s">
        <v>210</v>
      </c>
      <c r="G1" s="95" t="s">
        <v>211</v>
      </c>
      <c r="H1" s="95" t="s">
        <v>16</v>
      </c>
    </row>
    <row r="2" spans="1:8" ht="18.75" customHeight="1" x14ac:dyDescent="0.25">
      <c r="A2" s="219">
        <v>121810</v>
      </c>
      <c r="B2" s="221" t="s">
        <v>182</v>
      </c>
      <c r="C2" s="221"/>
      <c r="D2" s="97" t="s">
        <v>410</v>
      </c>
      <c r="E2" s="97"/>
      <c r="F2" s="99"/>
      <c r="G2" s="235"/>
      <c r="H2" s="226" t="s">
        <v>309</v>
      </c>
    </row>
    <row r="3" spans="1:8" ht="18.75" customHeight="1" x14ac:dyDescent="0.25">
      <c r="A3" s="219"/>
      <c r="B3" s="221"/>
      <c r="C3" s="221"/>
      <c r="D3" s="97" t="s">
        <v>304</v>
      </c>
      <c r="E3" s="97"/>
      <c r="F3" s="99"/>
      <c r="G3" s="235"/>
      <c r="H3" s="226"/>
    </row>
    <row r="4" spans="1:8" ht="15.75" thickBot="1" x14ac:dyDescent="0.3">
      <c r="A4" s="220"/>
      <c r="B4" s="222"/>
      <c r="C4" s="222"/>
      <c r="D4" s="98" t="s">
        <v>305</v>
      </c>
      <c r="E4" s="98"/>
      <c r="F4" s="100"/>
      <c r="G4" s="236"/>
      <c r="H4" s="227"/>
    </row>
    <row r="5" spans="1:8" ht="18.75" customHeight="1" x14ac:dyDescent="0.25">
      <c r="A5" s="219">
        <v>122987</v>
      </c>
      <c r="B5" s="221" t="s">
        <v>182</v>
      </c>
      <c r="C5" s="221"/>
      <c r="D5" s="97" t="s">
        <v>410</v>
      </c>
      <c r="E5" s="97"/>
      <c r="F5" s="99"/>
      <c r="G5" s="235"/>
      <c r="H5" s="226" t="s">
        <v>309</v>
      </c>
    </row>
    <row r="6" spans="1:8" ht="18.75" customHeight="1" x14ac:dyDescent="0.25">
      <c r="A6" s="219"/>
      <c r="B6" s="221"/>
      <c r="C6" s="221"/>
      <c r="D6" s="97" t="s">
        <v>304</v>
      </c>
      <c r="E6" s="97"/>
      <c r="F6" s="99"/>
      <c r="G6" s="235"/>
      <c r="H6" s="226"/>
    </row>
    <row r="7" spans="1:8" ht="15.75" thickBot="1" x14ac:dyDescent="0.3">
      <c r="A7" s="220"/>
      <c r="B7" s="222"/>
      <c r="C7" s="222"/>
      <c r="D7" s="98" t="s">
        <v>305</v>
      </c>
      <c r="E7" s="98"/>
      <c r="F7" s="100"/>
      <c r="G7" s="236"/>
      <c r="H7" s="227"/>
    </row>
    <row r="8" spans="1:8" ht="18.75" customHeight="1" x14ac:dyDescent="0.25">
      <c r="A8" s="219"/>
      <c r="B8" s="221"/>
      <c r="C8" s="221"/>
      <c r="D8" s="97" t="s">
        <v>410</v>
      </c>
      <c r="E8" s="97"/>
      <c r="F8" s="99"/>
      <c r="G8" s="235"/>
      <c r="H8" s="226" t="s">
        <v>313</v>
      </c>
    </row>
    <row r="9" spans="1:8" ht="18.75" customHeight="1" x14ac:dyDescent="0.25">
      <c r="A9" s="219"/>
      <c r="B9" s="221"/>
      <c r="C9" s="221"/>
      <c r="D9" s="97" t="s">
        <v>304</v>
      </c>
      <c r="E9" s="97"/>
      <c r="F9" s="99"/>
      <c r="G9" s="235"/>
      <c r="H9" s="226"/>
    </row>
    <row r="10" spans="1:8" ht="15.75" thickBot="1" x14ac:dyDescent="0.3">
      <c r="A10" s="220"/>
      <c r="B10" s="222"/>
      <c r="C10" s="222"/>
      <c r="D10" s="98" t="s">
        <v>305</v>
      </c>
      <c r="E10" s="98"/>
      <c r="F10" s="100"/>
      <c r="G10" s="236"/>
      <c r="H10" s="227"/>
    </row>
    <row r="11" spans="1:8" ht="18.75" customHeight="1" x14ac:dyDescent="0.25">
      <c r="A11" s="219">
        <v>121809</v>
      </c>
      <c r="B11" s="221" t="s">
        <v>183</v>
      </c>
      <c r="C11" s="221"/>
      <c r="D11" s="97" t="s">
        <v>410</v>
      </c>
      <c r="E11" s="97"/>
      <c r="F11" s="99"/>
      <c r="G11" s="235"/>
      <c r="H11" s="226" t="s">
        <v>309</v>
      </c>
    </row>
    <row r="12" spans="1:8" ht="18.75" customHeight="1" x14ac:dyDescent="0.25">
      <c r="A12" s="219"/>
      <c r="B12" s="221"/>
      <c r="C12" s="221"/>
      <c r="D12" s="97" t="s">
        <v>304</v>
      </c>
      <c r="E12" s="97"/>
      <c r="F12" s="99"/>
      <c r="G12" s="235"/>
      <c r="H12" s="226"/>
    </row>
    <row r="13" spans="1:8" ht="15.75" thickBot="1" x14ac:dyDescent="0.3">
      <c r="A13" s="220"/>
      <c r="B13" s="222"/>
      <c r="C13" s="222"/>
      <c r="D13" s="98" t="s">
        <v>305</v>
      </c>
      <c r="E13" s="98"/>
      <c r="F13" s="100"/>
      <c r="G13" s="236"/>
      <c r="H13" s="227"/>
    </row>
    <row r="14" spans="1:8" ht="18.75" customHeight="1" x14ac:dyDescent="0.25">
      <c r="A14" s="219">
        <v>122970</v>
      </c>
      <c r="B14" s="221" t="s">
        <v>183</v>
      </c>
      <c r="C14" s="221"/>
      <c r="D14" s="97" t="s">
        <v>410</v>
      </c>
      <c r="E14" s="97"/>
      <c r="F14" s="99"/>
      <c r="G14" s="235"/>
      <c r="H14" s="226" t="s">
        <v>309</v>
      </c>
    </row>
    <row r="15" spans="1:8" ht="18.75" customHeight="1" x14ac:dyDescent="0.25">
      <c r="A15" s="219"/>
      <c r="B15" s="221"/>
      <c r="C15" s="221"/>
      <c r="D15" s="97" t="s">
        <v>304</v>
      </c>
      <c r="E15" s="97"/>
      <c r="F15" s="99"/>
      <c r="G15" s="235"/>
      <c r="H15" s="226"/>
    </row>
    <row r="16" spans="1:8" ht="15.75" thickBot="1" x14ac:dyDescent="0.3">
      <c r="A16" s="220"/>
      <c r="B16" s="222"/>
      <c r="C16" s="222"/>
      <c r="D16" s="98" t="s">
        <v>305</v>
      </c>
      <c r="E16" s="98"/>
      <c r="F16" s="100"/>
      <c r="G16" s="236"/>
      <c r="H16" s="227"/>
    </row>
    <row r="17" spans="1:8" ht="18.75" customHeight="1" x14ac:dyDescent="0.25">
      <c r="A17" s="219">
        <v>124043</v>
      </c>
      <c r="B17" s="221" t="s">
        <v>300</v>
      </c>
      <c r="C17" s="221"/>
      <c r="D17" s="97" t="s">
        <v>410</v>
      </c>
      <c r="E17" s="97"/>
      <c r="F17" s="99"/>
      <c r="G17" s="235"/>
      <c r="H17" s="226" t="s">
        <v>309</v>
      </c>
    </row>
    <row r="18" spans="1:8" ht="18.75" customHeight="1" x14ac:dyDescent="0.25">
      <c r="A18" s="219"/>
      <c r="B18" s="221"/>
      <c r="C18" s="221"/>
      <c r="D18" s="97" t="s">
        <v>304</v>
      </c>
      <c r="E18" s="97"/>
      <c r="F18" s="99"/>
      <c r="G18" s="235"/>
      <c r="H18" s="226"/>
    </row>
    <row r="19" spans="1:8" ht="15.75" thickBot="1" x14ac:dyDescent="0.3">
      <c r="A19" s="220"/>
      <c r="B19" s="222"/>
      <c r="C19" s="222"/>
      <c r="D19" s="98" t="s">
        <v>305</v>
      </c>
      <c r="E19" s="98"/>
      <c r="F19" s="100"/>
      <c r="G19" s="236"/>
      <c r="H19" s="227"/>
    </row>
    <row r="20" spans="1:8" ht="18.75" customHeight="1" x14ac:dyDescent="0.25"/>
    <row r="21" spans="1:8" ht="18.75" customHeight="1" x14ac:dyDescent="0.25"/>
    <row r="22" spans="1:8" ht="18.75" customHeight="1" x14ac:dyDescent="0.25"/>
    <row r="23" spans="1:8" ht="18.75" customHeight="1" x14ac:dyDescent="0.25"/>
    <row r="24" spans="1:8" ht="18.75" customHeight="1" x14ac:dyDescent="0.25"/>
    <row r="25" spans="1:8" ht="18.75" customHeight="1" x14ac:dyDescent="0.25"/>
  </sheetData>
  <mergeCells count="30">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G5:G7"/>
    <mergeCell ref="H5:H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5" x14ac:dyDescent="0.25"/>
  <cols>
    <col min="1" max="1" width="33.28515625" bestFit="1" customWidth="1"/>
    <col min="2" max="2" width="13.7109375" bestFit="1" customWidth="1"/>
    <col min="3" max="3" width="24.140625" bestFit="1" customWidth="1"/>
    <col min="8" max="8" width="15.140625" bestFit="1" customWidth="1"/>
  </cols>
  <sheetData>
    <row r="3" spans="1:3" x14ac:dyDescent="0.25">
      <c r="A3" s="15" t="s">
        <v>56</v>
      </c>
      <c r="B3" s="1" t="s">
        <v>49</v>
      </c>
      <c r="C3" s="1" t="s">
        <v>55</v>
      </c>
    </row>
    <row r="4" spans="1:3" x14ac:dyDescent="0.25">
      <c r="A4" s="24" t="s">
        <v>50</v>
      </c>
      <c r="B4" s="25">
        <v>29</v>
      </c>
      <c r="C4" s="27">
        <v>3</v>
      </c>
    </row>
    <row r="5" spans="1:3" x14ac:dyDescent="0.25">
      <c r="A5" s="20" t="s">
        <v>51</v>
      </c>
      <c r="B5" s="21">
        <v>61885</v>
      </c>
      <c r="C5" s="1">
        <v>58432</v>
      </c>
    </row>
    <row r="6" spans="1:3" x14ac:dyDescent="0.25">
      <c r="A6" s="23" t="s">
        <v>57</v>
      </c>
      <c r="B6" s="22">
        <v>12147</v>
      </c>
      <c r="C6" s="26">
        <v>11856</v>
      </c>
    </row>
    <row r="7" spans="1:3" x14ac:dyDescent="0.25">
      <c r="A7" s="20" t="s">
        <v>52</v>
      </c>
      <c r="B7" s="21">
        <v>59</v>
      </c>
      <c r="C7" s="1">
        <v>59</v>
      </c>
    </row>
    <row r="8" spans="1:3" x14ac:dyDescent="0.25">
      <c r="A8" s="20" t="s">
        <v>53</v>
      </c>
      <c r="B8" s="21">
        <v>47445</v>
      </c>
      <c r="C8" s="1">
        <v>43615</v>
      </c>
    </row>
    <row r="9" spans="1:3" x14ac:dyDescent="0.25">
      <c r="A9" s="20" t="s">
        <v>54</v>
      </c>
      <c r="B9" s="21">
        <v>30946</v>
      </c>
      <c r="C9" s="1">
        <v>2380</v>
      </c>
    </row>
    <row r="10" spans="1:3" x14ac:dyDescent="0.25">
      <c r="A10" s="20" t="s">
        <v>19</v>
      </c>
      <c r="B10" s="21">
        <v>27</v>
      </c>
      <c r="C10" s="1">
        <v>27</v>
      </c>
    </row>
    <row r="11" spans="1:3" x14ac:dyDescent="0.25">
      <c r="A11" s="20" t="s">
        <v>60</v>
      </c>
      <c r="B11" s="21">
        <v>47410</v>
      </c>
      <c r="C11" s="1">
        <v>43580</v>
      </c>
    </row>
    <row r="12" spans="1:3" x14ac:dyDescent="0.25">
      <c r="A12" s="20" t="s">
        <v>61</v>
      </c>
      <c r="B12" s="21">
        <v>47445</v>
      </c>
      <c r="C12" s="1">
        <v>43615</v>
      </c>
    </row>
    <row r="13" spans="1:3" x14ac:dyDescent="0.25">
      <c r="A13" s="20" t="s">
        <v>62</v>
      </c>
      <c r="B13" s="21">
        <v>47445</v>
      </c>
      <c r="C13" s="1">
        <v>43615</v>
      </c>
    </row>
    <row r="14" spans="1:3" x14ac:dyDescent="0.25">
      <c r="A14" s="20" t="s">
        <v>63</v>
      </c>
      <c r="B14" s="21">
        <v>47445</v>
      </c>
      <c r="C14" s="1">
        <v>33565</v>
      </c>
    </row>
    <row r="15" spans="1:3" x14ac:dyDescent="0.25">
      <c r="A15" s="20" t="s">
        <v>64</v>
      </c>
      <c r="B15" s="21">
        <v>47445</v>
      </c>
      <c r="C15" s="1">
        <v>29175</v>
      </c>
    </row>
    <row r="16" spans="1:3" x14ac:dyDescent="0.25">
      <c r="A16" s="20" t="s">
        <v>65</v>
      </c>
      <c r="B16" s="21">
        <v>47445</v>
      </c>
      <c r="C16" s="1">
        <v>3160</v>
      </c>
    </row>
    <row r="17" spans="1:3" x14ac:dyDescent="0.25">
      <c r="A17" s="20" t="s">
        <v>66</v>
      </c>
      <c r="B17" s="21">
        <v>4000</v>
      </c>
      <c r="C17" s="1">
        <v>4000</v>
      </c>
    </row>
    <row r="18" spans="1:3" x14ac:dyDescent="0.25">
      <c r="A18" s="20" t="s">
        <v>67</v>
      </c>
      <c r="B18" s="21">
        <v>80000</v>
      </c>
      <c r="C18" s="1">
        <v>80000</v>
      </c>
    </row>
    <row r="19" spans="1:3" x14ac:dyDescent="0.25">
      <c r="A19" s="20" t="s">
        <v>68</v>
      </c>
      <c r="B19" s="21">
        <v>100</v>
      </c>
      <c r="C19" s="1">
        <v>100</v>
      </c>
    </row>
    <row r="20" spans="1:3" x14ac:dyDescent="0.25">
      <c r="A20" s="20" t="s">
        <v>69</v>
      </c>
      <c r="B20" s="21">
        <v>4000</v>
      </c>
      <c r="C20" s="1">
        <v>4000</v>
      </c>
    </row>
    <row r="21" spans="1:3" x14ac:dyDescent="0.25">
      <c r="A21" s="20" t="s">
        <v>70</v>
      </c>
      <c r="B21" s="21">
        <v>80000</v>
      </c>
      <c r="C21" s="1">
        <v>80000</v>
      </c>
    </row>
    <row r="22" spans="1:3" x14ac:dyDescent="0.2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5" x14ac:dyDescent="0.25"/>
  <sheetData>
    <row r="1" spans="1:15" s="13" customFormat="1" ht="45.95" customHeight="1" x14ac:dyDescent="0.25">
      <c r="A1" s="239" t="s">
        <v>45</v>
      </c>
      <c r="B1" s="239"/>
      <c r="C1" s="239"/>
      <c r="D1" s="239"/>
      <c r="E1" s="239"/>
      <c r="F1" s="239"/>
      <c r="G1" s="239"/>
      <c r="H1" s="239"/>
      <c r="I1" s="239"/>
      <c r="J1" s="239"/>
      <c r="K1" s="239"/>
      <c r="L1" s="239"/>
      <c r="M1" s="239"/>
      <c r="N1" s="239"/>
      <c r="O1" s="239"/>
    </row>
    <row r="2" spans="1:15" s="13" customFormat="1" ht="45.95" customHeight="1" x14ac:dyDescent="0.25">
      <c r="A2" s="239"/>
      <c r="B2" s="239"/>
      <c r="C2" s="239"/>
      <c r="D2" s="239"/>
      <c r="E2" s="239"/>
      <c r="F2" s="239"/>
      <c r="G2" s="239"/>
      <c r="H2" s="239"/>
      <c r="I2" s="239"/>
      <c r="J2" s="239"/>
      <c r="K2" s="239"/>
      <c r="L2" s="239"/>
      <c r="M2" s="239"/>
      <c r="N2" s="239"/>
      <c r="O2" s="239"/>
    </row>
    <row r="5" spans="1:15" ht="14.45" customHeight="1" x14ac:dyDescent="0.25">
      <c r="A5" s="240" t="s">
        <v>46</v>
      </c>
      <c r="B5" s="240"/>
      <c r="C5" s="240"/>
      <c r="D5" s="240"/>
      <c r="E5" s="240"/>
      <c r="F5" s="240"/>
      <c r="G5" s="240"/>
      <c r="H5" s="240"/>
      <c r="I5" s="240"/>
    </row>
    <row r="6" spans="1:15" ht="14.45" customHeight="1" x14ac:dyDescent="0.25">
      <c r="A6" s="240"/>
      <c r="B6" s="240"/>
      <c r="C6" s="240"/>
      <c r="D6" s="240"/>
      <c r="E6" s="240"/>
      <c r="F6" s="240"/>
      <c r="G6" s="240"/>
      <c r="H6" s="240"/>
      <c r="I6" s="240"/>
    </row>
    <row r="31" s="17" customFormat="1" x14ac:dyDescent="0.25"/>
    <row r="32" s="17" customFormat="1" x14ac:dyDescent="0.25"/>
    <row r="34" spans="1:11" ht="14.45" customHeight="1" x14ac:dyDescent="0.45">
      <c r="A34" s="238" t="s">
        <v>47</v>
      </c>
      <c r="B34" s="238"/>
      <c r="C34" s="238"/>
      <c r="D34" s="238"/>
      <c r="E34" s="238"/>
      <c r="F34" s="238"/>
      <c r="G34" s="238"/>
      <c r="H34" s="238"/>
      <c r="I34" s="238"/>
      <c r="J34" s="19"/>
      <c r="K34" s="19"/>
    </row>
    <row r="35" spans="1:11" ht="14.45" customHeight="1" x14ac:dyDescent="0.45">
      <c r="A35" s="238"/>
      <c r="B35" s="238"/>
      <c r="C35" s="238"/>
      <c r="D35" s="238"/>
      <c r="E35" s="238"/>
      <c r="F35" s="238"/>
      <c r="G35" s="238"/>
      <c r="H35" s="238"/>
      <c r="I35" s="238"/>
      <c r="J35" s="19"/>
      <c r="K35" s="19"/>
    </row>
    <row r="36" spans="1:11" ht="14.45" customHeight="1" x14ac:dyDescent="0.45">
      <c r="A36" s="19"/>
      <c r="B36" s="19"/>
      <c r="C36" s="19"/>
      <c r="D36" s="19"/>
      <c r="E36" s="19"/>
      <c r="F36" s="19"/>
      <c r="G36" s="19"/>
      <c r="H36" s="19"/>
      <c r="I36" s="19"/>
      <c r="J36" s="19"/>
      <c r="K36" s="19"/>
    </row>
    <row r="67" spans="1:11" s="17" customFormat="1" x14ac:dyDescent="0.25"/>
    <row r="68" spans="1:11" s="17" customFormat="1" x14ac:dyDescent="0.25"/>
    <row r="70" spans="1:11" ht="14.45" customHeight="1" x14ac:dyDescent="0.25">
      <c r="A70" s="237" t="s">
        <v>48</v>
      </c>
      <c r="B70" s="237"/>
      <c r="C70" s="237"/>
      <c r="D70" s="237"/>
      <c r="E70" s="237"/>
      <c r="F70" s="237"/>
      <c r="G70" s="237"/>
      <c r="H70" s="237"/>
      <c r="I70" s="237"/>
      <c r="J70" s="237"/>
      <c r="K70" s="237"/>
    </row>
    <row r="71" spans="1:11" ht="14.45" customHeight="1" x14ac:dyDescent="0.25">
      <c r="A71" s="237"/>
      <c r="B71" s="237"/>
      <c r="C71" s="237"/>
      <c r="D71" s="237"/>
      <c r="E71" s="237"/>
      <c r="F71" s="237"/>
      <c r="G71" s="237"/>
      <c r="H71" s="237"/>
      <c r="I71" s="237"/>
      <c r="J71" s="237"/>
      <c r="K71" s="237"/>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5" x14ac:dyDescent="0.25"/>
  <cols>
    <col min="1" max="1" width="18.140625" bestFit="1" customWidth="1"/>
    <col min="2" max="2" width="7" customWidth="1"/>
    <col min="4" max="4" width="24.42578125" customWidth="1"/>
    <col min="5" max="5" width="5.42578125" bestFit="1" customWidth="1"/>
    <col min="8" max="8" width="10.5703125" bestFit="1" customWidth="1"/>
    <col min="9" max="9" width="12.140625" bestFit="1" customWidth="1"/>
  </cols>
  <sheetData>
    <row r="1" spans="1:5" ht="14.45" customHeight="1" x14ac:dyDescent="0.25">
      <c r="A1" s="143" t="s">
        <v>44</v>
      </c>
      <c r="B1" s="143"/>
      <c r="C1" s="143"/>
      <c r="D1" s="143"/>
      <c r="E1" s="18"/>
    </row>
    <row r="2" spans="1:5" ht="14.45" customHeight="1" x14ac:dyDescent="0.25">
      <c r="A2" s="143"/>
      <c r="B2" s="143"/>
      <c r="C2" s="143"/>
      <c r="D2" s="143"/>
      <c r="E2" s="18"/>
    </row>
    <row r="4" spans="1:5" x14ac:dyDescent="0.25">
      <c r="A4" s="1" t="s">
        <v>42</v>
      </c>
      <c r="B4" s="1" t="s">
        <v>43</v>
      </c>
    </row>
    <row r="5" spans="1:5" x14ac:dyDescent="0.25">
      <c r="A5" s="1" t="s">
        <v>34</v>
      </c>
      <c r="B5" s="1" t="e">
        <f>COUNTIF(#REF!,"="&amp;0)</f>
        <v>#REF!</v>
      </c>
    </row>
    <row r="6" spans="1:5" x14ac:dyDescent="0.25">
      <c r="A6" s="1" t="s">
        <v>35</v>
      </c>
      <c r="B6" s="1" t="e">
        <f>COUNTIFS(#REF!,"&lt;&gt;"&amp;0,#REF!,"&lt;"&amp;1)</f>
        <v>#REF!</v>
      </c>
    </row>
    <row r="7" spans="1:5" x14ac:dyDescent="0.25">
      <c r="A7" s="1" t="s">
        <v>36</v>
      </c>
      <c r="B7" s="1" t="e">
        <f>COUNTIF(#REF!,"="&amp;1)</f>
        <v>#REF!</v>
      </c>
    </row>
    <row r="8" spans="1:5" x14ac:dyDescent="0.25">
      <c r="A8" s="1" t="s">
        <v>37</v>
      </c>
      <c r="B8" s="1" t="e">
        <f>B6+B5</f>
        <v>#REF!</v>
      </c>
    </row>
    <row r="9" spans="1:5" x14ac:dyDescent="0.25">
      <c r="A9" s="1" t="s">
        <v>38</v>
      </c>
      <c r="B9" s="1" t="e">
        <f>B8+B7</f>
        <v>#REF!</v>
      </c>
    </row>
    <row r="11" spans="1:5" x14ac:dyDescent="0.25">
      <c r="A11" s="1" t="s">
        <v>40</v>
      </c>
      <c r="B11" s="2" t="e">
        <f>B7/B9</f>
        <v>#REF!</v>
      </c>
      <c r="E11" s="8"/>
    </row>
    <row r="12" spans="1:5" x14ac:dyDescent="0.2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5" x14ac:dyDescent="0.25"/>
  <cols>
    <col min="1" max="1" width="11.28515625" bestFit="1" customWidth="1"/>
    <col min="2" max="2" width="23" bestFit="1" customWidth="1"/>
    <col min="3" max="3" width="19.5703125" style="10" bestFit="1" customWidth="1"/>
    <col min="4" max="4" width="20.42578125" bestFit="1" customWidth="1"/>
    <col min="5" max="6" width="12.140625" bestFit="1" customWidth="1"/>
    <col min="7" max="7" width="13.85546875" bestFit="1" customWidth="1"/>
    <col min="8" max="8" width="8" bestFit="1" customWidth="1"/>
    <col min="9" max="9" width="37.85546875" bestFit="1" customWidth="1"/>
    <col min="10" max="10" width="10.5703125" bestFit="1" customWidth="1"/>
    <col min="11" max="11" width="12.85546875" bestFit="1" customWidth="1"/>
    <col min="12" max="12" width="13.140625" bestFit="1" customWidth="1"/>
    <col min="13" max="13" width="23.42578125" bestFit="1" customWidth="1"/>
    <col min="14" max="14" width="23.5703125" bestFit="1" customWidth="1"/>
    <col min="15" max="15" width="21.140625" bestFit="1" customWidth="1"/>
    <col min="16" max="16" width="17.85546875" bestFit="1" customWidth="1"/>
    <col min="17" max="17" width="25.140625" bestFit="1" customWidth="1"/>
    <col min="18" max="18" width="9.5703125" bestFit="1" customWidth="1"/>
    <col min="19" max="19" width="6.140625" bestFit="1" customWidth="1"/>
  </cols>
  <sheetData>
    <row r="1" spans="1:13" s="13" customFormat="1" ht="45.95" customHeight="1" x14ac:dyDescent="0.25">
      <c r="A1" s="144" t="s">
        <v>39</v>
      </c>
      <c r="B1" s="144"/>
      <c r="C1" s="144"/>
      <c r="D1" s="144"/>
      <c r="E1" s="144"/>
      <c r="F1" s="144"/>
      <c r="G1" s="144"/>
      <c r="H1" s="144"/>
      <c r="I1" s="144"/>
      <c r="J1" s="144"/>
      <c r="K1" s="144"/>
      <c r="L1" s="144"/>
      <c r="M1" s="144"/>
    </row>
    <row r="2" spans="1:13" s="13" customFormat="1" ht="45.95" customHeight="1" x14ac:dyDescent="0.25">
      <c r="A2" s="144"/>
      <c r="B2" s="144"/>
      <c r="C2" s="144"/>
      <c r="D2" s="144"/>
      <c r="E2" s="144"/>
      <c r="F2" s="144"/>
      <c r="G2" s="144"/>
      <c r="H2" s="144"/>
      <c r="I2" s="144"/>
      <c r="J2" s="144"/>
      <c r="K2" s="144"/>
      <c r="L2" s="144"/>
      <c r="M2" s="144"/>
    </row>
    <row r="5" spans="1:13" s="11" customFormat="1" x14ac:dyDescent="0.25">
      <c r="C5" s="12"/>
    </row>
    <row r="6" spans="1:13" x14ac:dyDescent="0.25">
      <c r="A6" s="15" t="s">
        <v>1</v>
      </c>
      <c r="B6" s="1" t="s">
        <v>9</v>
      </c>
    </row>
    <row r="7" spans="1:13" x14ac:dyDescent="0.25">
      <c r="A7" s="1"/>
      <c r="B7" s="1"/>
    </row>
    <row r="8" spans="1:13" x14ac:dyDescent="0.25">
      <c r="A8" s="15" t="s">
        <v>0</v>
      </c>
      <c r="B8" s="16" t="s">
        <v>33</v>
      </c>
      <c r="C8"/>
    </row>
    <row r="9" spans="1:13" x14ac:dyDescent="0.25">
      <c r="A9" s="1" t="s">
        <v>18</v>
      </c>
      <c r="B9" s="16">
        <v>0.125</v>
      </c>
      <c r="C9"/>
    </row>
    <row r="10" spans="1:13" x14ac:dyDescent="0.25">
      <c r="A10" s="1" t="s">
        <v>31</v>
      </c>
      <c r="B10" s="16">
        <v>0.125</v>
      </c>
      <c r="C10"/>
    </row>
    <row r="11" spans="1:13" x14ac:dyDescent="0.25">
      <c r="C11"/>
    </row>
    <row r="12" spans="1:13" x14ac:dyDescent="0.25">
      <c r="C12"/>
    </row>
    <row r="13" spans="1:13" x14ac:dyDescent="0.25">
      <c r="C13"/>
    </row>
    <row r="14" spans="1:13" x14ac:dyDescent="0.25">
      <c r="C14"/>
    </row>
    <row r="15" spans="1:13" x14ac:dyDescent="0.25">
      <c r="C15"/>
    </row>
    <row r="16" spans="1: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2:3" x14ac:dyDescent="0.25">
      <c r="C33"/>
    </row>
    <row r="34" spans="2:3" x14ac:dyDescent="0.25">
      <c r="C34"/>
    </row>
    <row r="35" spans="2:3" x14ac:dyDescent="0.25">
      <c r="C35"/>
    </row>
    <row r="36" spans="2:3" x14ac:dyDescent="0.25">
      <c r="C36"/>
    </row>
    <row r="37" spans="2:3" x14ac:dyDescent="0.25">
      <c r="C37"/>
    </row>
    <row r="38" spans="2:3" x14ac:dyDescent="0.25">
      <c r="C38"/>
    </row>
    <row r="39" spans="2:3" x14ac:dyDescent="0.25">
      <c r="C39"/>
    </row>
    <row r="40" spans="2:3" x14ac:dyDescent="0.25">
      <c r="C40"/>
    </row>
    <row r="41" spans="2:3" x14ac:dyDescent="0.25">
      <c r="C41"/>
    </row>
    <row r="42" spans="2:3" x14ac:dyDescent="0.25">
      <c r="C42"/>
    </row>
    <row r="43" spans="2:3" x14ac:dyDescent="0.25">
      <c r="C43"/>
    </row>
    <row r="44" spans="2:3" x14ac:dyDescent="0.25">
      <c r="B44" s="8"/>
      <c r="C44"/>
    </row>
    <row r="45" spans="2:3" x14ac:dyDescent="0.25">
      <c r="B45" s="8"/>
      <c r="C45"/>
    </row>
    <row r="46" spans="2:3" x14ac:dyDescent="0.25">
      <c r="C46"/>
    </row>
    <row r="47" spans="2:3" x14ac:dyDescent="0.25">
      <c r="C47"/>
    </row>
    <row r="48" spans="2:3" x14ac:dyDescent="0.25">
      <c r="C48"/>
    </row>
    <row r="49" spans="1:3" x14ac:dyDescent="0.25">
      <c r="C49"/>
    </row>
    <row r="50" spans="1:3" x14ac:dyDescent="0.25">
      <c r="C50"/>
    </row>
    <row r="51" spans="1:3" x14ac:dyDescent="0.25">
      <c r="C51"/>
    </row>
    <row r="52" spans="1:3" x14ac:dyDescent="0.25">
      <c r="C52"/>
    </row>
    <row r="53" spans="1:3" x14ac:dyDescent="0.25">
      <c r="C53"/>
    </row>
    <row r="54" spans="1:3" x14ac:dyDescent="0.25">
      <c r="C54"/>
    </row>
    <row r="55" spans="1:3" ht="14.45" customHeight="1" x14ac:dyDescent="0.25">
      <c r="A55" s="14"/>
      <c r="C55"/>
    </row>
    <row r="56" spans="1:3" ht="14.45" customHeight="1" x14ac:dyDescent="0.25">
      <c r="A56" s="14"/>
      <c r="C56"/>
    </row>
    <row r="57" spans="1:3" x14ac:dyDescent="0.25">
      <c r="C57"/>
    </row>
    <row r="58" spans="1:3" x14ac:dyDescent="0.25">
      <c r="C58"/>
    </row>
    <row r="59" spans="1:3" x14ac:dyDescent="0.25">
      <c r="C59"/>
    </row>
    <row r="60" spans="1:3" x14ac:dyDescent="0.25">
      <c r="C60"/>
    </row>
    <row r="61" spans="1:3" x14ac:dyDescent="0.25">
      <c r="C61"/>
    </row>
    <row r="62" spans="1:3" x14ac:dyDescent="0.25">
      <c r="C62"/>
    </row>
    <row r="63" spans="1:3" x14ac:dyDescent="0.25">
      <c r="C63"/>
    </row>
    <row r="64" spans="1:3" x14ac:dyDescent="0.25">
      <c r="B64" s="8"/>
      <c r="C64"/>
    </row>
    <row r="65" spans="2:3" x14ac:dyDescent="0.25">
      <c r="B65" s="8"/>
      <c r="C65"/>
    </row>
    <row r="66" spans="2:3" x14ac:dyDescent="0.25">
      <c r="C66"/>
    </row>
    <row r="67" spans="2:3" x14ac:dyDescent="0.25">
      <c r="C67"/>
    </row>
    <row r="68" spans="2:3" x14ac:dyDescent="0.25">
      <c r="C68"/>
    </row>
    <row r="69" spans="2:3" x14ac:dyDescent="0.25">
      <c r="C69"/>
    </row>
    <row r="70" spans="2:3" x14ac:dyDescent="0.2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5" x14ac:dyDescent="0.25"/>
  <cols>
    <col min="1" max="1" width="11.28515625" bestFit="1" customWidth="1"/>
    <col min="2" max="2" width="20.5703125" bestFit="1" customWidth="1"/>
    <col min="3" max="4" width="19.5703125" bestFit="1" customWidth="1"/>
    <col min="5" max="5" width="20.140625" bestFit="1" customWidth="1"/>
    <col min="6" max="6" width="4.42578125" bestFit="1" customWidth="1"/>
    <col min="7" max="7" width="13.5703125" customWidth="1"/>
    <col min="10" max="10" width="18.5703125" customWidth="1"/>
  </cols>
  <sheetData>
    <row r="2" spans="1:11" x14ac:dyDescent="0.25">
      <c r="A2" s="9" t="s">
        <v>0</v>
      </c>
      <c r="B2" t="s">
        <v>3</v>
      </c>
    </row>
    <row r="3" spans="1:11" x14ac:dyDescent="0.25">
      <c r="G3" s="1" t="s">
        <v>34</v>
      </c>
      <c r="H3" s="1">
        <f>COUNTIF(C5:C47,"="&amp;0)</f>
        <v>0</v>
      </c>
      <c r="J3" s="1" t="s">
        <v>40</v>
      </c>
      <c r="K3" s="16">
        <f>GETPIVOTDATA("PROGRESS",$A$4)</f>
        <v>0.13043478260869565</v>
      </c>
    </row>
    <row r="4" spans="1:11" x14ac:dyDescent="0.25">
      <c r="A4" s="9" t="s">
        <v>1</v>
      </c>
      <c r="B4" t="s">
        <v>32</v>
      </c>
      <c r="G4" s="1" t="s">
        <v>35</v>
      </c>
      <c r="H4" s="1">
        <f>COUNTIFS(C5:C47,"&lt;&gt;"&amp;0,C5:C47,"&lt;"&amp;1)</f>
        <v>0</v>
      </c>
      <c r="J4" s="1" t="s">
        <v>41</v>
      </c>
      <c r="K4" s="16">
        <f>1-K3</f>
        <v>0.86956521739130432</v>
      </c>
    </row>
    <row r="5" spans="1:11" x14ac:dyDescent="0.25">
      <c r="A5" t="s">
        <v>2</v>
      </c>
      <c r="B5" s="10">
        <v>0.16666666666666666</v>
      </c>
      <c r="G5" s="1" t="s">
        <v>36</v>
      </c>
      <c r="H5" s="1">
        <f>COUNTIF(C5:C47,"="&amp;1)</f>
        <v>0</v>
      </c>
    </row>
    <row r="6" spans="1:11" x14ac:dyDescent="0.25">
      <c r="A6" t="s">
        <v>4</v>
      </c>
      <c r="B6" s="10">
        <v>0.16666666666666666</v>
      </c>
    </row>
    <row r="7" spans="1:11" x14ac:dyDescent="0.25">
      <c r="A7" t="s">
        <v>5</v>
      </c>
      <c r="B7" s="10">
        <v>0</v>
      </c>
    </row>
    <row r="8" spans="1:11" x14ac:dyDescent="0.25">
      <c r="A8" t="s">
        <v>9</v>
      </c>
      <c r="B8" s="10">
        <v>0.14285714285714285</v>
      </c>
    </row>
    <row r="9" spans="1:11" x14ac:dyDescent="0.25">
      <c r="A9" t="s">
        <v>6</v>
      </c>
      <c r="B9" s="10">
        <v>0</v>
      </c>
    </row>
    <row r="10" spans="1:11" x14ac:dyDescent="0.25">
      <c r="A10" t="s">
        <v>7</v>
      </c>
      <c r="B10" s="10">
        <v>0</v>
      </c>
    </row>
    <row r="11" spans="1:11" x14ac:dyDescent="0.25">
      <c r="A11" t="s">
        <v>8</v>
      </c>
      <c r="B11" s="10">
        <v>0</v>
      </c>
    </row>
    <row r="12" spans="1:11" x14ac:dyDescent="0.2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6"/>
  <sheetViews>
    <sheetView zoomScaleNormal="100" workbookViewId="0">
      <pane ySplit="1" topLeftCell="A2" activePane="bottomLeft" state="frozen"/>
      <selection pane="bottomLeft" activeCell="N5" sqref="N5"/>
    </sheetView>
  </sheetViews>
  <sheetFormatPr defaultRowHeight="15" x14ac:dyDescent="0.25"/>
  <cols>
    <col min="1" max="1" width="12.28515625" style="29" customWidth="1"/>
    <col min="2" max="2" width="12.85546875" style="29" customWidth="1"/>
    <col min="3" max="3" width="12.85546875" style="28" customWidth="1"/>
    <col min="4" max="4" width="28.42578125" style="28" customWidth="1"/>
    <col min="5" max="5" width="39.42578125" style="28" customWidth="1"/>
    <col min="6" max="6" width="11.28515625" style="28" customWidth="1"/>
    <col min="7" max="7" width="10.42578125" style="28" customWidth="1"/>
    <col min="8" max="8" width="10.5703125" style="28" bestFit="1" customWidth="1"/>
    <col min="9" max="9" width="11.5703125" style="7" customWidth="1"/>
    <col min="10" max="10" width="23.140625" style="7" customWidth="1"/>
    <col min="11" max="11" width="36.28515625" style="28" customWidth="1"/>
    <col min="12" max="12" width="30.140625" style="28" customWidth="1"/>
    <col min="13" max="18" width="9.140625" style="28"/>
    <col min="19" max="20" width="9.140625" style="7"/>
    <col min="21" max="16384" width="9.140625" style="28"/>
  </cols>
  <sheetData>
    <row r="1" spans="1:20" s="7" customFormat="1" ht="30" x14ac:dyDescent="0.2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25"/>
    <row r="3" spans="1:20" x14ac:dyDescent="0.25">
      <c r="A3" s="156">
        <v>124510</v>
      </c>
      <c r="B3" s="156">
        <v>124500</v>
      </c>
      <c r="C3" s="162" t="s">
        <v>208</v>
      </c>
      <c r="D3" s="162" t="s">
        <v>146</v>
      </c>
      <c r="E3" s="41" t="s">
        <v>209</v>
      </c>
      <c r="F3" s="41"/>
      <c r="G3" s="42"/>
      <c r="H3" s="43"/>
      <c r="I3" s="41" t="e">
        <f>G3/F3</f>
        <v>#DIV/0!</v>
      </c>
      <c r="J3" s="154" t="e">
        <f>AVERAGE(I3,I4,I5,I6,I7,I8)</f>
        <v>#DIV/0!</v>
      </c>
      <c r="K3" s="154"/>
      <c r="L3" s="154"/>
      <c r="S3" s="28"/>
      <c r="T3" s="28"/>
    </row>
    <row r="4" spans="1:20" x14ac:dyDescent="0.25">
      <c r="A4" s="156"/>
      <c r="B4" s="156"/>
      <c r="C4" s="162"/>
      <c r="D4" s="162"/>
      <c r="E4" s="41" t="s">
        <v>192</v>
      </c>
      <c r="F4" s="41"/>
      <c r="G4" s="42"/>
      <c r="H4" s="43"/>
      <c r="I4" s="41" t="e">
        <f t="shared" ref="I4:I67" si="0">G4/F4</f>
        <v>#DIV/0!</v>
      </c>
      <c r="J4" s="146"/>
      <c r="K4" s="146"/>
      <c r="L4" s="146"/>
      <c r="S4" s="28"/>
      <c r="T4" s="28"/>
    </row>
    <row r="5" spans="1:20" x14ac:dyDescent="0.25">
      <c r="A5" s="156"/>
      <c r="B5" s="156"/>
      <c r="C5" s="162"/>
      <c r="D5" s="162"/>
      <c r="E5" s="41" t="s">
        <v>201</v>
      </c>
      <c r="F5" s="41">
        <f>ABS(B3-A3)</f>
        <v>10</v>
      </c>
      <c r="G5" s="42"/>
      <c r="H5" s="43"/>
      <c r="I5" s="41">
        <f t="shared" si="0"/>
        <v>0</v>
      </c>
      <c r="J5" s="146"/>
      <c r="K5" s="146"/>
      <c r="L5" s="146"/>
      <c r="S5" s="28"/>
      <c r="T5" s="28"/>
    </row>
    <row r="6" spans="1:20" x14ac:dyDescent="0.25">
      <c r="A6" s="156"/>
      <c r="B6" s="156"/>
      <c r="C6" s="162"/>
      <c r="D6" s="162"/>
      <c r="E6" s="41" t="s">
        <v>202</v>
      </c>
      <c r="F6" s="41">
        <v>1</v>
      </c>
      <c r="G6" s="42"/>
      <c r="H6" s="43"/>
      <c r="I6" s="41">
        <f t="shared" si="0"/>
        <v>0</v>
      </c>
      <c r="J6" s="146"/>
      <c r="K6" s="146"/>
      <c r="L6" s="146"/>
      <c r="S6" s="28"/>
      <c r="T6" s="28"/>
    </row>
    <row r="7" spans="1:20" x14ac:dyDescent="0.25">
      <c r="A7" s="156"/>
      <c r="B7" s="156"/>
      <c r="C7" s="162"/>
      <c r="D7" s="162"/>
      <c r="E7" s="41" t="s">
        <v>238</v>
      </c>
      <c r="F7" s="41"/>
      <c r="G7" s="42"/>
      <c r="H7" s="43"/>
      <c r="I7" s="41" t="e">
        <f t="shared" si="0"/>
        <v>#DIV/0!</v>
      </c>
      <c r="J7" s="146"/>
      <c r="K7" s="146"/>
      <c r="L7" s="146"/>
      <c r="S7" s="28"/>
      <c r="T7" s="28"/>
    </row>
    <row r="8" spans="1:20" ht="15.75" thickBot="1" x14ac:dyDescent="0.3">
      <c r="A8" s="157"/>
      <c r="B8" s="157"/>
      <c r="C8" s="163"/>
      <c r="D8" s="163"/>
      <c r="E8" s="47" t="s">
        <v>191</v>
      </c>
      <c r="F8" s="47"/>
      <c r="G8" s="48"/>
      <c r="H8" s="49"/>
      <c r="I8" s="47" t="e">
        <f t="shared" si="0"/>
        <v>#DIV/0!</v>
      </c>
      <c r="J8" s="147"/>
      <c r="K8" s="147"/>
      <c r="L8" s="147"/>
      <c r="S8" s="28"/>
      <c r="T8" s="28"/>
    </row>
    <row r="9" spans="1:20" x14ac:dyDescent="0.25">
      <c r="A9" s="161">
        <v>124500</v>
      </c>
      <c r="B9" s="161">
        <v>124320</v>
      </c>
      <c r="C9" s="178" t="s">
        <v>208</v>
      </c>
      <c r="D9" s="158" t="s">
        <v>146</v>
      </c>
      <c r="E9" s="50" t="s">
        <v>209</v>
      </c>
      <c r="F9" s="50"/>
      <c r="G9" s="51"/>
      <c r="H9" s="52"/>
      <c r="I9" s="44" t="e">
        <f t="shared" si="0"/>
        <v>#DIV/0!</v>
      </c>
      <c r="J9" s="154" t="e">
        <f>AVERAGE(I9,I10,I11,I12,I13,I14)</f>
        <v>#DIV/0!</v>
      </c>
      <c r="K9" s="145"/>
      <c r="L9" s="145"/>
      <c r="S9" s="28"/>
      <c r="T9" s="28"/>
    </row>
    <row r="10" spans="1:20" x14ac:dyDescent="0.25">
      <c r="A10" s="162"/>
      <c r="B10" s="162"/>
      <c r="C10" s="176"/>
      <c r="D10" s="159"/>
      <c r="E10" s="41" t="s">
        <v>192</v>
      </c>
      <c r="F10" s="41"/>
      <c r="G10" s="42"/>
      <c r="H10" s="43"/>
      <c r="I10" s="41" t="e">
        <f t="shared" si="0"/>
        <v>#DIV/0!</v>
      </c>
      <c r="J10" s="146"/>
      <c r="K10" s="146"/>
      <c r="L10" s="146"/>
      <c r="S10" s="28"/>
      <c r="T10" s="28"/>
    </row>
    <row r="11" spans="1:20" x14ac:dyDescent="0.25">
      <c r="A11" s="162"/>
      <c r="B11" s="162"/>
      <c r="C11" s="176"/>
      <c r="D11" s="159"/>
      <c r="E11" s="41" t="s">
        <v>201</v>
      </c>
      <c r="F11" s="41">
        <f>ABS(B9-A9)</f>
        <v>180</v>
      </c>
      <c r="G11" s="42"/>
      <c r="H11" s="43"/>
      <c r="I11" s="41">
        <f t="shared" si="0"/>
        <v>0</v>
      </c>
      <c r="J11" s="146"/>
      <c r="K11" s="146"/>
      <c r="L11" s="146"/>
      <c r="S11" s="28"/>
      <c r="T11" s="28"/>
    </row>
    <row r="12" spans="1:20" x14ac:dyDescent="0.25">
      <c r="A12" s="162"/>
      <c r="B12" s="162"/>
      <c r="C12" s="176"/>
      <c r="D12" s="159"/>
      <c r="E12" s="41" t="s">
        <v>202</v>
      </c>
      <c r="F12" s="41">
        <v>1</v>
      </c>
      <c r="G12" s="42"/>
      <c r="H12" s="43"/>
      <c r="I12" s="41">
        <f t="shared" si="0"/>
        <v>0</v>
      </c>
      <c r="J12" s="146"/>
      <c r="K12" s="146"/>
      <c r="L12" s="146"/>
      <c r="S12" s="28"/>
      <c r="T12" s="28"/>
    </row>
    <row r="13" spans="1:20" x14ac:dyDescent="0.25">
      <c r="A13" s="162"/>
      <c r="B13" s="162"/>
      <c r="C13" s="176"/>
      <c r="D13" s="159"/>
      <c r="E13" s="41" t="s">
        <v>238</v>
      </c>
      <c r="F13" s="41"/>
      <c r="G13" s="42"/>
      <c r="H13" s="43"/>
      <c r="I13" s="41" t="e">
        <f t="shared" si="0"/>
        <v>#DIV/0!</v>
      </c>
      <c r="J13" s="146"/>
      <c r="K13" s="146"/>
      <c r="L13" s="146"/>
      <c r="S13" s="28"/>
      <c r="T13" s="28"/>
    </row>
    <row r="14" spans="1:20" ht="15.75" thickBot="1" x14ac:dyDescent="0.3">
      <c r="A14" s="163"/>
      <c r="B14" s="163"/>
      <c r="C14" s="177"/>
      <c r="D14" s="160"/>
      <c r="E14" s="47" t="s">
        <v>191</v>
      </c>
      <c r="F14" s="47"/>
      <c r="G14" s="48"/>
      <c r="H14" s="49"/>
      <c r="I14" s="47" t="e">
        <f t="shared" si="0"/>
        <v>#DIV/0!</v>
      </c>
      <c r="J14" s="147"/>
      <c r="K14" s="147"/>
      <c r="L14" s="147"/>
      <c r="S14" s="28"/>
      <c r="T14" s="28"/>
    </row>
    <row r="15" spans="1:20" x14ac:dyDescent="0.25">
      <c r="A15" s="155">
        <v>124320</v>
      </c>
      <c r="B15" s="155">
        <v>124100</v>
      </c>
      <c r="C15" s="161" t="s">
        <v>208</v>
      </c>
      <c r="D15" s="158" t="s">
        <v>146</v>
      </c>
      <c r="E15" s="50" t="s">
        <v>209</v>
      </c>
      <c r="F15" s="50"/>
      <c r="G15" s="51"/>
      <c r="H15" s="46"/>
      <c r="I15" s="44" t="e">
        <f t="shared" si="0"/>
        <v>#DIV/0!</v>
      </c>
      <c r="J15" s="154" t="e">
        <f>AVERAGE(I15,I16,I17,I18,I19,I20)</f>
        <v>#DIV/0!</v>
      </c>
      <c r="K15" s="145"/>
      <c r="L15" s="145"/>
      <c r="S15" s="28"/>
      <c r="T15" s="28"/>
    </row>
    <row r="16" spans="1:20" x14ac:dyDescent="0.25">
      <c r="A16" s="156"/>
      <c r="B16" s="156"/>
      <c r="C16" s="162"/>
      <c r="D16" s="159"/>
      <c r="E16" s="41" t="s">
        <v>192</v>
      </c>
      <c r="F16" s="41"/>
      <c r="G16" s="42"/>
      <c r="H16" s="43"/>
      <c r="I16" s="41" t="e">
        <f t="shared" si="0"/>
        <v>#DIV/0!</v>
      </c>
      <c r="J16" s="146"/>
      <c r="K16" s="146"/>
      <c r="L16" s="146"/>
      <c r="S16" s="28"/>
      <c r="T16" s="28"/>
    </row>
    <row r="17" spans="1:20" x14ac:dyDescent="0.25">
      <c r="A17" s="156"/>
      <c r="B17" s="156"/>
      <c r="C17" s="162"/>
      <c r="D17" s="159"/>
      <c r="E17" s="41" t="s">
        <v>201</v>
      </c>
      <c r="F17" s="41">
        <f>ABS(B15-A15)</f>
        <v>220</v>
      </c>
      <c r="G17" s="42"/>
      <c r="H17" s="43"/>
      <c r="I17" s="41">
        <f t="shared" si="0"/>
        <v>0</v>
      </c>
      <c r="J17" s="146"/>
      <c r="K17" s="146"/>
      <c r="L17" s="146"/>
      <c r="S17" s="28"/>
      <c r="T17" s="28"/>
    </row>
    <row r="18" spans="1:20" x14ac:dyDescent="0.25">
      <c r="A18" s="156"/>
      <c r="B18" s="156"/>
      <c r="C18" s="162"/>
      <c r="D18" s="159"/>
      <c r="E18" s="41" t="s">
        <v>202</v>
      </c>
      <c r="F18" s="41">
        <v>1</v>
      </c>
      <c r="G18" s="42"/>
      <c r="H18" s="43"/>
      <c r="I18" s="41">
        <f t="shared" si="0"/>
        <v>0</v>
      </c>
      <c r="J18" s="146"/>
      <c r="K18" s="146"/>
      <c r="L18" s="146"/>
      <c r="S18" s="28"/>
      <c r="T18" s="28"/>
    </row>
    <row r="19" spans="1:20" x14ac:dyDescent="0.25">
      <c r="A19" s="156"/>
      <c r="B19" s="156"/>
      <c r="C19" s="162"/>
      <c r="D19" s="159"/>
      <c r="E19" s="41" t="s">
        <v>238</v>
      </c>
      <c r="F19" s="41"/>
      <c r="G19" s="42"/>
      <c r="H19" s="43"/>
      <c r="I19" s="41" t="e">
        <f t="shared" si="0"/>
        <v>#DIV/0!</v>
      </c>
      <c r="J19" s="146"/>
      <c r="K19" s="146"/>
      <c r="L19" s="146"/>
      <c r="S19" s="28"/>
      <c r="T19" s="28"/>
    </row>
    <row r="20" spans="1:20" ht="15.75" thickBot="1" x14ac:dyDescent="0.3">
      <c r="A20" s="157"/>
      <c r="B20" s="157"/>
      <c r="C20" s="163"/>
      <c r="D20" s="160"/>
      <c r="E20" s="47" t="s">
        <v>191</v>
      </c>
      <c r="F20" s="47"/>
      <c r="G20" s="48"/>
      <c r="H20" s="49"/>
      <c r="I20" s="47" t="e">
        <f t="shared" si="0"/>
        <v>#DIV/0!</v>
      </c>
      <c r="J20" s="147"/>
      <c r="K20" s="147"/>
      <c r="L20" s="147"/>
      <c r="S20" s="28"/>
      <c r="T20" s="28"/>
    </row>
    <row r="21" spans="1:20" x14ac:dyDescent="0.25">
      <c r="A21" s="179">
        <v>124100</v>
      </c>
      <c r="B21" s="179">
        <v>123970</v>
      </c>
      <c r="C21" s="176" t="s">
        <v>208</v>
      </c>
      <c r="D21" s="159" t="s">
        <v>146</v>
      </c>
      <c r="E21" s="44" t="s">
        <v>209</v>
      </c>
      <c r="F21" s="44"/>
      <c r="G21" s="45"/>
      <c r="H21" s="46"/>
      <c r="I21" s="44" t="e">
        <f t="shared" si="0"/>
        <v>#DIV/0!</v>
      </c>
      <c r="J21" s="154" t="e">
        <f>AVERAGE(I21,I22,I23,I24,I25,I26)</f>
        <v>#DIV/0!</v>
      </c>
      <c r="K21" s="146"/>
      <c r="L21" s="146"/>
      <c r="S21" s="28"/>
      <c r="T21" s="28"/>
    </row>
    <row r="22" spans="1:20" x14ac:dyDescent="0.25">
      <c r="A22" s="179"/>
      <c r="B22" s="179"/>
      <c r="C22" s="176"/>
      <c r="D22" s="159"/>
      <c r="E22" s="41" t="s">
        <v>192</v>
      </c>
      <c r="F22" s="41"/>
      <c r="G22" s="42"/>
      <c r="H22" s="43"/>
      <c r="I22" s="41" t="e">
        <f t="shared" si="0"/>
        <v>#DIV/0!</v>
      </c>
      <c r="J22" s="146"/>
      <c r="K22" s="146"/>
      <c r="L22" s="146"/>
      <c r="S22" s="28"/>
      <c r="T22" s="28"/>
    </row>
    <row r="23" spans="1:20" x14ac:dyDescent="0.25">
      <c r="A23" s="179"/>
      <c r="B23" s="179"/>
      <c r="C23" s="176"/>
      <c r="D23" s="159"/>
      <c r="E23" s="41" t="s">
        <v>201</v>
      </c>
      <c r="F23" s="41">
        <f>ABS(B21-A21)</f>
        <v>130</v>
      </c>
      <c r="G23" s="42"/>
      <c r="H23" s="43"/>
      <c r="I23" s="41">
        <f t="shared" si="0"/>
        <v>0</v>
      </c>
      <c r="J23" s="146"/>
      <c r="K23" s="146"/>
      <c r="L23" s="146"/>
      <c r="S23" s="28"/>
      <c r="T23" s="28"/>
    </row>
    <row r="24" spans="1:20" x14ac:dyDescent="0.25">
      <c r="A24" s="179"/>
      <c r="B24" s="179"/>
      <c r="C24" s="176"/>
      <c r="D24" s="159"/>
      <c r="E24" s="41" t="s">
        <v>202</v>
      </c>
      <c r="F24" s="41">
        <v>1</v>
      </c>
      <c r="G24" s="42"/>
      <c r="H24" s="43"/>
      <c r="I24" s="41">
        <f t="shared" si="0"/>
        <v>0</v>
      </c>
      <c r="J24" s="146"/>
      <c r="K24" s="146"/>
      <c r="L24" s="146"/>
      <c r="S24" s="28"/>
      <c r="T24" s="28"/>
    </row>
    <row r="25" spans="1:20" x14ac:dyDescent="0.25">
      <c r="A25" s="179"/>
      <c r="B25" s="179"/>
      <c r="C25" s="176"/>
      <c r="D25" s="159"/>
      <c r="E25" s="41" t="s">
        <v>238</v>
      </c>
      <c r="F25" s="41"/>
      <c r="G25" s="42"/>
      <c r="H25" s="43"/>
      <c r="I25" s="41" t="e">
        <f t="shared" si="0"/>
        <v>#DIV/0!</v>
      </c>
      <c r="J25" s="146"/>
      <c r="K25" s="146"/>
      <c r="L25" s="146"/>
      <c r="S25" s="28"/>
      <c r="T25" s="28"/>
    </row>
    <row r="26" spans="1:20" ht="15.75" thickBot="1" x14ac:dyDescent="0.3">
      <c r="A26" s="180"/>
      <c r="B26" s="180"/>
      <c r="C26" s="177"/>
      <c r="D26" s="160"/>
      <c r="E26" s="47" t="s">
        <v>191</v>
      </c>
      <c r="F26" s="47"/>
      <c r="G26" s="48"/>
      <c r="H26" s="49"/>
      <c r="I26" s="47" t="e">
        <f t="shared" si="0"/>
        <v>#DIV/0!</v>
      </c>
      <c r="J26" s="147"/>
      <c r="K26" s="147"/>
      <c r="L26" s="147"/>
      <c r="S26" s="28"/>
      <c r="T26" s="28"/>
    </row>
    <row r="27" spans="1:20" x14ac:dyDescent="0.25">
      <c r="A27" s="164">
        <v>123970</v>
      </c>
      <c r="B27" s="164">
        <v>123930</v>
      </c>
      <c r="C27" s="168" t="s">
        <v>208</v>
      </c>
      <c r="D27" s="168" t="s">
        <v>146</v>
      </c>
      <c r="E27" s="53" t="s">
        <v>212</v>
      </c>
      <c r="F27" s="53">
        <f>ABS(B27-A27)</f>
        <v>40</v>
      </c>
      <c r="G27" s="54"/>
      <c r="H27" s="55"/>
      <c r="I27" s="74">
        <f t="shared" si="0"/>
        <v>0</v>
      </c>
      <c r="J27" s="167" t="e">
        <f>AVERAGE(I27,I28,I29,I30,I31,I32)</f>
        <v>#DIV/0!</v>
      </c>
      <c r="K27" s="148"/>
      <c r="L27" s="148"/>
      <c r="S27" s="28"/>
      <c r="T27" s="28"/>
    </row>
    <row r="28" spans="1:20" x14ac:dyDescent="0.25">
      <c r="A28" s="165"/>
      <c r="B28" s="165"/>
      <c r="C28" s="169"/>
      <c r="D28" s="169"/>
      <c r="E28" s="37" t="s">
        <v>229</v>
      </c>
      <c r="F28" s="37">
        <f>ROUNDUP(F27/5,0)</f>
        <v>8</v>
      </c>
      <c r="G28" s="38"/>
      <c r="H28" s="39"/>
      <c r="I28" s="37">
        <f t="shared" si="0"/>
        <v>0</v>
      </c>
      <c r="J28" s="149"/>
      <c r="K28" s="149"/>
      <c r="L28" s="149"/>
      <c r="S28" s="28"/>
      <c r="T28" s="28"/>
    </row>
    <row r="29" spans="1:20" x14ac:dyDescent="0.25">
      <c r="A29" s="165"/>
      <c r="B29" s="165"/>
      <c r="C29" s="169"/>
      <c r="D29" s="169"/>
      <c r="E29" s="37" t="s">
        <v>196</v>
      </c>
      <c r="F29" s="37">
        <f>ROUNDUP(F27/5,0)</f>
        <v>8</v>
      </c>
      <c r="G29" s="38"/>
      <c r="H29" s="39"/>
      <c r="I29" s="37">
        <f t="shared" si="0"/>
        <v>0</v>
      </c>
      <c r="J29" s="149"/>
      <c r="K29" s="149"/>
      <c r="L29" s="149"/>
      <c r="S29" s="28"/>
      <c r="T29" s="28"/>
    </row>
    <row r="30" spans="1:20" x14ac:dyDescent="0.25">
      <c r="A30" s="165"/>
      <c r="B30" s="165"/>
      <c r="C30" s="169"/>
      <c r="D30" s="169"/>
      <c r="E30" s="37" t="s">
        <v>204</v>
      </c>
      <c r="F30" s="37"/>
      <c r="G30" s="38"/>
      <c r="H30" s="39"/>
      <c r="I30" s="37" t="e">
        <f t="shared" si="0"/>
        <v>#DIV/0!</v>
      </c>
      <c r="J30" s="149"/>
      <c r="K30" s="149"/>
      <c r="L30" s="149"/>
      <c r="S30" s="28"/>
      <c r="T30" s="28"/>
    </row>
    <row r="31" spans="1:20" x14ac:dyDescent="0.25">
      <c r="A31" s="165"/>
      <c r="B31" s="165"/>
      <c r="C31" s="169"/>
      <c r="D31" s="169"/>
      <c r="E31" s="37" t="s">
        <v>205</v>
      </c>
      <c r="F31" s="37"/>
      <c r="G31" s="38"/>
      <c r="H31" s="39"/>
      <c r="I31" s="37" t="e">
        <f t="shared" si="0"/>
        <v>#DIV/0!</v>
      </c>
      <c r="J31" s="149"/>
      <c r="K31" s="149"/>
      <c r="L31" s="149"/>
      <c r="S31" s="28"/>
      <c r="T31" s="28"/>
    </row>
    <row r="32" spans="1:20" ht="15.75" thickBot="1" x14ac:dyDescent="0.3">
      <c r="A32" s="166"/>
      <c r="B32" s="166"/>
      <c r="C32" s="170"/>
      <c r="D32" s="170"/>
      <c r="E32" s="74" t="s">
        <v>238</v>
      </c>
      <c r="F32" s="56"/>
      <c r="G32" s="75"/>
      <c r="H32" s="76"/>
      <c r="I32" s="57" t="e">
        <f t="shared" si="0"/>
        <v>#DIV/0!</v>
      </c>
      <c r="J32" s="150"/>
      <c r="K32" s="150"/>
      <c r="L32" s="150"/>
      <c r="S32" s="28"/>
      <c r="T32" s="28"/>
    </row>
    <row r="33" spans="1:20" x14ac:dyDescent="0.25">
      <c r="A33" s="164">
        <v>123930</v>
      </c>
      <c r="B33" s="164">
        <v>123715</v>
      </c>
      <c r="C33" s="168" t="s">
        <v>208</v>
      </c>
      <c r="D33" s="168" t="s">
        <v>146</v>
      </c>
      <c r="E33" s="53" t="s">
        <v>212</v>
      </c>
      <c r="F33" s="53">
        <f>ABS(B33-A33)</f>
        <v>215</v>
      </c>
      <c r="G33" s="54"/>
      <c r="H33" s="55"/>
      <c r="I33" s="74">
        <f t="shared" si="0"/>
        <v>0</v>
      </c>
      <c r="J33" s="167" t="e">
        <f>AVERAGE(I33,I34,I35,I36,I37,I38)</f>
        <v>#DIV/0!</v>
      </c>
      <c r="K33" s="148"/>
      <c r="L33" s="148"/>
      <c r="S33" s="28"/>
      <c r="T33" s="28"/>
    </row>
    <row r="34" spans="1:20" x14ac:dyDescent="0.25">
      <c r="A34" s="165"/>
      <c r="B34" s="165"/>
      <c r="C34" s="169"/>
      <c r="D34" s="169"/>
      <c r="E34" s="37" t="s">
        <v>229</v>
      </c>
      <c r="F34" s="37">
        <f>ROUNDUP(F33/5,0)</f>
        <v>43</v>
      </c>
      <c r="G34" s="38"/>
      <c r="H34" s="39"/>
      <c r="I34" s="37">
        <f t="shared" si="0"/>
        <v>0</v>
      </c>
      <c r="J34" s="149"/>
      <c r="K34" s="149"/>
      <c r="L34" s="149"/>
      <c r="S34" s="28"/>
      <c r="T34" s="28"/>
    </row>
    <row r="35" spans="1:20" x14ac:dyDescent="0.25">
      <c r="A35" s="165"/>
      <c r="B35" s="165"/>
      <c r="C35" s="169"/>
      <c r="D35" s="169"/>
      <c r="E35" s="37" t="s">
        <v>196</v>
      </c>
      <c r="F35" s="37">
        <f>ROUNDUP(F33/5,0)</f>
        <v>43</v>
      </c>
      <c r="G35" s="38"/>
      <c r="H35" s="39"/>
      <c r="I35" s="37">
        <f t="shared" si="0"/>
        <v>0</v>
      </c>
      <c r="J35" s="149"/>
      <c r="K35" s="149"/>
      <c r="L35" s="149"/>
      <c r="S35" s="28"/>
      <c r="T35" s="28"/>
    </row>
    <row r="36" spans="1:20" x14ac:dyDescent="0.25">
      <c r="A36" s="165"/>
      <c r="B36" s="165"/>
      <c r="C36" s="169"/>
      <c r="D36" s="169"/>
      <c r="E36" s="37" t="s">
        <v>204</v>
      </c>
      <c r="F36" s="37"/>
      <c r="G36" s="38"/>
      <c r="H36" s="39"/>
      <c r="I36" s="37" t="e">
        <f t="shared" si="0"/>
        <v>#DIV/0!</v>
      </c>
      <c r="J36" s="149"/>
      <c r="K36" s="149"/>
      <c r="L36" s="149"/>
      <c r="S36" s="28"/>
      <c r="T36" s="28"/>
    </row>
    <row r="37" spans="1:20" x14ac:dyDescent="0.25">
      <c r="A37" s="165"/>
      <c r="B37" s="165"/>
      <c r="C37" s="169"/>
      <c r="D37" s="169"/>
      <c r="E37" s="37" t="s">
        <v>205</v>
      </c>
      <c r="F37" s="37"/>
      <c r="G37" s="37"/>
      <c r="H37" s="39"/>
      <c r="I37" s="37" t="e">
        <f t="shared" si="0"/>
        <v>#DIV/0!</v>
      </c>
      <c r="J37" s="149"/>
      <c r="K37" s="149"/>
      <c r="L37" s="149"/>
      <c r="S37" s="28"/>
      <c r="T37" s="28"/>
    </row>
    <row r="38" spans="1:20" ht="15.75" thickBot="1" x14ac:dyDescent="0.3">
      <c r="A38" s="166"/>
      <c r="B38" s="166"/>
      <c r="C38" s="170"/>
      <c r="D38" s="170"/>
      <c r="E38" s="57" t="s">
        <v>238</v>
      </c>
      <c r="F38" s="56"/>
      <c r="G38" s="75"/>
      <c r="H38" s="76"/>
      <c r="I38" s="57" t="e">
        <f t="shared" si="0"/>
        <v>#DIV/0!</v>
      </c>
      <c r="J38" s="150"/>
      <c r="K38" s="150"/>
      <c r="L38" s="150"/>
      <c r="S38" s="28"/>
      <c r="T38" s="28"/>
    </row>
    <row r="39" spans="1:20" x14ac:dyDescent="0.25">
      <c r="A39" s="36"/>
      <c r="B39" s="36"/>
      <c r="C39" s="34" t="s">
        <v>208</v>
      </c>
      <c r="D39" s="34" t="s">
        <v>146</v>
      </c>
      <c r="E39" s="34" t="s">
        <v>213</v>
      </c>
      <c r="F39" s="34"/>
      <c r="G39" s="79"/>
      <c r="H39" s="80"/>
      <c r="I39" s="81" t="e">
        <f t="shared" si="0"/>
        <v>#DIV/0!</v>
      </c>
      <c r="J39" s="82"/>
      <c r="K39" s="67"/>
      <c r="L39" s="67"/>
      <c r="S39" s="28"/>
      <c r="T39" s="28"/>
    </row>
    <row r="40" spans="1:20" x14ac:dyDescent="0.25">
      <c r="A40" s="30">
        <v>123715</v>
      </c>
      <c r="B40" s="30">
        <v>122975</v>
      </c>
      <c r="C40" s="31" t="s">
        <v>215</v>
      </c>
      <c r="D40" s="31" t="s">
        <v>214</v>
      </c>
      <c r="E40" s="31"/>
      <c r="F40" s="31">
        <f>ABS(B40-A40)</f>
        <v>740</v>
      </c>
      <c r="G40" s="83"/>
      <c r="H40" s="84"/>
      <c r="I40" s="85">
        <f t="shared" si="0"/>
        <v>0</v>
      </c>
      <c r="J40" s="86"/>
      <c r="K40" s="68" t="s">
        <v>237</v>
      </c>
      <c r="L40" s="68" t="s">
        <v>237</v>
      </c>
      <c r="S40" s="28"/>
      <c r="T40" s="28"/>
    </row>
    <row r="41" spans="1:20" x14ac:dyDescent="0.25">
      <c r="A41" s="156">
        <v>122975</v>
      </c>
      <c r="B41" s="156">
        <v>122827</v>
      </c>
      <c r="C41" s="162" t="s">
        <v>182</v>
      </c>
      <c r="D41" s="181" t="s">
        <v>145</v>
      </c>
      <c r="E41" s="41" t="s">
        <v>209</v>
      </c>
      <c r="F41" s="41"/>
      <c r="G41" s="42"/>
      <c r="H41" s="43"/>
      <c r="I41" s="41" t="e">
        <f t="shared" si="0"/>
        <v>#DIV/0!</v>
      </c>
      <c r="J41" s="154" t="e">
        <f>AVERAGE(I41,I42,I43,I44,I45,I46)</f>
        <v>#DIV/0!</v>
      </c>
      <c r="K41" s="154"/>
      <c r="L41" s="154"/>
      <c r="S41" s="28"/>
      <c r="T41" s="28"/>
    </row>
    <row r="42" spans="1:20" x14ac:dyDescent="0.25">
      <c r="A42" s="156"/>
      <c r="B42" s="156"/>
      <c r="C42" s="162"/>
      <c r="D42" s="159"/>
      <c r="E42" s="41" t="s">
        <v>192</v>
      </c>
      <c r="F42" s="41"/>
      <c r="G42" s="42"/>
      <c r="H42" s="43"/>
      <c r="I42" s="41" t="e">
        <f t="shared" si="0"/>
        <v>#DIV/0!</v>
      </c>
      <c r="J42" s="146"/>
      <c r="K42" s="146"/>
      <c r="L42" s="146"/>
      <c r="S42" s="28"/>
      <c r="T42" s="28"/>
    </row>
    <row r="43" spans="1:20" x14ac:dyDescent="0.25">
      <c r="A43" s="156"/>
      <c r="B43" s="156"/>
      <c r="C43" s="162"/>
      <c r="D43" s="159"/>
      <c r="E43" s="41" t="s">
        <v>201</v>
      </c>
      <c r="F43" s="41">
        <f>ABS(B41-A41)</f>
        <v>148</v>
      </c>
      <c r="G43" s="42"/>
      <c r="H43" s="43"/>
      <c r="I43" s="41">
        <f t="shared" si="0"/>
        <v>0</v>
      </c>
      <c r="J43" s="146"/>
      <c r="K43" s="146"/>
      <c r="L43" s="146"/>
      <c r="S43" s="28"/>
      <c r="T43" s="28"/>
    </row>
    <row r="44" spans="1:20" x14ac:dyDescent="0.25">
      <c r="A44" s="156"/>
      <c r="B44" s="156"/>
      <c r="C44" s="162"/>
      <c r="D44" s="159"/>
      <c r="E44" s="41" t="s">
        <v>202</v>
      </c>
      <c r="F44" s="41"/>
      <c r="G44" s="42"/>
      <c r="H44" s="43"/>
      <c r="I44" s="41" t="e">
        <f t="shared" si="0"/>
        <v>#DIV/0!</v>
      </c>
      <c r="J44" s="146"/>
      <c r="K44" s="146"/>
      <c r="L44" s="146"/>
      <c r="S44" s="28"/>
      <c r="T44" s="28"/>
    </row>
    <row r="45" spans="1:20" x14ac:dyDescent="0.25">
      <c r="A45" s="156"/>
      <c r="B45" s="156"/>
      <c r="C45" s="162"/>
      <c r="D45" s="159"/>
      <c r="E45" s="41" t="s">
        <v>238</v>
      </c>
      <c r="F45" s="41"/>
      <c r="G45" s="42"/>
      <c r="H45" s="43"/>
      <c r="I45" s="41" t="e">
        <f t="shared" si="0"/>
        <v>#DIV/0!</v>
      </c>
      <c r="J45" s="146"/>
      <c r="K45" s="146"/>
      <c r="L45" s="146"/>
      <c r="S45" s="28"/>
      <c r="T45" s="28"/>
    </row>
    <row r="46" spans="1:20" ht="15.75" thickBot="1" x14ac:dyDescent="0.3">
      <c r="A46" s="157"/>
      <c r="B46" s="157"/>
      <c r="C46" s="163"/>
      <c r="D46" s="160"/>
      <c r="E46" s="47" t="s">
        <v>191</v>
      </c>
      <c r="F46" s="47"/>
      <c r="G46" s="48"/>
      <c r="H46" s="49"/>
      <c r="I46" s="47" t="e">
        <f t="shared" si="0"/>
        <v>#DIV/0!</v>
      </c>
      <c r="J46" s="147"/>
      <c r="K46" s="147"/>
      <c r="L46" s="147"/>
      <c r="S46" s="28"/>
      <c r="T46" s="28"/>
    </row>
    <row r="47" spans="1:20" x14ac:dyDescent="0.25">
      <c r="A47" s="164">
        <v>122827</v>
      </c>
      <c r="B47" s="164">
        <v>122250</v>
      </c>
      <c r="C47" s="168" t="s">
        <v>182</v>
      </c>
      <c r="D47" s="168" t="s">
        <v>145</v>
      </c>
      <c r="E47" s="53" t="s">
        <v>216</v>
      </c>
      <c r="F47" s="53">
        <f>ABS(B47-A47)</f>
        <v>577</v>
      </c>
      <c r="G47" s="54"/>
      <c r="H47" s="55"/>
      <c r="I47" s="74">
        <f t="shared" si="0"/>
        <v>0</v>
      </c>
      <c r="J47" s="167" t="e">
        <f>AVERAGE(I47,I48,I49,I50,I51,I52)</f>
        <v>#DIV/0!</v>
      </c>
      <c r="K47" s="148"/>
      <c r="L47" s="148"/>
      <c r="S47" s="28"/>
      <c r="T47" s="28"/>
    </row>
    <row r="48" spans="1:20" x14ac:dyDescent="0.25">
      <c r="A48" s="165"/>
      <c r="B48" s="165"/>
      <c r="C48" s="169"/>
      <c r="D48" s="169"/>
      <c r="E48" s="37" t="s">
        <v>229</v>
      </c>
      <c r="F48" s="37">
        <f>ROUNDUP(F47/5,0)</f>
        <v>116</v>
      </c>
      <c r="G48" s="38"/>
      <c r="H48" s="39"/>
      <c r="I48" s="37">
        <f t="shared" si="0"/>
        <v>0</v>
      </c>
      <c r="J48" s="149"/>
      <c r="K48" s="149"/>
      <c r="L48" s="149"/>
      <c r="S48" s="28"/>
      <c r="T48" s="28"/>
    </row>
    <row r="49" spans="1:20" x14ac:dyDescent="0.25">
      <c r="A49" s="165"/>
      <c r="B49" s="165"/>
      <c r="C49" s="169"/>
      <c r="D49" s="169"/>
      <c r="E49" s="37" t="s">
        <v>196</v>
      </c>
      <c r="F49" s="37">
        <f>ROUNDUP(F47/5,0)</f>
        <v>116</v>
      </c>
      <c r="G49" s="38"/>
      <c r="H49" s="39"/>
      <c r="I49" s="37">
        <f t="shared" si="0"/>
        <v>0</v>
      </c>
      <c r="J49" s="149"/>
      <c r="K49" s="149"/>
      <c r="L49" s="149"/>
      <c r="S49" s="28"/>
      <c r="T49" s="28"/>
    </row>
    <row r="50" spans="1:20" x14ac:dyDescent="0.25">
      <c r="A50" s="165"/>
      <c r="B50" s="165"/>
      <c r="C50" s="169"/>
      <c r="D50" s="169"/>
      <c r="E50" s="37" t="s">
        <v>204</v>
      </c>
      <c r="F50" s="37"/>
      <c r="G50" s="38"/>
      <c r="H50" s="39"/>
      <c r="I50" s="37" t="e">
        <f t="shared" si="0"/>
        <v>#DIV/0!</v>
      </c>
      <c r="J50" s="149"/>
      <c r="K50" s="149"/>
      <c r="L50" s="149"/>
      <c r="S50" s="28"/>
      <c r="T50" s="28"/>
    </row>
    <row r="51" spans="1:20" x14ac:dyDescent="0.25">
      <c r="A51" s="165"/>
      <c r="B51" s="165"/>
      <c r="C51" s="169"/>
      <c r="D51" s="169"/>
      <c r="E51" s="71" t="s">
        <v>205</v>
      </c>
      <c r="F51" s="71"/>
      <c r="G51" s="72"/>
      <c r="H51" s="73"/>
      <c r="I51" s="37" t="e">
        <f t="shared" si="0"/>
        <v>#DIV/0!</v>
      </c>
      <c r="J51" s="149"/>
      <c r="K51" s="149"/>
      <c r="L51" s="149"/>
      <c r="S51" s="28"/>
      <c r="T51" s="28"/>
    </row>
    <row r="52" spans="1:20" ht="15.75" thickBot="1" x14ac:dyDescent="0.3">
      <c r="A52" s="166"/>
      <c r="B52" s="166"/>
      <c r="C52" s="170"/>
      <c r="D52" s="170"/>
      <c r="E52" s="37" t="s">
        <v>238</v>
      </c>
      <c r="F52" s="57"/>
      <c r="G52" s="58"/>
      <c r="H52" s="59"/>
      <c r="I52" s="57" t="e">
        <f t="shared" si="0"/>
        <v>#DIV/0!</v>
      </c>
      <c r="J52" s="150"/>
      <c r="K52" s="150"/>
      <c r="L52" s="150"/>
      <c r="S52" s="28"/>
      <c r="T52" s="28"/>
    </row>
    <row r="53" spans="1:20" x14ac:dyDescent="0.25">
      <c r="A53" s="155">
        <v>122250</v>
      </c>
      <c r="B53" s="155">
        <v>121833</v>
      </c>
      <c r="C53" s="161" t="s">
        <v>182</v>
      </c>
      <c r="D53" s="158" t="s">
        <v>145</v>
      </c>
      <c r="E53" s="50" t="s">
        <v>209</v>
      </c>
      <c r="F53" s="50"/>
      <c r="G53" s="51"/>
      <c r="H53" s="52"/>
      <c r="I53" s="44" t="e">
        <f t="shared" si="0"/>
        <v>#DIV/0!</v>
      </c>
      <c r="J53" s="154" t="e">
        <f>AVERAGE(I53,I54,I55,I56,I57,I58)</f>
        <v>#DIV/0!</v>
      </c>
      <c r="K53" s="145"/>
      <c r="L53" s="145"/>
      <c r="S53" s="28"/>
      <c r="T53" s="28"/>
    </row>
    <row r="54" spans="1:20" x14ac:dyDescent="0.25">
      <c r="A54" s="156"/>
      <c r="B54" s="156"/>
      <c r="C54" s="162"/>
      <c r="D54" s="159"/>
      <c r="E54" s="41" t="s">
        <v>192</v>
      </c>
      <c r="F54" s="41"/>
      <c r="G54" s="42"/>
      <c r="H54" s="43"/>
      <c r="I54" s="41" t="e">
        <f t="shared" si="0"/>
        <v>#DIV/0!</v>
      </c>
      <c r="J54" s="146"/>
      <c r="K54" s="146"/>
      <c r="L54" s="146"/>
      <c r="S54" s="28"/>
      <c r="T54" s="28"/>
    </row>
    <row r="55" spans="1:20" x14ac:dyDescent="0.25">
      <c r="A55" s="156"/>
      <c r="B55" s="156"/>
      <c r="C55" s="162"/>
      <c r="D55" s="159"/>
      <c r="E55" s="41" t="s">
        <v>201</v>
      </c>
      <c r="F55" s="41">
        <f>ABS(B53-A53)</f>
        <v>417</v>
      </c>
      <c r="G55" s="42"/>
      <c r="H55" s="43"/>
      <c r="I55" s="41">
        <f t="shared" si="0"/>
        <v>0</v>
      </c>
      <c r="J55" s="146"/>
      <c r="K55" s="146"/>
      <c r="L55" s="146"/>
      <c r="S55" s="28"/>
      <c r="T55" s="28"/>
    </row>
    <row r="56" spans="1:20" x14ac:dyDescent="0.25">
      <c r="A56" s="156"/>
      <c r="B56" s="156"/>
      <c r="C56" s="162"/>
      <c r="D56" s="159"/>
      <c r="E56" s="41" t="s">
        <v>202</v>
      </c>
      <c r="F56" s="41"/>
      <c r="G56" s="42"/>
      <c r="H56" s="43"/>
      <c r="I56" s="41" t="e">
        <f t="shared" si="0"/>
        <v>#DIV/0!</v>
      </c>
      <c r="J56" s="146"/>
      <c r="K56" s="146"/>
      <c r="L56" s="146"/>
      <c r="S56" s="28"/>
      <c r="T56" s="28"/>
    </row>
    <row r="57" spans="1:20" x14ac:dyDescent="0.25">
      <c r="A57" s="156"/>
      <c r="B57" s="156"/>
      <c r="C57" s="162"/>
      <c r="D57" s="159"/>
      <c r="E57" s="41" t="s">
        <v>238</v>
      </c>
      <c r="F57" s="41">
        <f t="shared" ref="F57" si="1">ABS(B53-A53)</f>
        <v>417</v>
      </c>
      <c r="G57" s="42"/>
      <c r="H57" s="43"/>
      <c r="I57" s="41">
        <f t="shared" si="0"/>
        <v>0</v>
      </c>
      <c r="J57" s="146"/>
      <c r="K57" s="146"/>
      <c r="L57" s="146"/>
      <c r="S57" s="28"/>
      <c r="T57" s="28"/>
    </row>
    <row r="58" spans="1:20" ht="15.75" thickBot="1" x14ac:dyDescent="0.3">
      <c r="A58" s="157"/>
      <c r="B58" s="157"/>
      <c r="C58" s="163"/>
      <c r="D58" s="160"/>
      <c r="E58" s="47" t="s">
        <v>191</v>
      </c>
      <c r="F58" s="47"/>
      <c r="G58" s="48"/>
      <c r="H58" s="49"/>
      <c r="I58" s="47" t="e">
        <f t="shared" si="0"/>
        <v>#DIV/0!</v>
      </c>
      <c r="J58" s="147"/>
      <c r="K58" s="147"/>
      <c r="L58" s="147"/>
      <c r="S58" s="28"/>
      <c r="T58" s="28"/>
    </row>
    <row r="59" spans="1:20" x14ac:dyDescent="0.25">
      <c r="A59" s="155">
        <v>121833</v>
      </c>
      <c r="B59" s="155">
        <v>121030</v>
      </c>
      <c r="C59" s="161" t="s">
        <v>182</v>
      </c>
      <c r="D59" s="158" t="s">
        <v>217</v>
      </c>
      <c r="E59" s="50" t="s">
        <v>209</v>
      </c>
      <c r="F59" s="50"/>
      <c r="G59" s="51"/>
      <c r="H59" s="52"/>
      <c r="I59" s="44" t="e">
        <f t="shared" si="0"/>
        <v>#DIV/0!</v>
      </c>
      <c r="J59" s="154" t="e">
        <f>AVERAGE(I59,I60,I61,I62,I63,I64)</f>
        <v>#DIV/0!</v>
      </c>
      <c r="K59" s="145"/>
      <c r="L59" s="145"/>
      <c r="S59" s="28"/>
      <c r="T59" s="28"/>
    </row>
    <row r="60" spans="1:20" x14ac:dyDescent="0.25">
      <c r="A60" s="156"/>
      <c r="B60" s="156"/>
      <c r="C60" s="162"/>
      <c r="D60" s="159"/>
      <c r="E60" s="41" t="s">
        <v>192</v>
      </c>
      <c r="F60" s="41"/>
      <c r="G60" s="42"/>
      <c r="H60" s="43"/>
      <c r="I60" s="41" t="e">
        <f t="shared" si="0"/>
        <v>#DIV/0!</v>
      </c>
      <c r="J60" s="146"/>
      <c r="K60" s="146"/>
      <c r="L60" s="146"/>
      <c r="S60" s="28"/>
      <c r="T60" s="28"/>
    </row>
    <row r="61" spans="1:20" x14ac:dyDescent="0.25">
      <c r="A61" s="156"/>
      <c r="B61" s="156"/>
      <c r="C61" s="162"/>
      <c r="D61" s="159"/>
      <c r="E61" s="41" t="s">
        <v>201</v>
      </c>
      <c r="F61" s="41">
        <f>ABS(B59-A59)</f>
        <v>803</v>
      </c>
      <c r="G61" s="42"/>
      <c r="H61" s="43"/>
      <c r="I61" s="41">
        <f t="shared" si="0"/>
        <v>0</v>
      </c>
      <c r="J61" s="146"/>
      <c r="K61" s="146"/>
      <c r="L61" s="146"/>
      <c r="S61" s="28"/>
      <c r="T61" s="28"/>
    </row>
    <row r="62" spans="1:20" x14ac:dyDescent="0.25">
      <c r="A62" s="156"/>
      <c r="B62" s="156"/>
      <c r="C62" s="162"/>
      <c r="D62" s="159"/>
      <c r="E62" s="41" t="s">
        <v>202</v>
      </c>
      <c r="F62" s="41"/>
      <c r="G62" s="42"/>
      <c r="H62" s="43"/>
      <c r="I62" s="41" t="e">
        <f t="shared" si="0"/>
        <v>#DIV/0!</v>
      </c>
      <c r="J62" s="146"/>
      <c r="K62" s="146"/>
      <c r="L62" s="146"/>
      <c r="S62" s="28"/>
      <c r="T62" s="28"/>
    </row>
    <row r="63" spans="1:20" x14ac:dyDescent="0.25">
      <c r="A63" s="156"/>
      <c r="B63" s="156"/>
      <c r="C63" s="162"/>
      <c r="D63" s="159"/>
      <c r="E63" s="41" t="s">
        <v>238</v>
      </c>
      <c r="F63" s="41">
        <f t="shared" ref="F63" si="2">ABS(B59-A59)</f>
        <v>803</v>
      </c>
      <c r="G63" s="42"/>
      <c r="H63" s="43"/>
      <c r="I63" s="41">
        <f t="shared" si="0"/>
        <v>0</v>
      </c>
      <c r="J63" s="146"/>
      <c r="K63" s="146"/>
      <c r="L63" s="146"/>
      <c r="S63" s="28"/>
      <c r="T63" s="28"/>
    </row>
    <row r="64" spans="1:20" ht="15.75" thickBot="1" x14ac:dyDescent="0.3">
      <c r="A64" s="157"/>
      <c r="B64" s="157"/>
      <c r="C64" s="163"/>
      <c r="D64" s="160"/>
      <c r="E64" s="47" t="s">
        <v>191</v>
      </c>
      <c r="F64" s="47"/>
      <c r="G64" s="48"/>
      <c r="H64" s="49"/>
      <c r="I64" s="47" t="e">
        <f t="shared" si="0"/>
        <v>#DIV/0!</v>
      </c>
      <c r="J64" s="147"/>
      <c r="K64" s="147"/>
      <c r="L64" s="147"/>
      <c r="S64" s="28"/>
      <c r="T64" s="28"/>
    </row>
    <row r="65" spans="1:20" x14ac:dyDescent="0.25">
      <c r="A65" s="164">
        <v>121030</v>
      </c>
      <c r="B65" s="164">
        <v>117010</v>
      </c>
      <c r="C65" s="168" t="s">
        <v>182</v>
      </c>
      <c r="D65" s="168" t="s">
        <v>144</v>
      </c>
      <c r="E65" s="53" t="s">
        <v>212</v>
      </c>
      <c r="F65" s="53">
        <f>ABS(B65-A65)</f>
        <v>4020</v>
      </c>
      <c r="G65" s="54"/>
      <c r="H65" s="55"/>
      <c r="I65" s="74">
        <f t="shared" si="0"/>
        <v>0</v>
      </c>
      <c r="J65" s="167" t="e">
        <f>AVERAGE(I65,I66,I67,I68,I69,I70)</f>
        <v>#DIV/0!</v>
      </c>
      <c r="K65" s="148"/>
      <c r="L65" s="148"/>
      <c r="S65" s="28"/>
      <c r="T65" s="28"/>
    </row>
    <row r="66" spans="1:20" x14ac:dyDescent="0.25">
      <c r="A66" s="165"/>
      <c r="B66" s="165"/>
      <c r="C66" s="169"/>
      <c r="D66" s="169"/>
      <c r="E66" s="37" t="s">
        <v>229</v>
      </c>
      <c r="F66" s="37">
        <f>ROUNDUP(F65/5,0)</f>
        <v>804</v>
      </c>
      <c r="G66" s="38"/>
      <c r="H66" s="39"/>
      <c r="I66" s="37">
        <f t="shared" si="0"/>
        <v>0</v>
      </c>
      <c r="J66" s="149"/>
      <c r="K66" s="149"/>
      <c r="L66" s="149"/>
      <c r="S66" s="28"/>
      <c r="T66" s="28"/>
    </row>
    <row r="67" spans="1:20" x14ac:dyDescent="0.25">
      <c r="A67" s="165"/>
      <c r="B67" s="165"/>
      <c r="C67" s="169"/>
      <c r="D67" s="169"/>
      <c r="E67" s="37" t="s">
        <v>196</v>
      </c>
      <c r="F67" s="37">
        <f>ROUNDUP(F65/5,0)</f>
        <v>804</v>
      </c>
      <c r="G67" s="38"/>
      <c r="H67" s="39"/>
      <c r="I67" s="37">
        <f t="shared" si="0"/>
        <v>0</v>
      </c>
      <c r="J67" s="149"/>
      <c r="K67" s="149"/>
      <c r="L67" s="149"/>
      <c r="S67" s="28"/>
      <c r="T67" s="28"/>
    </row>
    <row r="68" spans="1:20" x14ac:dyDescent="0.25">
      <c r="A68" s="165"/>
      <c r="B68" s="165"/>
      <c r="C68" s="169"/>
      <c r="D68" s="169"/>
      <c r="E68" s="37" t="s">
        <v>204</v>
      </c>
      <c r="F68" s="37"/>
      <c r="G68" s="38"/>
      <c r="H68" s="39"/>
      <c r="I68" s="37" t="e">
        <f t="shared" ref="I68:I131" si="3">G68/F68</f>
        <v>#DIV/0!</v>
      </c>
      <c r="J68" s="149"/>
      <c r="K68" s="149"/>
      <c r="L68" s="149"/>
      <c r="S68" s="28"/>
      <c r="T68" s="28"/>
    </row>
    <row r="69" spans="1:20" x14ac:dyDescent="0.25">
      <c r="A69" s="165"/>
      <c r="B69" s="165"/>
      <c r="C69" s="169"/>
      <c r="D69" s="169"/>
      <c r="E69" s="71" t="s">
        <v>205</v>
      </c>
      <c r="F69" s="71"/>
      <c r="G69" s="72"/>
      <c r="H69" s="73"/>
      <c r="I69" s="37" t="e">
        <f t="shared" si="3"/>
        <v>#DIV/0!</v>
      </c>
      <c r="J69" s="149"/>
      <c r="K69" s="149"/>
      <c r="L69" s="149"/>
      <c r="S69" s="28"/>
      <c r="T69" s="28"/>
    </row>
    <row r="70" spans="1:20" ht="15.75" thickBot="1" x14ac:dyDescent="0.3">
      <c r="A70" s="166"/>
      <c r="B70" s="166"/>
      <c r="C70" s="170"/>
      <c r="D70" s="170"/>
      <c r="E70" s="57" t="s">
        <v>238</v>
      </c>
      <c r="F70" s="57"/>
      <c r="G70" s="58"/>
      <c r="H70" s="59"/>
      <c r="I70" s="57" t="e">
        <f t="shared" si="3"/>
        <v>#DIV/0!</v>
      </c>
      <c r="J70" s="150"/>
      <c r="K70" s="150"/>
      <c r="L70" s="150"/>
      <c r="S70" s="28"/>
      <c r="T70" s="28"/>
    </row>
    <row r="71" spans="1:20" x14ac:dyDescent="0.25">
      <c r="A71" s="164">
        <v>117010</v>
      </c>
      <c r="B71" s="164">
        <v>116810</v>
      </c>
      <c r="C71" s="168" t="s">
        <v>182</v>
      </c>
      <c r="D71" s="168" t="s">
        <v>144</v>
      </c>
      <c r="E71" s="53" t="s">
        <v>212</v>
      </c>
      <c r="F71" s="53">
        <f>ABS(B71-A71)</f>
        <v>200</v>
      </c>
      <c r="G71" s="54"/>
      <c r="H71" s="55"/>
      <c r="I71" s="74">
        <f t="shared" si="3"/>
        <v>0</v>
      </c>
      <c r="J71" s="167" t="e">
        <f t="shared" ref="J71" si="4">AVERAGE(I71,I72,I73,I74,I75,I76)</f>
        <v>#DIV/0!</v>
      </c>
      <c r="K71" s="148"/>
      <c r="L71" s="148"/>
      <c r="S71" s="28"/>
      <c r="T71" s="28"/>
    </row>
    <row r="72" spans="1:20" x14ac:dyDescent="0.25">
      <c r="A72" s="165"/>
      <c r="B72" s="165"/>
      <c r="C72" s="169"/>
      <c r="D72" s="169"/>
      <c r="E72" s="37" t="s">
        <v>229</v>
      </c>
      <c r="F72" s="37">
        <f>ROUNDUP(F71/5,0)</f>
        <v>40</v>
      </c>
      <c r="G72" s="38"/>
      <c r="H72" s="39"/>
      <c r="I72" s="37">
        <f t="shared" si="3"/>
        <v>0</v>
      </c>
      <c r="J72" s="149"/>
      <c r="K72" s="149"/>
      <c r="L72" s="149"/>
      <c r="S72" s="28"/>
      <c r="T72" s="28"/>
    </row>
    <row r="73" spans="1:20" x14ac:dyDescent="0.25">
      <c r="A73" s="165"/>
      <c r="B73" s="165"/>
      <c r="C73" s="169"/>
      <c r="D73" s="169"/>
      <c r="E73" s="37" t="s">
        <v>196</v>
      </c>
      <c r="F73" s="37">
        <f>ROUNDUP(F71/5,0)</f>
        <v>40</v>
      </c>
      <c r="G73" s="38"/>
      <c r="H73" s="39"/>
      <c r="I73" s="37">
        <f t="shared" si="3"/>
        <v>0</v>
      </c>
      <c r="J73" s="149"/>
      <c r="K73" s="149"/>
      <c r="L73" s="149"/>
      <c r="S73" s="28"/>
      <c r="T73" s="28"/>
    </row>
    <row r="74" spans="1:20" x14ac:dyDescent="0.25">
      <c r="A74" s="165"/>
      <c r="B74" s="165"/>
      <c r="C74" s="169"/>
      <c r="D74" s="169"/>
      <c r="E74" s="37" t="s">
        <v>204</v>
      </c>
      <c r="F74" s="37"/>
      <c r="G74" s="38"/>
      <c r="H74" s="39"/>
      <c r="I74" s="37" t="e">
        <f t="shared" si="3"/>
        <v>#DIV/0!</v>
      </c>
      <c r="J74" s="149"/>
      <c r="K74" s="149"/>
      <c r="L74" s="149"/>
      <c r="S74" s="28"/>
      <c r="T74" s="28"/>
    </row>
    <row r="75" spans="1:20" x14ac:dyDescent="0.25">
      <c r="A75" s="165"/>
      <c r="B75" s="165"/>
      <c r="C75" s="169"/>
      <c r="D75" s="169"/>
      <c r="E75" s="37" t="s">
        <v>205</v>
      </c>
      <c r="F75" s="37"/>
      <c r="G75" s="38"/>
      <c r="H75" s="39"/>
      <c r="I75" s="37" t="e">
        <f t="shared" si="3"/>
        <v>#DIV/0!</v>
      </c>
      <c r="J75" s="149"/>
      <c r="K75" s="149"/>
      <c r="L75" s="149"/>
      <c r="S75" s="28"/>
      <c r="T75" s="28"/>
    </row>
    <row r="76" spans="1:20" ht="15.75" thickBot="1" x14ac:dyDescent="0.3">
      <c r="A76" s="166"/>
      <c r="B76" s="166"/>
      <c r="C76" s="170"/>
      <c r="D76" s="170"/>
      <c r="E76" s="74" t="s">
        <v>238</v>
      </c>
      <c r="F76" s="56"/>
      <c r="G76" s="75"/>
      <c r="H76" s="76"/>
      <c r="I76" s="57" t="e">
        <f t="shared" si="3"/>
        <v>#DIV/0!</v>
      </c>
      <c r="J76" s="150"/>
      <c r="K76" s="150"/>
      <c r="L76" s="150"/>
      <c r="S76" s="28"/>
      <c r="T76" s="28"/>
    </row>
    <row r="77" spans="1:20" x14ac:dyDescent="0.25">
      <c r="A77" s="164">
        <v>116810</v>
      </c>
      <c r="B77" s="164">
        <v>116471</v>
      </c>
      <c r="C77" s="168" t="s">
        <v>182</v>
      </c>
      <c r="D77" s="168" t="s">
        <v>144</v>
      </c>
      <c r="E77" s="53" t="s">
        <v>212</v>
      </c>
      <c r="F77" s="53">
        <f>ABS(B77-A77)</f>
        <v>339</v>
      </c>
      <c r="G77" s="54"/>
      <c r="H77" s="55"/>
      <c r="I77" s="74">
        <f t="shared" si="3"/>
        <v>0</v>
      </c>
      <c r="J77" s="167" t="e">
        <f t="shared" ref="J77" si="5">AVERAGE(I77,I78,I79,I80,I81,I82)</f>
        <v>#DIV/0!</v>
      </c>
      <c r="K77" s="148"/>
      <c r="L77" s="148"/>
      <c r="S77" s="28"/>
      <c r="T77" s="28"/>
    </row>
    <row r="78" spans="1:20" x14ac:dyDescent="0.25">
      <c r="A78" s="165"/>
      <c r="B78" s="165"/>
      <c r="C78" s="169"/>
      <c r="D78" s="169"/>
      <c r="E78" s="37" t="s">
        <v>229</v>
      </c>
      <c r="F78" s="37">
        <f>ROUNDUP(F77/5,0)</f>
        <v>68</v>
      </c>
      <c r="G78" s="38"/>
      <c r="H78" s="39"/>
      <c r="I78" s="37">
        <f t="shared" si="3"/>
        <v>0</v>
      </c>
      <c r="J78" s="149"/>
      <c r="K78" s="149"/>
      <c r="L78" s="149"/>
      <c r="S78" s="28"/>
      <c r="T78" s="28"/>
    </row>
    <row r="79" spans="1:20" x14ac:dyDescent="0.25">
      <c r="A79" s="165"/>
      <c r="B79" s="165"/>
      <c r="C79" s="169"/>
      <c r="D79" s="169"/>
      <c r="E79" s="37" t="s">
        <v>196</v>
      </c>
      <c r="F79" s="37">
        <f>ROUNDUP(F77/5,0)</f>
        <v>68</v>
      </c>
      <c r="G79" s="38"/>
      <c r="H79" s="39"/>
      <c r="I79" s="37">
        <f t="shared" si="3"/>
        <v>0</v>
      </c>
      <c r="J79" s="149"/>
      <c r="K79" s="149"/>
      <c r="L79" s="149"/>
      <c r="S79" s="28"/>
      <c r="T79" s="28"/>
    </row>
    <row r="80" spans="1:20" x14ac:dyDescent="0.25">
      <c r="A80" s="165"/>
      <c r="B80" s="165"/>
      <c r="C80" s="169"/>
      <c r="D80" s="169"/>
      <c r="E80" s="37" t="s">
        <v>204</v>
      </c>
      <c r="F80" s="37"/>
      <c r="G80" s="38"/>
      <c r="H80" s="39"/>
      <c r="I80" s="37" t="e">
        <f t="shared" si="3"/>
        <v>#DIV/0!</v>
      </c>
      <c r="J80" s="149"/>
      <c r="K80" s="149"/>
      <c r="L80" s="149"/>
      <c r="S80" s="28"/>
      <c r="T80" s="28"/>
    </row>
    <row r="81" spans="1:20" x14ac:dyDescent="0.25">
      <c r="A81" s="165"/>
      <c r="B81" s="165"/>
      <c r="C81" s="169"/>
      <c r="D81" s="169"/>
      <c r="E81" s="37" t="s">
        <v>205</v>
      </c>
      <c r="F81" s="37"/>
      <c r="G81" s="38"/>
      <c r="H81" s="39"/>
      <c r="I81" s="37" t="e">
        <f t="shared" si="3"/>
        <v>#DIV/0!</v>
      </c>
      <c r="J81" s="149"/>
      <c r="K81" s="149"/>
      <c r="L81" s="149"/>
      <c r="S81" s="28"/>
      <c r="T81" s="28"/>
    </row>
    <row r="82" spans="1:20" ht="15.75" thickBot="1" x14ac:dyDescent="0.3">
      <c r="A82" s="166"/>
      <c r="B82" s="166"/>
      <c r="C82" s="170"/>
      <c r="D82" s="170"/>
      <c r="E82" s="74" t="s">
        <v>238</v>
      </c>
      <c r="F82" s="56"/>
      <c r="G82" s="75"/>
      <c r="H82" s="76"/>
      <c r="I82" s="57" t="e">
        <f t="shared" si="3"/>
        <v>#DIV/0!</v>
      </c>
      <c r="J82" s="150"/>
      <c r="K82" s="150"/>
      <c r="L82" s="150"/>
      <c r="S82" s="28"/>
      <c r="T82" s="28"/>
    </row>
    <row r="83" spans="1:20" x14ac:dyDescent="0.25">
      <c r="A83" s="164">
        <v>116471</v>
      </c>
      <c r="B83" s="164">
        <v>115694</v>
      </c>
      <c r="C83" s="168" t="s">
        <v>182</v>
      </c>
      <c r="D83" s="168" t="s">
        <v>218</v>
      </c>
      <c r="E83" s="53" t="s">
        <v>216</v>
      </c>
      <c r="F83" s="53">
        <f>ABS(B83-A83)</f>
        <v>777</v>
      </c>
      <c r="G83" s="54"/>
      <c r="H83" s="55"/>
      <c r="I83" s="74">
        <f t="shared" si="3"/>
        <v>0</v>
      </c>
      <c r="J83" s="167" t="e">
        <f t="shared" ref="J83" si="6">AVERAGE(I83,I84,I85,I86,I87,I88)</f>
        <v>#DIV/0!</v>
      </c>
      <c r="K83" s="148"/>
      <c r="L83" s="148"/>
      <c r="S83" s="28"/>
      <c r="T83" s="28"/>
    </row>
    <row r="84" spans="1:20" x14ac:dyDescent="0.25">
      <c r="A84" s="165"/>
      <c r="B84" s="165"/>
      <c r="C84" s="169"/>
      <c r="D84" s="169"/>
      <c r="E84" s="37" t="s">
        <v>229</v>
      </c>
      <c r="F84" s="37">
        <f>ROUNDUP(F83/5,0)</f>
        <v>156</v>
      </c>
      <c r="G84" s="38"/>
      <c r="H84" s="39"/>
      <c r="I84" s="37">
        <f t="shared" si="3"/>
        <v>0</v>
      </c>
      <c r="J84" s="149"/>
      <c r="K84" s="149"/>
      <c r="L84" s="149"/>
      <c r="S84" s="28"/>
      <c r="T84" s="28"/>
    </row>
    <row r="85" spans="1:20" x14ac:dyDescent="0.25">
      <c r="A85" s="165"/>
      <c r="B85" s="165"/>
      <c r="C85" s="169"/>
      <c r="D85" s="169"/>
      <c r="E85" s="37" t="s">
        <v>196</v>
      </c>
      <c r="F85" s="37">
        <f>ROUNDUP(F83/5,0)</f>
        <v>156</v>
      </c>
      <c r="G85" s="38"/>
      <c r="H85" s="39"/>
      <c r="I85" s="37">
        <f t="shared" si="3"/>
        <v>0</v>
      </c>
      <c r="J85" s="149"/>
      <c r="K85" s="149"/>
      <c r="L85" s="149"/>
      <c r="S85" s="28"/>
      <c r="T85" s="28"/>
    </row>
    <row r="86" spans="1:20" x14ac:dyDescent="0.25">
      <c r="A86" s="165"/>
      <c r="B86" s="165"/>
      <c r="C86" s="169"/>
      <c r="D86" s="169"/>
      <c r="E86" s="37" t="s">
        <v>204</v>
      </c>
      <c r="F86" s="37"/>
      <c r="G86" s="38"/>
      <c r="H86" s="39"/>
      <c r="I86" s="37" t="e">
        <f t="shared" si="3"/>
        <v>#DIV/0!</v>
      </c>
      <c r="J86" s="149"/>
      <c r="K86" s="149"/>
      <c r="L86" s="149"/>
      <c r="S86" s="28"/>
      <c r="T86" s="28"/>
    </row>
    <row r="87" spans="1:20" x14ac:dyDescent="0.25">
      <c r="A87" s="165"/>
      <c r="B87" s="165"/>
      <c r="C87" s="169"/>
      <c r="D87" s="169"/>
      <c r="E87" s="37" t="s">
        <v>205</v>
      </c>
      <c r="F87" s="37"/>
      <c r="G87" s="38"/>
      <c r="H87" s="39"/>
      <c r="I87" s="37" t="e">
        <f t="shared" si="3"/>
        <v>#DIV/0!</v>
      </c>
      <c r="J87" s="149"/>
      <c r="K87" s="149"/>
      <c r="L87" s="149"/>
      <c r="S87" s="28"/>
      <c r="T87" s="28"/>
    </row>
    <row r="88" spans="1:20" ht="15.75" thickBot="1" x14ac:dyDescent="0.3">
      <c r="A88" s="166"/>
      <c r="B88" s="166"/>
      <c r="C88" s="170"/>
      <c r="D88" s="170"/>
      <c r="E88" s="74" t="s">
        <v>238</v>
      </c>
      <c r="F88" s="56"/>
      <c r="G88" s="75"/>
      <c r="H88" s="76"/>
      <c r="I88" s="57" t="e">
        <f t="shared" si="3"/>
        <v>#DIV/0!</v>
      </c>
      <c r="J88" s="150"/>
      <c r="K88" s="150"/>
      <c r="L88" s="150"/>
      <c r="S88" s="28"/>
      <c r="T88" s="28"/>
    </row>
    <row r="89" spans="1:20" x14ac:dyDescent="0.25">
      <c r="A89" s="164">
        <v>115694</v>
      </c>
      <c r="B89" s="164">
        <v>115628</v>
      </c>
      <c r="C89" s="168" t="s">
        <v>182</v>
      </c>
      <c r="D89" s="168" t="s">
        <v>143</v>
      </c>
      <c r="E89" s="53" t="s">
        <v>216</v>
      </c>
      <c r="F89" s="53">
        <f>ABS(B89-A89)</f>
        <v>66</v>
      </c>
      <c r="G89" s="54"/>
      <c r="H89" s="55"/>
      <c r="I89" s="74">
        <f t="shared" si="3"/>
        <v>0</v>
      </c>
      <c r="J89" s="167" t="e">
        <f t="shared" ref="J89" si="7">AVERAGE(I89,I90,I91,I92,I93,I94)</f>
        <v>#DIV/0!</v>
      </c>
      <c r="K89" s="148"/>
      <c r="L89" s="148"/>
      <c r="S89" s="28"/>
      <c r="T89" s="28"/>
    </row>
    <row r="90" spans="1:20" x14ac:dyDescent="0.25">
      <c r="A90" s="165"/>
      <c r="B90" s="165"/>
      <c r="C90" s="169"/>
      <c r="D90" s="169"/>
      <c r="E90" s="37" t="s">
        <v>229</v>
      </c>
      <c r="F90" s="37">
        <f>ROUNDUP(F89/5,0)</f>
        <v>14</v>
      </c>
      <c r="G90" s="38"/>
      <c r="H90" s="39"/>
      <c r="I90" s="37">
        <f t="shared" si="3"/>
        <v>0</v>
      </c>
      <c r="J90" s="149"/>
      <c r="K90" s="149"/>
      <c r="L90" s="149"/>
      <c r="S90" s="28"/>
      <c r="T90" s="28"/>
    </row>
    <row r="91" spans="1:20" x14ac:dyDescent="0.25">
      <c r="A91" s="165"/>
      <c r="B91" s="165"/>
      <c r="C91" s="169"/>
      <c r="D91" s="169"/>
      <c r="E91" s="37" t="s">
        <v>196</v>
      </c>
      <c r="F91" s="37">
        <f>ROUNDUP(F89/5,0)</f>
        <v>14</v>
      </c>
      <c r="G91" s="38"/>
      <c r="H91" s="39"/>
      <c r="I91" s="37">
        <f t="shared" si="3"/>
        <v>0</v>
      </c>
      <c r="J91" s="149"/>
      <c r="K91" s="149"/>
      <c r="L91" s="149"/>
      <c r="S91" s="28"/>
      <c r="T91" s="28"/>
    </row>
    <row r="92" spans="1:20" x14ac:dyDescent="0.25">
      <c r="A92" s="165"/>
      <c r="B92" s="165"/>
      <c r="C92" s="169"/>
      <c r="D92" s="169"/>
      <c r="E92" s="37" t="s">
        <v>204</v>
      </c>
      <c r="F92" s="37"/>
      <c r="G92" s="38"/>
      <c r="H92" s="39"/>
      <c r="I92" s="37" t="e">
        <f t="shared" si="3"/>
        <v>#DIV/0!</v>
      </c>
      <c r="J92" s="149"/>
      <c r="K92" s="149"/>
      <c r="L92" s="149"/>
      <c r="S92" s="28"/>
      <c r="T92" s="28"/>
    </row>
    <row r="93" spans="1:20" x14ac:dyDescent="0.25">
      <c r="A93" s="165"/>
      <c r="B93" s="165"/>
      <c r="C93" s="169"/>
      <c r="D93" s="169"/>
      <c r="E93" s="37" t="s">
        <v>205</v>
      </c>
      <c r="F93" s="37"/>
      <c r="G93" s="38"/>
      <c r="H93" s="39"/>
      <c r="I93" s="37" t="e">
        <f t="shared" si="3"/>
        <v>#DIV/0!</v>
      </c>
      <c r="J93" s="149"/>
      <c r="K93" s="149"/>
      <c r="L93" s="149"/>
      <c r="S93" s="28"/>
      <c r="T93" s="28"/>
    </row>
    <row r="94" spans="1:20" ht="15.75" thickBot="1" x14ac:dyDescent="0.3">
      <c r="A94" s="166"/>
      <c r="B94" s="166"/>
      <c r="C94" s="170"/>
      <c r="D94" s="170"/>
      <c r="E94" s="74" t="s">
        <v>238</v>
      </c>
      <c r="F94" s="56"/>
      <c r="G94" s="75"/>
      <c r="H94" s="76"/>
      <c r="I94" s="57" t="e">
        <f t="shared" si="3"/>
        <v>#DIV/0!</v>
      </c>
      <c r="J94" s="150"/>
      <c r="K94" s="150"/>
      <c r="L94" s="150"/>
      <c r="S94" s="28"/>
      <c r="T94" s="28"/>
    </row>
    <row r="95" spans="1:20" x14ac:dyDescent="0.25">
      <c r="A95" s="164">
        <v>115628</v>
      </c>
      <c r="B95" s="164">
        <v>114897</v>
      </c>
      <c r="C95" s="168" t="s">
        <v>182</v>
      </c>
      <c r="D95" s="168" t="s">
        <v>143</v>
      </c>
      <c r="E95" s="53" t="s">
        <v>216</v>
      </c>
      <c r="F95" s="53">
        <f>ABS(B95-A95)</f>
        <v>731</v>
      </c>
      <c r="G95" s="54"/>
      <c r="H95" s="55"/>
      <c r="I95" s="74">
        <f t="shared" si="3"/>
        <v>0</v>
      </c>
      <c r="J95" s="167" t="e">
        <f t="shared" ref="J95" si="8">AVERAGE(I95,I96,I97,I98,I99,I100)</f>
        <v>#DIV/0!</v>
      </c>
      <c r="K95" s="148"/>
      <c r="L95" s="148"/>
      <c r="S95" s="28"/>
      <c r="T95" s="28"/>
    </row>
    <row r="96" spans="1:20" x14ac:dyDescent="0.25">
      <c r="A96" s="165"/>
      <c r="B96" s="165"/>
      <c r="C96" s="169"/>
      <c r="D96" s="169"/>
      <c r="E96" s="37" t="s">
        <v>229</v>
      </c>
      <c r="F96" s="37">
        <f>ROUNDUP(F95/5,0)</f>
        <v>147</v>
      </c>
      <c r="G96" s="38"/>
      <c r="H96" s="39"/>
      <c r="I96" s="37">
        <f t="shared" si="3"/>
        <v>0</v>
      </c>
      <c r="J96" s="149"/>
      <c r="K96" s="149"/>
      <c r="L96" s="149"/>
      <c r="S96" s="28"/>
      <c r="T96" s="28"/>
    </row>
    <row r="97" spans="1:20" x14ac:dyDescent="0.25">
      <c r="A97" s="165"/>
      <c r="B97" s="165"/>
      <c r="C97" s="169"/>
      <c r="D97" s="169"/>
      <c r="E97" s="37" t="s">
        <v>196</v>
      </c>
      <c r="F97" s="37">
        <f>ROUNDUP(F95/5,0)</f>
        <v>147</v>
      </c>
      <c r="G97" s="38"/>
      <c r="H97" s="39"/>
      <c r="I97" s="37">
        <f t="shared" si="3"/>
        <v>0</v>
      </c>
      <c r="J97" s="149"/>
      <c r="K97" s="149"/>
      <c r="L97" s="149"/>
      <c r="S97" s="28"/>
      <c r="T97" s="28"/>
    </row>
    <row r="98" spans="1:20" x14ac:dyDescent="0.25">
      <c r="A98" s="165"/>
      <c r="B98" s="165"/>
      <c r="C98" s="169"/>
      <c r="D98" s="169"/>
      <c r="E98" s="37" t="s">
        <v>204</v>
      </c>
      <c r="F98" s="37"/>
      <c r="G98" s="38"/>
      <c r="H98" s="39"/>
      <c r="I98" s="37" t="e">
        <f t="shared" si="3"/>
        <v>#DIV/0!</v>
      </c>
      <c r="J98" s="149"/>
      <c r="K98" s="149"/>
      <c r="L98" s="149"/>
      <c r="S98" s="28"/>
      <c r="T98" s="28"/>
    </row>
    <row r="99" spans="1:20" x14ac:dyDescent="0.25">
      <c r="A99" s="165"/>
      <c r="B99" s="165"/>
      <c r="C99" s="169"/>
      <c r="D99" s="169"/>
      <c r="E99" s="37" t="s">
        <v>205</v>
      </c>
      <c r="F99" s="37"/>
      <c r="G99" s="38"/>
      <c r="H99" s="39"/>
      <c r="I99" s="37" t="e">
        <f t="shared" si="3"/>
        <v>#DIV/0!</v>
      </c>
      <c r="J99" s="149"/>
      <c r="K99" s="149"/>
      <c r="L99" s="149"/>
      <c r="S99" s="28"/>
      <c r="T99" s="28"/>
    </row>
    <row r="100" spans="1:20" ht="15.75" thickBot="1" x14ac:dyDescent="0.3">
      <c r="A100" s="166"/>
      <c r="B100" s="166"/>
      <c r="C100" s="170"/>
      <c r="D100" s="170"/>
      <c r="E100" s="40" t="s">
        <v>238</v>
      </c>
      <c r="F100" s="40"/>
      <c r="G100" s="69"/>
      <c r="H100" s="70"/>
      <c r="I100" s="57" t="e">
        <f t="shared" si="3"/>
        <v>#DIV/0!</v>
      </c>
      <c r="J100" s="150"/>
      <c r="K100" s="150"/>
      <c r="L100" s="150"/>
      <c r="S100" s="28"/>
      <c r="T100" s="28"/>
    </row>
    <row r="101" spans="1:20" x14ac:dyDescent="0.25">
      <c r="A101" s="155">
        <v>114897</v>
      </c>
      <c r="B101" s="155">
        <v>114719</v>
      </c>
      <c r="C101" s="161" t="s">
        <v>182</v>
      </c>
      <c r="D101" s="158" t="s">
        <v>143</v>
      </c>
      <c r="E101" s="50" t="s">
        <v>209</v>
      </c>
      <c r="F101" s="50"/>
      <c r="G101" s="51"/>
      <c r="H101" s="52"/>
      <c r="I101" s="44" t="e">
        <f t="shared" si="3"/>
        <v>#DIV/0!</v>
      </c>
      <c r="J101" s="154" t="e">
        <f>AVERAGE(I101,I102,I103,I104,I105,I106)</f>
        <v>#DIV/0!</v>
      </c>
      <c r="K101" s="145"/>
      <c r="L101" s="145"/>
      <c r="S101" s="28"/>
      <c r="T101" s="28"/>
    </row>
    <row r="102" spans="1:20" x14ac:dyDescent="0.25">
      <c r="A102" s="156"/>
      <c r="B102" s="156"/>
      <c r="C102" s="162"/>
      <c r="D102" s="159"/>
      <c r="E102" s="41" t="s">
        <v>192</v>
      </c>
      <c r="F102" s="41"/>
      <c r="G102" s="42"/>
      <c r="H102" s="43"/>
      <c r="I102" s="41" t="e">
        <f t="shared" si="3"/>
        <v>#DIV/0!</v>
      </c>
      <c r="J102" s="146"/>
      <c r="K102" s="146"/>
      <c r="L102" s="146"/>
      <c r="S102" s="28"/>
      <c r="T102" s="28"/>
    </row>
    <row r="103" spans="1:20" x14ac:dyDescent="0.25">
      <c r="A103" s="156"/>
      <c r="B103" s="156"/>
      <c r="C103" s="162"/>
      <c r="D103" s="159"/>
      <c r="E103" s="41" t="s">
        <v>201</v>
      </c>
      <c r="F103" s="41">
        <f>ABS(B101-A101)</f>
        <v>178</v>
      </c>
      <c r="G103" s="42"/>
      <c r="H103" s="43"/>
      <c r="I103" s="41">
        <f t="shared" si="3"/>
        <v>0</v>
      </c>
      <c r="J103" s="146"/>
      <c r="K103" s="146"/>
      <c r="L103" s="146"/>
      <c r="S103" s="28"/>
      <c r="T103" s="28"/>
    </row>
    <row r="104" spans="1:20" x14ac:dyDescent="0.25">
      <c r="A104" s="156"/>
      <c r="B104" s="156"/>
      <c r="C104" s="162"/>
      <c r="D104" s="159"/>
      <c r="E104" s="41" t="s">
        <v>202</v>
      </c>
      <c r="F104" s="41"/>
      <c r="G104" s="42"/>
      <c r="H104" s="43"/>
      <c r="I104" s="41" t="e">
        <f t="shared" si="3"/>
        <v>#DIV/0!</v>
      </c>
      <c r="J104" s="146"/>
      <c r="K104" s="146"/>
      <c r="L104" s="146"/>
      <c r="S104" s="28"/>
      <c r="T104" s="28"/>
    </row>
    <row r="105" spans="1:20" x14ac:dyDescent="0.25">
      <c r="A105" s="156"/>
      <c r="B105" s="156"/>
      <c r="C105" s="162"/>
      <c r="D105" s="159"/>
      <c r="E105" s="41" t="s">
        <v>238</v>
      </c>
      <c r="F105" s="41"/>
      <c r="G105" s="42"/>
      <c r="H105" s="43"/>
      <c r="I105" s="41" t="e">
        <f t="shared" si="3"/>
        <v>#DIV/0!</v>
      </c>
      <c r="J105" s="146"/>
      <c r="K105" s="146"/>
      <c r="L105" s="146"/>
      <c r="S105" s="28"/>
      <c r="T105" s="28"/>
    </row>
    <row r="106" spans="1:20" ht="15.75" thickBot="1" x14ac:dyDescent="0.3">
      <c r="A106" s="157"/>
      <c r="B106" s="157"/>
      <c r="C106" s="163"/>
      <c r="D106" s="160"/>
      <c r="E106" s="47" t="s">
        <v>191</v>
      </c>
      <c r="F106" s="47"/>
      <c r="G106" s="48"/>
      <c r="H106" s="49"/>
      <c r="I106" s="47" t="e">
        <f t="shared" si="3"/>
        <v>#DIV/0!</v>
      </c>
      <c r="J106" s="147"/>
      <c r="K106" s="147"/>
      <c r="L106" s="147"/>
      <c r="S106" s="28"/>
      <c r="T106" s="28"/>
    </row>
    <row r="107" spans="1:20" x14ac:dyDescent="0.25">
      <c r="A107" s="164">
        <v>114719</v>
      </c>
      <c r="B107" s="164">
        <v>114040</v>
      </c>
      <c r="C107" s="168" t="s">
        <v>182</v>
      </c>
      <c r="D107" s="168" t="s">
        <v>143</v>
      </c>
      <c r="E107" s="53" t="s">
        <v>216</v>
      </c>
      <c r="F107" s="53">
        <f>ABS(B107-A107)</f>
        <v>679</v>
      </c>
      <c r="G107" s="54"/>
      <c r="H107" s="55"/>
      <c r="I107" s="74">
        <f t="shared" si="3"/>
        <v>0</v>
      </c>
      <c r="J107" s="167" t="e">
        <f t="shared" ref="J107" si="9">AVERAGE(I107,I108,I109,I110,I111,I112)</f>
        <v>#DIV/0!</v>
      </c>
      <c r="K107" s="148"/>
      <c r="L107" s="148"/>
      <c r="S107" s="28"/>
      <c r="T107" s="28"/>
    </row>
    <row r="108" spans="1:20" x14ac:dyDescent="0.25">
      <c r="A108" s="165"/>
      <c r="B108" s="165"/>
      <c r="C108" s="169"/>
      <c r="D108" s="169"/>
      <c r="E108" s="37" t="s">
        <v>229</v>
      </c>
      <c r="F108" s="37">
        <f>ROUNDUP(F107/5,0)</f>
        <v>136</v>
      </c>
      <c r="G108" s="38"/>
      <c r="H108" s="39"/>
      <c r="I108" s="37">
        <f t="shared" si="3"/>
        <v>0</v>
      </c>
      <c r="J108" s="149"/>
      <c r="K108" s="149"/>
      <c r="L108" s="149"/>
      <c r="S108" s="28"/>
      <c r="T108" s="28"/>
    </row>
    <row r="109" spans="1:20" x14ac:dyDescent="0.25">
      <c r="A109" s="165"/>
      <c r="B109" s="165"/>
      <c r="C109" s="169"/>
      <c r="D109" s="169"/>
      <c r="E109" s="37" t="s">
        <v>196</v>
      </c>
      <c r="F109" s="37">
        <f>ROUNDUP(F107/5,0)</f>
        <v>136</v>
      </c>
      <c r="G109" s="38"/>
      <c r="H109" s="39"/>
      <c r="I109" s="37">
        <f t="shared" si="3"/>
        <v>0</v>
      </c>
      <c r="J109" s="149"/>
      <c r="K109" s="149"/>
      <c r="L109" s="149"/>
      <c r="S109" s="28"/>
      <c r="T109" s="28"/>
    </row>
    <row r="110" spans="1:20" x14ac:dyDescent="0.25">
      <c r="A110" s="165"/>
      <c r="B110" s="165"/>
      <c r="C110" s="169"/>
      <c r="D110" s="169"/>
      <c r="E110" s="37" t="s">
        <v>204</v>
      </c>
      <c r="F110" s="37"/>
      <c r="G110" s="38"/>
      <c r="H110" s="39"/>
      <c r="I110" s="37" t="e">
        <f t="shared" si="3"/>
        <v>#DIV/0!</v>
      </c>
      <c r="J110" s="149"/>
      <c r="K110" s="149"/>
      <c r="L110" s="149"/>
      <c r="S110" s="28"/>
      <c r="T110" s="28"/>
    </row>
    <row r="111" spans="1:20" x14ac:dyDescent="0.25">
      <c r="A111" s="165"/>
      <c r="B111" s="165"/>
      <c r="C111" s="169"/>
      <c r="D111" s="169"/>
      <c r="E111" s="37" t="s">
        <v>205</v>
      </c>
      <c r="F111" s="37"/>
      <c r="G111" s="38"/>
      <c r="H111" s="39"/>
      <c r="I111" s="37" t="e">
        <f t="shared" si="3"/>
        <v>#DIV/0!</v>
      </c>
      <c r="J111" s="149"/>
      <c r="K111" s="149"/>
      <c r="L111" s="149"/>
      <c r="S111" s="28"/>
      <c r="T111" s="28"/>
    </row>
    <row r="112" spans="1:20" ht="15.75" thickBot="1" x14ac:dyDescent="0.3">
      <c r="A112" s="166"/>
      <c r="B112" s="166"/>
      <c r="C112" s="170"/>
      <c r="D112" s="170"/>
      <c r="E112" s="74" t="s">
        <v>238</v>
      </c>
      <c r="F112" s="56"/>
      <c r="G112" s="75"/>
      <c r="H112" s="76"/>
      <c r="I112" s="57" t="e">
        <f t="shared" si="3"/>
        <v>#DIV/0!</v>
      </c>
      <c r="J112" s="150"/>
      <c r="K112" s="150"/>
      <c r="L112" s="150"/>
      <c r="S112" s="28"/>
      <c r="T112" s="28"/>
    </row>
    <row r="113" spans="1:20" x14ac:dyDescent="0.25">
      <c r="A113" s="155">
        <v>114040</v>
      </c>
      <c r="B113" s="155">
        <v>113815</v>
      </c>
      <c r="C113" s="161" t="s">
        <v>182</v>
      </c>
      <c r="D113" s="158" t="s">
        <v>143</v>
      </c>
      <c r="E113" s="50" t="s">
        <v>209</v>
      </c>
      <c r="F113" s="50"/>
      <c r="G113" s="51"/>
      <c r="H113" s="52"/>
      <c r="I113" s="44" t="e">
        <f t="shared" si="3"/>
        <v>#DIV/0!</v>
      </c>
      <c r="J113" s="154" t="e">
        <f>AVERAGE(I113,I114,I115,I116,I117,I118)</f>
        <v>#DIV/0!</v>
      </c>
      <c r="K113" s="145"/>
      <c r="L113" s="145"/>
      <c r="S113" s="28"/>
      <c r="T113" s="28"/>
    </row>
    <row r="114" spans="1:20" x14ac:dyDescent="0.25">
      <c r="A114" s="156"/>
      <c r="B114" s="156"/>
      <c r="C114" s="162"/>
      <c r="D114" s="159"/>
      <c r="E114" s="41" t="s">
        <v>192</v>
      </c>
      <c r="F114" s="41"/>
      <c r="G114" s="42"/>
      <c r="H114" s="43"/>
      <c r="I114" s="41" t="e">
        <f t="shared" si="3"/>
        <v>#DIV/0!</v>
      </c>
      <c r="J114" s="146"/>
      <c r="K114" s="146"/>
      <c r="L114" s="146"/>
      <c r="S114" s="28"/>
      <c r="T114" s="28"/>
    </row>
    <row r="115" spans="1:20" x14ac:dyDescent="0.25">
      <c r="A115" s="156"/>
      <c r="B115" s="156"/>
      <c r="C115" s="162"/>
      <c r="D115" s="159"/>
      <c r="E115" s="41" t="s">
        <v>201</v>
      </c>
      <c r="F115" s="41">
        <f>ABS(B113-A113)</f>
        <v>225</v>
      </c>
      <c r="G115" s="42"/>
      <c r="H115" s="43"/>
      <c r="I115" s="41">
        <f t="shared" si="3"/>
        <v>0</v>
      </c>
      <c r="J115" s="146"/>
      <c r="K115" s="146"/>
      <c r="L115" s="146"/>
      <c r="S115" s="28"/>
      <c r="T115" s="28"/>
    </row>
    <row r="116" spans="1:20" x14ac:dyDescent="0.25">
      <c r="A116" s="156"/>
      <c r="B116" s="156"/>
      <c r="C116" s="162"/>
      <c r="D116" s="159"/>
      <c r="E116" s="41" t="s">
        <v>202</v>
      </c>
      <c r="F116" s="41"/>
      <c r="G116" s="42"/>
      <c r="H116" s="43"/>
      <c r="I116" s="41" t="e">
        <f t="shared" si="3"/>
        <v>#DIV/0!</v>
      </c>
      <c r="J116" s="146"/>
      <c r="K116" s="146"/>
      <c r="L116" s="146"/>
      <c r="S116" s="28"/>
      <c r="T116" s="28"/>
    </row>
    <row r="117" spans="1:20" x14ac:dyDescent="0.25">
      <c r="A117" s="156"/>
      <c r="B117" s="156"/>
      <c r="C117" s="162"/>
      <c r="D117" s="159"/>
      <c r="E117" s="41" t="s">
        <v>238</v>
      </c>
      <c r="F117" s="41"/>
      <c r="G117" s="42"/>
      <c r="H117" s="43"/>
      <c r="I117" s="41" t="e">
        <f t="shared" si="3"/>
        <v>#DIV/0!</v>
      </c>
      <c r="J117" s="146"/>
      <c r="K117" s="146"/>
      <c r="L117" s="146"/>
      <c r="S117" s="28"/>
      <c r="T117" s="28"/>
    </row>
    <row r="118" spans="1:20" ht="15.75" thickBot="1" x14ac:dyDescent="0.3">
      <c r="A118" s="157"/>
      <c r="B118" s="157"/>
      <c r="C118" s="163"/>
      <c r="D118" s="160"/>
      <c r="E118" s="47" t="s">
        <v>191</v>
      </c>
      <c r="F118" s="47"/>
      <c r="G118" s="48"/>
      <c r="H118" s="49"/>
      <c r="I118" s="47" t="e">
        <f t="shared" si="3"/>
        <v>#DIV/0!</v>
      </c>
      <c r="J118" s="147"/>
      <c r="K118" s="147"/>
      <c r="L118" s="147"/>
      <c r="S118" s="28"/>
      <c r="T118" s="28"/>
    </row>
    <row r="119" spans="1:20" x14ac:dyDescent="0.25">
      <c r="A119" s="164">
        <v>113815</v>
      </c>
      <c r="B119" s="164">
        <v>113019</v>
      </c>
      <c r="C119" s="168" t="s">
        <v>182</v>
      </c>
      <c r="D119" s="168" t="s">
        <v>219</v>
      </c>
      <c r="E119" s="53" t="s">
        <v>216</v>
      </c>
      <c r="F119" s="53">
        <f>ABS(B119-A119)</f>
        <v>796</v>
      </c>
      <c r="G119" s="54"/>
      <c r="H119" s="55"/>
      <c r="I119" s="74">
        <f t="shared" si="3"/>
        <v>0</v>
      </c>
      <c r="J119" s="167" t="e">
        <f t="shared" ref="J119" si="10">AVERAGE(I119,I120,I121,I122,I123,I124)</f>
        <v>#DIV/0!</v>
      </c>
      <c r="K119" s="148"/>
      <c r="L119" s="148" t="s">
        <v>255</v>
      </c>
      <c r="S119" s="28"/>
      <c r="T119" s="28"/>
    </row>
    <row r="120" spans="1:20" x14ac:dyDescent="0.25">
      <c r="A120" s="165"/>
      <c r="B120" s="165"/>
      <c r="C120" s="169"/>
      <c r="D120" s="169"/>
      <c r="E120" s="37" t="s">
        <v>229</v>
      </c>
      <c r="F120" s="37">
        <f>ROUNDUP(F119/5,0)</f>
        <v>160</v>
      </c>
      <c r="G120" s="38"/>
      <c r="H120" s="39"/>
      <c r="I120" s="37">
        <f t="shared" si="3"/>
        <v>0</v>
      </c>
      <c r="J120" s="149"/>
      <c r="K120" s="149"/>
      <c r="L120" s="149"/>
      <c r="S120" s="28"/>
      <c r="T120" s="28"/>
    </row>
    <row r="121" spans="1:20" x14ac:dyDescent="0.25">
      <c r="A121" s="165"/>
      <c r="B121" s="165"/>
      <c r="C121" s="169"/>
      <c r="D121" s="169"/>
      <c r="E121" s="37" t="s">
        <v>196</v>
      </c>
      <c r="F121" s="37">
        <f>ROUNDUP(F119/5,0)</f>
        <v>160</v>
      </c>
      <c r="G121" s="38"/>
      <c r="H121" s="39"/>
      <c r="I121" s="37">
        <f t="shared" si="3"/>
        <v>0</v>
      </c>
      <c r="J121" s="149"/>
      <c r="K121" s="149"/>
      <c r="L121" s="149"/>
      <c r="S121" s="28"/>
      <c r="T121" s="28"/>
    </row>
    <row r="122" spans="1:20" x14ac:dyDescent="0.25">
      <c r="A122" s="165"/>
      <c r="B122" s="165"/>
      <c r="C122" s="169"/>
      <c r="D122" s="169"/>
      <c r="E122" s="37" t="s">
        <v>204</v>
      </c>
      <c r="F122" s="37"/>
      <c r="G122" s="38"/>
      <c r="H122" s="39"/>
      <c r="I122" s="37" t="e">
        <f t="shared" si="3"/>
        <v>#DIV/0!</v>
      </c>
      <c r="J122" s="149"/>
      <c r="K122" s="149"/>
      <c r="L122" s="149"/>
      <c r="S122" s="28"/>
      <c r="T122" s="28"/>
    </row>
    <row r="123" spans="1:20" x14ac:dyDescent="0.25">
      <c r="A123" s="165"/>
      <c r="B123" s="165"/>
      <c r="C123" s="169"/>
      <c r="D123" s="169"/>
      <c r="E123" s="37" t="s">
        <v>205</v>
      </c>
      <c r="F123" s="37"/>
      <c r="G123" s="38"/>
      <c r="H123" s="39"/>
      <c r="I123" s="37" t="e">
        <f t="shared" si="3"/>
        <v>#DIV/0!</v>
      </c>
      <c r="J123" s="149"/>
      <c r="K123" s="149"/>
      <c r="L123" s="149"/>
      <c r="S123" s="28"/>
      <c r="T123" s="28"/>
    </row>
    <row r="124" spans="1:20" ht="15.75" thickBot="1" x14ac:dyDescent="0.3">
      <c r="A124" s="166"/>
      <c r="B124" s="166"/>
      <c r="C124" s="170"/>
      <c r="D124" s="170"/>
      <c r="E124" s="74" t="s">
        <v>238</v>
      </c>
      <c r="F124" s="56">
        <v>15</v>
      </c>
      <c r="G124" s="75"/>
      <c r="H124" s="76"/>
      <c r="I124" s="57">
        <f t="shared" si="3"/>
        <v>0</v>
      </c>
      <c r="J124" s="150"/>
      <c r="K124" s="150"/>
      <c r="L124" s="150"/>
      <c r="S124" s="28"/>
      <c r="T124" s="28"/>
    </row>
    <row r="125" spans="1:20" x14ac:dyDescent="0.25">
      <c r="A125" s="164"/>
      <c r="B125" s="164"/>
      <c r="C125" s="168" t="s">
        <v>182</v>
      </c>
      <c r="D125" s="168" t="s">
        <v>219</v>
      </c>
      <c r="E125" s="53" t="s">
        <v>216</v>
      </c>
      <c r="F125" s="53">
        <f>ABS(B125-A125)</f>
        <v>0</v>
      </c>
      <c r="G125" s="54"/>
      <c r="H125" s="55"/>
      <c r="I125" s="74" t="e">
        <f t="shared" si="3"/>
        <v>#DIV/0!</v>
      </c>
      <c r="J125" s="167" t="e">
        <f t="shared" ref="J125:J185" si="11">AVERAGE(I125,I126,I127,I128,I129,I130)</f>
        <v>#DIV/0!</v>
      </c>
      <c r="K125" s="148"/>
      <c r="L125" s="148"/>
      <c r="S125" s="28"/>
      <c r="T125" s="28"/>
    </row>
    <row r="126" spans="1:20" x14ac:dyDescent="0.25">
      <c r="A126" s="165"/>
      <c r="B126" s="165"/>
      <c r="C126" s="169"/>
      <c r="D126" s="169"/>
      <c r="E126" s="37" t="s">
        <v>229</v>
      </c>
      <c r="F126" s="37">
        <f>ROUNDUP(F125/5,0)</f>
        <v>0</v>
      </c>
      <c r="G126" s="38"/>
      <c r="H126" s="39"/>
      <c r="I126" s="37" t="e">
        <f t="shared" si="3"/>
        <v>#DIV/0!</v>
      </c>
      <c r="J126" s="149"/>
      <c r="K126" s="149"/>
      <c r="L126" s="149"/>
      <c r="S126" s="28"/>
      <c r="T126" s="28"/>
    </row>
    <row r="127" spans="1:20" x14ac:dyDescent="0.25">
      <c r="A127" s="165"/>
      <c r="B127" s="165"/>
      <c r="C127" s="169"/>
      <c r="D127" s="169"/>
      <c r="E127" s="37" t="s">
        <v>196</v>
      </c>
      <c r="F127" s="37">
        <f>ROUNDUP(F125/5,0)</f>
        <v>0</v>
      </c>
      <c r="G127" s="38"/>
      <c r="H127" s="39"/>
      <c r="I127" s="37" t="e">
        <f t="shared" si="3"/>
        <v>#DIV/0!</v>
      </c>
      <c r="J127" s="149"/>
      <c r="K127" s="149"/>
      <c r="L127" s="149"/>
      <c r="S127" s="28"/>
      <c r="T127" s="28"/>
    </row>
    <row r="128" spans="1:20" x14ac:dyDescent="0.25">
      <c r="A128" s="165"/>
      <c r="B128" s="165"/>
      <c r="C128" s="169"/>
      <c r="D128" s="169"/>
      <c r="E128" s="37" t="s">
        <v>204</v>
      </c>
      <c r="F128" s="37"/>
      <c r="G128" s="38"/>
      <c r="H128" s="39"/>
      <c r="I128" s="37" t="e">
        <f t="shared" si="3"/>
        <v>#DIV/0!</v>
      </c>
      <c r="J128" s="149"/>
      <c r="K128" s="149"/>
      <c r="L128" s="149"/>
      <c r="S128" s="28"/>
      <c r="T128" s="28"/>
    </row>
    <row r="129" spans="1:20" x14ac:dyDescent="0.25">
      <c r="A129" s="165"/>
      <c r="B129" s="165"/>
      <c r="C129" s="169"/>
      <c r="D129" s="169"/>
      <c r="E129" s="37" t="s">
        <v>205</v>
      </c>
      <c r="F129" s="37"/>
      <c r="G129" s="38"/>
      <c r="H129" s="39"/>
      <c r="I129" s="37" t="e">
        <f t="shared" si="3"/>
        <v>#DIV/0!</v>
      </c>
      <c r="J129" s="149"/>
      <c r="K129" s="149"/>
      <c r="L129" s="149"/>
      <c r="S129" s="28"/>
      <c r="T129" s="28"/>
    </row>
    <row r="130" spans="1:20" ht="15.75" thickBot="1" x14ac:dyDescent="0.3">
      <c r="A130" s="166"/>
      <c r="B130" s="166"/>
      <c r="C130" s="170"/>
      <c r="D130" s="170"/>
      <c r="E130" s="74" t="s">
        <v>238</v>
      </c>
      <c r="F130" s="56"/>
      <c r="G130" s="75"/>
      <c r="H130" s="76"/>
      <c r="I130" s="57" t="e">
        <f t="shared" si="3"/>
        <v>#DIV/0!</v>
      </c>
      <c r="J130" s="150"/>
      <c r="K130" s="150"/>
      <c r="L130" s="150"/>
      <c r="S130" s="28"/>
      <c r="T130" s="28"/>
    </row>
    <row r="131" spans="1:20" x14ac:dyDescent="0.25">
      <c r="A131" s="164">
        <v>113019</v>
      </c>
      <c r="B131" s="164">
        <v>112700</v>
      </c>
      <c r="C131" s="168" t="s">
        <v>182</v>
      </c>
      <c r="D131" s="168" t="s">
        <v>142</v>
      </c>
      <c r="E131" s="53" t="s">
        <v>216</v>
      </c>
      <c r="F131" s="53">
        <f>ABS(B131-A131)</f>
        <v>319</v>
      </c>
      <c r="G131" s="54"/>
      <c r="H131" s="55"/>
      <c r="I131" s="74">
        <f t="shared" si="3"/>
        <v>0</v>
      </c>
      <c r="J131" s="167" t="e">
        <f t="shared" si="11"/>
        <v>#DIV/0!</v>
      </c>
      <c r="K131" s="148"/>
      <c r="L131" s="148"/>
      <c r="S131" s="28"/>
      <c r="T131" s="28"/>
    </row>
    <row r="132" spans="1:20" x14ac:dyDescent="0.25">
      <c r="A132" s="165"/>
      <c r="B132" s="165"/>
      <c r="C132" s="169"/>
      <c r="D132" s="169"/>
      <c r="E132" s="37" t="s">
        <v>229</v>
      </c>
      <c r="F132" s="37">
        <f>ROUNDUP(F131/5,0)</f>
        <v>64</v>
      </c>
      <c r="G132" s="38"/>
      <c r="H132" s="39"/>
      <c r="I132" s="37">
        <f t="shared" ref="I132:I195" si="12">G132/F132</f>
        <v>0</v>
      </c>
      <c r="J132" s="149"/>
      <c r="K132" s="149"/>
      <c r="L132" s="149"/>
      <c r="S132" s="28"/>
      <c r="T132" s="28"/>
    </row>
    <row r="133" spans="1:20" x14ac:dyDescent="0.25">
      <c r="A133" s="165"/>
      <c r="B133" s="165"/>
      <c r="C133" s="169"/>
      <c r="D133" s="169"/>
      <c r="E133" s="37" t="s">
        <v>196</v>
      </c>
      <c r="F133" s="37">
        <f>ROUNDUP(F131/5,0)</f>
        <v>64</v>
      </c>
      <c r="G133" s="38"/>
      <c r="H133" s="39"/>
      <c r="I133" s="37">
        <f t="shared" si="12"/>
        <v>0</v>
      </c>
      <c r="J133" s="149"/>
      <c r="K133" s="149"/>
      <c r="L133" s="149"/>
      <c r="S133" s="28"/>
      <c r="T133" s="28"/>
    </row>
    <row r="134" spans="1:20" x14ac:dyDescent="0.25">
      <c r="A134" s="165"/>
      <c r="B134" s="165"/>
      <c r="C134" s="169"/>
      <c r="D134" s="169"/>
      <c r="E134" s="37" t="s">
        <v>204</v>
      </c>
      <c r="F134" s="37"/>
      <c r="G134" s="38"/>
      <c r="H134" s="39"/>
      <c r="I134" s="37" t="e">
        <f t="shared" si="12"/>
        <v>#DIV/0!</v>
      </c>
      <c r="J134" s="149"/>
      <c r="K134" s="149"/>
      <c r="L134" s="149"/>
      <c r="S134" s="28"/>
      <c r="T134" s="28"/>
    </row>
    <row r="135" spans="1:20" x14ac:dyDescent="0.25">
      <c r="A135" s="165"/>
      <c r="B135" s="165"/>
      <c r="C135" s="169"/>
      <c r="D135" s="169"/>
      <c r="E135" s="37" t="s">
        <v>205</v>
      </c>
      <c r="F135" s="37"/>
      <c r="G135" s="38"/>
      <c r="H135" s="39"/>
      <c r="I135" s="37" t="e">
        <f t="shared" si="12"/>
        <v>#DIV/0!</v>
      </c>
      <c r="J135" s="149"/>
      <c r="K135" s="149"/>
      <c r="L135" s="149"/>
      <c r="S135" s="28"/>
      <c r="T135" s="28"/>
    </row>
    <row r="136" spans="1:20" ht="15.75" thickBot="1" x14ac:dyDescent="0.3">
      <c r="A136" s="166"/>
      <c r="B136" s="166"/>
      <c r="C136" s="170"/>
      <c r="D136" s="170"/>
      <c r="E136" s="74" t="s">
        <v>238</v>
      </c>
      <c r="F136" s="56"/>
      <c r="G136" s="75"/>
      <c r="H136" s="76"/>
      <c r="I136" s="57" t="e">
        <f t="shared" si="12"/>
        <v>#DIV/0!</v>
      </c>
      <c r="J136" s="150"/>
      <c r="K136" s="150"/>
      <c r="L136" s="150"/>
      <c r="S136" s="28"/>
      <c r="T136" s="28"/>
    </row>
    <row r="137" spans="1:20" x14ac:dyDescent="0.25">
      <c r="A137" s="164">
        <v>112700</v>
      </c>
      <c r="B137" s="164">
        <v>110878</v>
      </c>
      <c r="C137" s="168" t="s">
        <v>182</v>
      </c>
      <c r="D137" s="168" t="s">
        <v>142</v>
      </c>
      <c r="E137" s="53" t="s">
        <v>212</v>
      </c>
      <c r="F137" s="53">
        <f>ABS(B137-A137)</f>
        <v>1822</v>
      </c>
      <c r="G137" s="54"/>
      <c r="H137" s="55"/>
      <c r="I137" s="74">
        <f t="shared" si="12"/>
        <v>0</v>
      </c>
      <c r="J137" s="167" t="e">
        <f t="shared" si="11"/>
        <v>#DIV/0!</v>
      </c>
      <c r="K137" s="148"/>
      <c r="L137" s="148"/>
      <c r="S137" s="28"/>
      <c r="T137" s="28"/>
    </row>
    <row r="138" spans="1:20" x14ac:dyDescent="0.25">
      <c r="A138" s="165"/>
      <c r="B138" s="165"/>
      <c r="C138" s="169"/>
      <c r="D138" s="169"/>
      <c r="E138" s="37" t="s">
        <v>229</v>
      </c>
      <c r="F138" s="37">
        <f>ROUNDUP(F137/5,0)</f>
        <v>365</v>
      </c>
      <c r="G138" s="38"/>
      <c r="H138" s="39"/>
      <c r="I138" s="37">
        <f t="shared" si="12"/>
        <v>0</v>
      </c>
      <c r="J138" s="149"/>
      <c r="K138" s="149"/>
      <c r="L138" s="149"/>
      <c r="S138" s="28"/>
      <c r="T138" s="28"/>
    </row>
    <row r="139" spans="1:20" x14ac:dyDescent="0.25">
      <c r="A139" s="165"/>
      <c r="B139" s="165"/>
      <c r="C139" s="169"/>
      <c r="D139" s="169"/>
      <c r="E139" s="37" t="s">
        <v>196</v>
      </c>
      <c r="F139" s="37">
        <f>ROUNDUP(F137/5,0)</f>
        <v>365</v>
      </c>
      <c r="G139" s="38"/>
      <c r="H139" s="39"/>
      <c r="I139" s="37">
        <f t="shared" si="12"/>
        <v>0</v>
      </c>
      <c r="J139" s="149"/>
      <c r="K139" s="149"/>
      <c r="L139" s="149"/>
      <c r="S139" s="28"/>
      <c r="T139" s="28"/>
    </row>
    <row r="140" spans="1:20" x14ac:dyDescent="0.25">
      <c r="A140" s="165"/>
      <c r="B140" s="165"/>
      <c r="C140" s="169"/>
      <c r="D140" s="169"/>
      <c r="E140" s="37" t="s">
        <v>204</v>
      </c>
      <c r="F140" s="37"/>
      <c r="G140" s="38"/>
      <c r="H140" s="39"/>
      <c r="I140" s="37" t="e">
        <f t="shared" si="12"/>
        <v>#DIV/0!</v>
      </c>
      <c r="J140" s="149"/>
      <c r="K140" s="149"/>
      <c r="L140" s="149"/>
      <c r="S140" s="28"/>
      <c r="T140" s="28"/>
    </row>
    <row r="141" spans="1:20" x14ac:dyDescent="0.25">
      <c r="A141" s="165"/>
      <c r="B141" s="165"/>
      <c r="C141" s="169"/>
      <c r="D141" s="169"/>
      <c r="E141" s="37" t="s">
        <v>205</v>
      </c>
      <c r="F141" s="37"/>
      <c r="G141" s="38"/>
      <c r="H141" s="39"/>
      <c r="I141" s="37" t="e">
        <f t="shared" si="12"/>
        <v>#DIV/0!</v>
      </c>
      <c r="J141" s="149"/>
      <c r="K141" s="149"/>
      <c r="L141" s="149"/>
      <c r="S141" s="28"/>
      <c r="T141" s="28"/>
    </row>
    <row r="142" spans="1:20" ht="15.75" thickBot="1" x14ac:dyDescent="0.3">
      <c r="A142" s="166"/>
      <c r="B142" s="166"/>
      <c r="C142" s="170"/>
      <c r="D142" s="170"/>
      <c r="E142" s="74" t="s">
        <v>238</v>
      </c>
      <c r="F142" s="56"/>
      <c r="G142" s="75"/>
      <c r="H142" s="76"/>
      <c r="I142" s="57" t="e">
        <f t="shared" si="12"/>
        <v>#DIV/0!</v>
      </c>
      <c r="J142" s="150"/>
      <c r="K142" s="150"/>
      <c r="L142" s="150"/>
      <c r="S142" s="28"/>
      <c r="T142" s="28"/>
    </row>
    <row r="143" spans="1:20" x14ac:dyDescent="0.25">
      <c r="A143" s="164">
        <v>110878</v>
      </c>
      <c r="B143" s="164">
        <v>110793</v>
      </c>
      <c r="C143" s="168" t="s">
        <v>182</v>
      </c>
      <c r="D143" s="168" t="s">
        <v>142</v>
      </c>
      <c r="E143" s="53" t="s">
        <v>212</v>
      </c>
      <c r="F143" s="53">
        <f>ABS(B143-A143)</f>
        <v>85</v>
      </c>
      <c r="G143" s="54"/>
      <c r="H143" s="55"/>
      <c r="I143" s="74">
        <f t="shared" si="12"/>
        <v>0</v>
      </c>
      <c r="J143" s="167" t="e">
        <f t="shared" si="11"/>
        <v>#DIV/0!</v>
      </c>
      <c r="K143" s="148"/>
      <c r="L143" s="148"/>
      <c r="S143" s="28"/>
      <c r="T143" s="28"/>
    </row>
    <row r="144" spans="1:20" x14ac:dyDescent="0.25">
      <c r="A144" s="165"/>
      <c r="B144" s="165"/>
      <c r="C144" s="169"/>
      <c r="D144" s="169"/>
      <c r="E144" s="37" t="s">
        <v>229</v>
      </c>
      <c r="F144" s="37">
        <f>ROUNDUP(F143/5,0)</f>
        <v>17</v>
      </c>
      <c r="G144" s="38"/>
      <c r="H144" s="39"/>
      <c r="I144" s="37">
        <f t="shared" si="12"/>
        <v>0</v>
      </c>
      <c r="J144" s="149"/>
      <c r="K144" s="149"/>
      <c r="L144" s="149"/>
      <c r="S144" s="28"/>
      <c r="T144" s="28"/>
    </row>
    <row r="145" spans="1:20" x14ac:dyDescent="0.25">
      <c r="A145" s="165"/>
      <c r="B145" s="165"/>
      <c r="C145" s="169"/>
      <c r="D145" s="169"/>
      <c r="E145" s="37" t="s">
        <v>196</v>
      </c>
      <c r="F145" s="37">
        <f>ROUNDUP(F143/5,0)</f>
        <v>17</v>
      </c>
      <c r="G145" s="38"/>
      <c r="H145" s="39"/>
      <c r="I145" s="37">
        <f t="shared" si="12"/>
        <v>0</v>
      </c>
      <c r="J145" s="149"/>
      <c r="K145" s="149"/>
      <c r="L145" s="149"/>
      <c r="S145" s="28"/>
      <c r="T145" s="28"/>
    </row>
    <row r="146" spans="1:20" x14ac:dyDescent="0.25">
      <c r="A146" s="165"/>
      <c r="B146" s="165"/>
      <c r="C146" s="169"/>
      <c r="D146" s="169"/>
      <c r="E146" s="37" t="s">
        <v>204</v>
      </c>
      <c r="F146" s="37"/>
      <c r="G146" s="38"/>
      <c r="H146" s="39"/>
      <c r="I146" s="37" t="e">
        <f t="shared" si="12"/>
        <v>#DIV/0!</v>
      </c>
      <c r="J146" s="149"/>
      <c r="K146" s="149"/>
      <c r="L146" s="149"/>
      <c r="S146" s="28"/>
      <c r="T146" s="28"/>
    </row>
    <row r="147" spans="1:20" x14ac:dyDescent="0.25">
      <c r="A147" s="165"/>
      <c r="B147" s="165"/>
      <c r="C147" s="169"/>
      <c r="D147" s="169"/>
      <c r="E147" s="37" t="s">
        <v>205</v>
      </c>
      <c r="F147" s="37"/>
      <c r="G147" s="38"/>
      <c r="H147" s="39"/>
      <c r="I147" s="37" t="e">
        <f t="shared" si="12"/>
        <v>#DIV/0!</v>
      </c>
      <c r="J147" s="149"/>
      <c r="K147" s="149"/>
      <c r="L147" s="149"/>
      <c r="S147" s="28"/>
      <c r="T147" s="28"/>
    </row>
    <row r="148" spans="1:20" ht="15.75" thickBot="1" x14ac:dyDescent="0.3">
      <c r="A148" s="166"/>
      <c r="B148" s="166"/>
      <c r="C148" s="170"/>
      <c r="D148" s="170"/>
      <c r="E148" s="74" t="s">
        <v>238</v>
      </c>
      <c r="F148" s="56"/>
      <c r="G148" s="75"/>
      <c r="H148" s="76"/>
      <c r="I148" s="57" t="e">
        <f t="shared" si="12"/>
        <v>#DIV/0!</v>
      </c>
      <c r="J148" s="150"/>
      <c r="K148" s="150"/>
      <c r="L148" s="150"/>
      <c r="S148" s="28"/>
      <c r="T148" s="28"/>
    </row>
    <row r="149" spans="1:20" x14ac:dyDescent="0.25">
      <c r="A149" s="164">
        <v>110793</v>
      </c>
      <c r="B149" s="164">
        <v>109251</v>
      </c>
      <c r="C149" s="168" t="s">
        <v>182</v>
      </c>
      <c r="D149" s="168" t="s">
        <v>142</v>
      </c>
      <c r="E149" s="53" t="s">
        <v>212</v>
      </c>
      <c r="F149" s="53">
        <f>ABS(B149-A149)</f>
        <v>1542</v>
      </c>
      <c r="G149" s="54"/>
      <c r="H149" s="55"/>
      <c r="I149" s="74">
        <f t="shared" si="12"/>
        <v>0</v>
      </c>
      <c r="J149" s="167" t="e">
        <f t="shared" si="11"/>
        <v>#DIV/0!</v>
      </c>
      <c r="K149" s="148"/>
      <c r="L149" s="148"/>
      <c r="S149" s="28"/>
      <c r="T149" s="28"/>
    </row>
    <row r="150" spans="1:20" x14ac:dyDescent="0.25">
      <c r="A150" s="165"/>
      <c r="B150" s="165"/>
      <c r="C150" s="169"/>
      <c r="D150" s="169"/>
      <c r="E150" s="37" t="s">
        <v>229</v>
      </c>
      <c r="F150" s="37">
        <f>ROUNDUP(F149/5,0)</f>
        <v>309</v>
      </c>
      <c r="G150" s="38"/>
      <c r="H150" s="39"/>
      <c r="I150" s="37">
        <f t="shared" si="12"/>
        <v>0</v>
      </c>
      <c r="J150" s="149"/>
      <c r="K150" s="149"/>
      <c r="L150" s="149"/>
      <c r="S150" s="28"/>
      <c r="T150" s="28"/>
    </row>
    <row r="151" spans="1:20" x14ac:dyDescent="0.25">
      <c r="A151" s="165"/>
      <c r="B151" s="165"/>
      <c r="C151" s="169"/>
      <c r="D151" s="169"/>
      <c r="E151" s="37" t="s">
        <v>196</v>
      </c>
      <c r="F151" s="37">
        <f>ROUNDUP(F149/5,0)</f>
        <v>309</v>
      </c>
      <c r="G151" s="38"/>
      <c r="H151" s="39"/>
      <c r="I151" s="37">
        <f t="shared" si="12"/>
        <v>0</v>
      </c>
      <c r="J151" s="149"/>
      <c r="K151" s="149"/>
      <c r="L151" s="149"/>
      <c r="S151" s="28"/>
      <c r="T151" s="28"/>
    </row>
    <row r="152" spans="1:20" x14ac:dyDescent="0.25">
      <c r="A152" s="165"/>
      <c r="B152" s="165"/>
      <c r="C152" s="169"/>
      <c r="D152" s="169"/>
      <c r="E152" s="37" t="s">
        <v>204</v>
      </c>
      <c r="F152" s="37"/>
      <c r="G152" s="38"/>
      <c r="H152" s="39"/>
      <c r="I152" s="37" t="e">
        <f t="shared" si="12"/>
        <v>#DIV/0!</v>
      </c>
      <c r="J152" s="149"/>
      <c r="K152" s="149"/>
      <c r="L152" s="149"/>
      <c r="S152" s="28"/>
      <c r="T152" s="28"/>
    </row>
    <row r="153" spans="1:20" x14ac:dyDescent="0.25">
      <c r="A153" s="165"/>
      <c r="B153" s="165"/>
      <c r="C153" s="169"/>
      <c r="D153" s="169"/>
      <c r="E153" s="37" t="s">
        <v>205</v>
      </c>
      <c r="F153" s="37"/>
      <c r="G153" s="38"/>
      <c r="H153" s="39"/>
      <c r="I153" s="37" t="e">
        <f t="shared" si="12"/>
        <v>#DIV/0!</v>
      </c>
      <c r="J153" s="149"/>
      <c r="K153" s="149"/>
      <c r="L153" s="149"/>
      <c r="S153" s="28"/>
      <c r="T153" s="28"/>
    </row>
    <row r="154" spans="1:20" ht="15.75" thickBot="1" x14ac:dyDescent="0.3">
      <c r="A154" s="166"/>
      <c r="B154" s="166"/>
      <c r="C154" s="170"/>
      <c r="D154" s="170"/>
      <c r="E154" s="74" t="s">
        <v>238</v>
      </c>
      <c r="F154" s="56">
        <v>7</v>
      </c>
      <c r="G154" s="75"/>
      <c r="H154" s="76"/>
      <c r="I154" s="57">
        <f t="shared" si="12"/>
        <v>0</v>
      </c>
      <c r="J154" s="150"/>
      <c r="K154" s="150"/>
      <c r="L154" s="150"/>
      <c r="S154" s="28"/>
      <c r="T154" s="28"/>
    </row>
    <row r="155" spans="1:20" x14ac:dyDescent="0.25">
      <c r="A155" s="164">
        <v>109251</v>
      </c>
      <c r="B155" s="164">
        <v>109133</v>
      </c>
      <c r="C155" s="168" t="s">
        <v>182</v>
      </c>
      <c r="D155" s="168" t="s">
        <v>142</v>
      </c>
      <c r="E155" s="53" t="s">
        <v>212</v>
      </c>
      <c r="F155" s="53">
        <f>ABS(B155-A155)</f>
        <v>118</v>
      </c>
      <c r="G155" s="54"/>
      <c r="H155" s="55"/>
      <c r="I155" s="74">
        <f t="shared" si="12"/>
        <v>0</v>
      </c>
      <c r="J155" s="167" t="e">
        <f t="shared" si="11"/>
        <v>#DIV/0!</v>
      </c>
      <c r="K155" s="148"/>
      <c r="L155" s="148"/>
      <c r="S155" s="28"/>
      <c r="T155" s="28"/>
    </row>
    <row r="156" spans="1:20" x14ac:dyDescent="0.25">
      <c r="A156" s="165"/>
      <c r="B156" s="165"/>
      <c r="C156" s="169"/>
      <c r="D156" s="169"/>
      <c r="E156" s="37" t="s">
        <v>229</v>
      </c>
      <c r="F156" s="37">
        <f>ROUNDUP(F155/5,0)</f>
        <v>24</v>
      </c>
      <c r="G156" s="38"/>
      <c r="H156" s="39"/>
      <c r="I156" s="37">
        <f t="shared" si="12"/>
        <v>0</v>
      </c>
      <c r="J156" s="149"/>
      <c r="K156" s="149"/>
      <c r="L156" s="149"/>
      <c r="S156" s="28"/>
      <c r="T156" s="28"/>
    </row>
    <row r="157" spans="1:20" x14ac:dyDescent="0.25">
      <c r="A157" s="165"/>
      <c r="B157" s="165"/>
      <c r="C157" s="169"/>
      <c r="D157" s="169"/>
      <c r="E157" s="37" t="s">
        <v>196</v>
      </c>
      <c r="F157" s="37">
        <f>ROUNDUP(F155/5,0)</f>
        <v>24</v>
      </c>
      <c r="G157" s="38"/>
      <c r="H157" s="39"/>
      <c r="I157" s="37">
        <f t="shared" si="12"/>
        <v>0</v>
      </c>
      <c r="J157" s="149"/>
      <c r="K157" s="149"/>
      <c r="L157" s="149"/>
      <c r="S157" s="28"/>
      <c r="T157" s="28"/>
    </row>
    <row r="158" spans="1:20" x14ac:dyDescent="0.25">
      <c r="A158" s="165"/>
      <c r="B158" s="165"/>
      <c r="C158" s="169"/>
      <c r="D158" s="169"/>
      <c r="E158" s="37" t="s">
        <v>204</v>
      </c>
      <c r="F158" s="37"/>
      <c r="G158" s="38"/>
      <c r="H158" s="39"/>
      <c r="I158" s="37" t="e">
        <f t="shared" si="12"/>
        <v>#DIV/0!</v>
      </c>
      <c r="J158" s="149"/>
      <c r="K158" s="149"/>
      <c r="L158" s="149"/>
      <c r="S158" s="28"/>
      <c r="T158" s="28"/>
    </row>
    <row r="159" spans="1:20" x14ac:dyDescent="0.25">
      <c r="A159" s="165"/>
      <c r="B159" s="165"/>
      <c r="C159" s="169"/>
      <c r="D159" s="169"/>
      <c r="E159" s="37" t="s">
        <v>205</v>
      </c>
      <c r="F159" s="37"/>
      <c r="G159" s="38"/>
      <c r="H159" s="39"/>
      <c r="I159" s="37" t="e">
        <f t="shared" si="12"/>
        <v>#DIV/0!</v>
      </c>
      <c r="J159" s="149"/>
      <c r="K159" s="149"/>
      <c r="L159" s="149"/>
      <c r="S159" s="28"/>
      <c r="T159" s="28"/>
    </row>
    <row r="160" spans="1:20" ht="15.75" thickBot="1" x14ac:dyDescent="0.3">
      <c r="A160" s="166"/>
      <c r="B160" s="166"/>
      <c r="C160" s="170"/>
      <c r="D160" s="170"/>
      <c r="E160" s="74" t="s">
        <v>238</v>
      </c>
      <c r="F160" s="56">
        <v>4</v>
      </c>
      <c r="G160" s="75"/>
      <c r="H160" s="76"/>
      <c r="I160" s="57">
        <f t="shared" si="12"/>
        <v>0</v>
      </c>
      <c r="J160" s="150"/>
      <c r="K160" s="150"/>
      <c r="L160" s="150"/>
      <c r="S160" s="28"/>
      <c r="T160" s="28"/>
    </row>
    <row r="161" spans="1:20" x14ac:dyDescent="0.25">
      <c r="A161" s="164">
        <v>109133</v>
      </c>
      <c r="B161" s="164">
        <v>108356</v>
      </c>
      <c r="C161" s="168" t="s">
        <v>182</v>
      </c>
      <c r="D161" s="168" t="s">
        <v>220</v>
      </c>
      <c r="E161" s="53" t="s">
        <v>212</v>
      </c>
      <c r="F161" s="53">
        <f>ABS(B161-A161)</f>
        <v>777</v>
      </c>
      <c r="G161" s="54"/>
      <c r="H161" s="55"/>
      <c r="I161" s="74">
        <f t="shared" si="12"/>
        <v>0</v>
      </c>
      <c r="J161" s="167" t="e">
        <f t="shared" si="11"/>
        <v>#DIV/0!</v>
      </c>
      <c r="K161" s="148"/>
      <c r="L161" s="148"/>
      <c r="S161" s="28"/>
      <c r="T161" s="28"/>
    </row>
    <row r="162" spans="1:20" x14ac:dyDescent="0.25">
      <c r="A162" s="165"/>
      <c r="B162" s="165"/>
      <c r="C162" s="169"/>
      <c r="D162" s="169"/>
      <c r="E162" s="37" t="s">
        <v>229</v>
      </c>
      <c r="F162" s="37">
        <f>ROUNDUP(F161/5,0)</f>
        <v>156</v>
      </c>
      <c r="G162" s="38"/>
      <c r="H162" s="39"/>
      <c r="I162" s="37">
        <f t="shared" si="12"/>
        <v>0</v>
      </c>
      <c r="J162" s="149"/>
      <c r="K162" s="149"/>
      <c r="L162" s="149"/>
      <c r="S162" s="28"/>
      <c r="T162" s="28"/>
    </row>
    <row r="163" spans="1:20" x14ac:dyDescent="0.25">
      <c r="A163" s="165"/>
      <c r="B163" s="165"/>
      <c r="C163" s="169"/>
      <c r="D163" s="169"/>
      <c r="E163" s="37" t="s">
        <v>196</v>
      </c>
      <c r="F163" s="37">
        <f>ROUNDUP(F161/5,0)</f>
        <v>156</v>
      </c>
      <c r="G163" s="38"/>
      <c r="H163" s="39"/>
      <c r="I163" s="37">
        <f t="shared" si="12"/>
        <v>0</v>
      </c>
      <c r="J163" s="149"/>
      <c r="K163" s="149"/>
      <c r="L163" s="149"/>
      <c r="S163" s="28"/>
      <c r="T163" s="28"/>
    </row>
    <row r="164" spans="1:20" x14ac:dyDescent="0.25">
      <c r="A164" s="165"/>
      <c r="B164" s="165"/>
      <c r="C164" s="169"/>
      <c r="D164" s="169"/>
      <c r="E164" s="37" t="s">
        <v>204</v>
      </c>
      <c r="F164" s="37"/>
      <c r="G164" s="38"/>
      <c r="H164" s="39"/>
      <c r="I164" s="37" t="e">
        <f t="shared" si="12"/>
        <v>#DIV/0!</v>
      </c>
      <c r="J164" s="149"/>
      <c r="K164" s="149"/>
      <c r="L164" s="149"/>
      <c r="S164" s="28"/>
      <c r="T164" s="28"/>
    </row>
    <row r="165" spans="1:20" x14ac:dyDescent="0.25">
      <c r="A165" s="165"/>
      <c r="B165" s="165"/>
      <c r="C165" s="169"/>
      <c r="D165" s="169"/>
      <c r="E165" s="37" t="s">
        <v>205</v>
      </c>
      <c r="F165" s="37"/>
      <c r="G165" s="38"/>
      <c r="H165" s="39"/>
      <c r="I165" s="37" t="e">
        <f t="shared" si="12"/>
        <v>#DIV/0!</v>
      </c>
      <c r="J165" s="149"/>
      <c r="K165" s="149"/>
      <c r="L165" s="149"/>
      <c r="S165" s="28"/>
      <c r="T165" s="28"/>
    </row>
    <row r="166" spans="1:20" ht="15.75" thickBot="1" x14ac:dyDescent="0.3">
      <c r="A166" s="166"/>
      <c r="B166" s="166"/>
      <c r="C166" s="170"/>
      <c r="D166" s="170"/>
      <c r="E166" s="74" t="s">
        <v>238</v>
      </c>
      <c r="F166" s="56">
        <v>4</v>
      </c>
      <c r="G166" s="75"/>
      <c r="H166" s="76"/>
      <c r="I166" s="57">
        <f t="shared" si="12"/>
        <v>0</v>
      </c>
      <c r="J166" s="150"/>
      <c r="K166" s="150"/>
      <c r="L166" s="150"/>
      <c r="S166" s="28"/>
      <c r="T166" s="28"/>
    </row>
    <row r="167" spans="1:20" x14ac:dyDescent="0.25">
      <c r="A167" s="164">
        <v>108356</v>
      </c>
      <c r="B167" s="164">
        <v>107651</v>
      </c>
      <c r="C167" s="168" t="s">
        <v>182</v>
      </c>
      <c r="D167" s="168" t="s">
        <v>141</v>
      </c>
      <c r="E167" s="53" t="s">
        <v>212</v>
      </c>
      <c r="F167" s="53">
        <f>ABS(B167-A167)</f>
        <v>705</v>
      </c>
      <c r="G167" s="54">
        <v>550</v>
      </c>
      <c r="H167" s="55"/>
      <c r="I167" s="74">
        <f t="shared" si="12"/>
        <v>0.78014184397163122</v>
      </c>
      <c r="J167" s="167" t="e">
        <f t="shared" si="11"/>
        <v>#DIV/0!</v>
      </c>
      <c r="K167" s="148"/>
      <c r="L167" s="148"/>
      <c r="S167" s="28"/>
      <c r="T167" s="28"/>
    </row>
    <row r="168" spans="1:20" x14ac:dyDescent="0.25">
      <c r="A168" s="165"/>
      <c r="B168" s="165"/>
      <c r="C168" s="169"/>
      <c r="D168" s="169"/>
      <c r="E168" s="37" t="s">
        <v>229</v>
      </c>
      <c r="F168" s="37">
        <f>ROUNDUP(F167/5,0)</f>
        <v>141</v>
      </c>
      <c r="G168" s="38"/>
      <c r="H168" s="39"/>
      <c r="I168" s="37">
        <f t="shared" si="12"/>
        <v>0</v>
      </c>
      <c r="J168" s="149"/>
      <c r="K168" s="149"/>
      <c r="L168" s="149"/>
      <c r="S168" s="28"/>
      <c r="T168" s="28"/>
    </row>
    <row r="169" spans="1:20" x14ac:dyDescent="0.25">
      <c r="A169" s="165"/>
      <c r="B169" s="165"/>
      <c r="C169" s="169"/>
      <c r="D169" s="169"/>
      <c r="E169" s="37" t="s">
        <v>196</v>
      </c>
      <c r="F169" s="37">
        <f>ROUNDUP(F167/5,0)</f>
        <v>141</v>
      </c>
      <c r="G169" s="38"/>
      <c r="H169" s="39"/>
      <c r="I169" s="37">
        <f t="shared" si="12"/>
        <v>0</v>
      </c>
      <c r="J169" s="149"/>
      <c r="K169" s="149"/>
      <c r="L169" s="149"/>
      <c r="S169" s="28"/>
      <c r="T169" s="28"/>
    </row>
    <row r="170" spans="1:20" x14ac:dyDescent="0.25">
      <c r="A170" s="165"/>
      <c r="B170" s="165"/>
      <c r="C170" s="169"/>
      <c r="D170" s="169"/>
      <c r="E170" s="37" t="s">
        <v>204</v>
      </c>
      <c r="F170" s="37"/>
      <c r="G170" s="38"/>
      <c r="H170" s="39"/>
      <c r="I170" s="37" t="e">
        <f t="shared" si="12"/>
        <v>#DIV/0!</v>
      </c>
      <c r="J170" s="149"/>
      <c r="K170" s="149"/>
      <c r="L170" s="149"/>
      <c r="S170" s="28"/>
      <c r="T170" s="28"/>
    </row>
    <row r="171" spans="1:20" x14ac:dyDescent="0.25">
      <c r="A171" s="165"/>
      <c r="B171" s="165"/>
      <c r="C171" s="169"/>
      <c r="D171" s="169"/>
      <c r="E171" s="37" t="s">
        <v>205</v>
      </c>
      <c r="F171" s="37"/>
      <c r="G171" s="38"/>
      <c r="H171" s="39"/>
      <c r="I171" s="37" t="e">
        <f t="shared" si="12"/>
        <v>#DIV/0!</v>
      </c>
      <c r="J171" s="149"/>
      <c r="K171" s="149"/>
      <c r="L171" s="149"/>
      <c r="S171" s="28"/>
      <c r="T171" s="28"/>
    </row>
    <row r="172" spans="1:20" ht="15.75" thickBot="1" x14ac:dyDescent="0.3">
      <c r="A172" s="166"/>
      <c r="B172" s="166"/>
      <c r="C172" s="170"/>
      <c r="D172" s="170"/>
      <c r="E172" s="74" t="s">
        <v>238</v>
      </c>
      <c r="F172" s="56">
        <v>2</v>
      </c>
      <c r="G172" s="75"/>
      <c r="H172" s="76"/>
      <c r="I172" s="57">
        <f t="shared" si="12"/>
        <v>0</v>
      </c>
      <c r="J172" s="150"/>
      <c r="K172" s="150"/>
      <c r="L172" s="150"/>
      <c r="S172" s="28"/>
      <c r="T172" s="28"/>
    </row>
    <row r="173" spans="1:20" x14ac:dyDescent="0.25">
      <c r="A173" s="164">
        <v>107651</v>
      </c>
      <c r="B173" s="164">
        <v>107611</v>
      </c>
      <c r="C173" s="168" t="s">
        <v>182</v>
      </c>
      <c r="D173" s="168" t="s">
        <v>141</v>
      </c>
      <c r="E173" s="53" t="s">
        <v>212</v>
      </c>
      <c r="F173" s="53">
        <f>ABS(B173-A173)</f>
        <v>40</v>
      </c>
      <c r="G173" s="54"/>
      <c r="H173" s="55"/>
      <c r="I173" s="74">
        <f t="shared" si="12"/>
        <v>0</v>
      </c>
      <c r="J173" s="167" t="e">
        <f t="shared" si="11"/>
        <v>#DIV/0!</v>
      </c>
      <c r="K173" s="148"/>
      <c r="L173" s="182" t="s">
        <v>256</v>
      </c>
      <c r="S173" s="28"/>
      <c r="T173" s="28"/>
    </row>
    <row r="174" spans="1:20" x14ac:dyDescent="0.25">
      <c r="A174" s="165"/>
      <c r="B174" s="165"/>
      <c r="C174" s="169"/>
      <c r="D174" s="169"/>
      <c r="E174" s="37" t="s">
        <v>229</v>
      </c>
      <c r="F174" s="37">
        <f>ROUNDUP(F173/5,0)</f>
        <v>8</v>
      </c>
      <c r="G174" s="38"/>
      <c r="H174" s="39"/>
      <c r="I174" s="37">
        <f t="shared" si="12"/>
        <v>0</v>
      </c>
      <c r="J174" s="149"/>
      <c r="K174" s="149"/>
      <c r="L174" s="149"/>
      <c r="S174" s="28"/>
      <c r="T174" s="28"/>
    </row>
    <row r="175" spans="1:20" x14ac:dyDescent="0.25">
      <c r="A175" s="165"/>
      <c r="B175" s="165"/>
      <c r="C175" s="169"/>
      <c r="D175" s="169"/>
      <c r="E175" s="37" t="s">
        <v>196</v>
      </c>
      <c r="F175" s="37">
        <f>ROUNDUP(F173/5,0)</f>
        <v>8</v>
      </c>
      <c r="G175" s="38"/>
      <c r="H175" s="39"/>
      <c r="I175" s="37">
        <f t="shared" si="12"/>
        <v>0</v>
      </c>
      <c r="J175" s="149"/>
      <c r="K175" s="149"/>
      <c r="L175" s="149"/>
      <c r="S175" s="28"/>
      <c r="T175" s="28"/>
    </row>
    <row r="176" spans="1:20" x14ac:dyDescent="0.25">
      <c r="A176" s="165"/>
      <c r="B176" s="165"/>
      <c r="C176" s="169"/>
      <c r="D176" s="169"/>
      <c r="E176" s="37" t="s">
        <v>204</v>
      </c>
      <c r="F176" s="37"/>
      <c r="G176" s="38"/>
      <c r="H176" s="39"/>
      <c r="I176" s="37" t="e">
        <f t="shared" si="12"/>
        <v>#DIV/0!</v>
      </c>
      <c r="J176" s="149"/>
      <c r="K176" s="149"/>
      <c r="L176" s="149"/>
      <c r="S176" s="28"/>
      <c r="T176" s="28"/>
    </row>
    <row r="177" spans="1:20" x14ac:dyDescent="0.25">
      <c r="A177" s="165"/>
      <c r="B177" s="165"/>
      <c r="C177" s="169"/>
      <c r="D177" s="169"/>
      <c r="E177" s="37" t="s">
        <v>205</v>
      </c>
      <c r="F177" s="37"/>
      <c r="G177" s="38"/>
      <c r="H177" s="39"/>
      <c r="I177" s="37" t="e">
        <f t="shared" si="12"/>
        <v>#DIV/0!</v>
      </c>
      <c r="J177" s="149"/>
      <c r="K177" s="149"/>
      <c r="L177" s="149"/>
      <c r="S177" s="28"/>
      <c r="T177" s="28"/>
    </row>
    <row r="178" spans="1:20" ht="15.75" thickBot="1" x14ac:dyDescent="0.3">
      <c r="A178" s="166"/>
      <c r="B178" s="166"/>
      <c r="C178" s="170"/>
      <c r="D178" s="170"/>
      <c r="E178" s="74" t="s">
        <v>238</v>
      </c>
      <c r="F178" s="56">
        <v>2</v>
      </c>
      <c r="G178" s="75"/>
      <c r="H178" s="76"/>
      <c r="I178" s="57">
        <f t="shared" si="12"/>
        <v>0</v>
      </c>
      <c r="J178" s="150"/>
      <c r="K178" s="150"/>
      <c r="L178" s="150"/>
      <c r="S178" s="28"/>
      <c r="T178" s="28"/>
    </row>
    <row r="179" spans="1:20" x14ac:dyDescent="0.25">
      <c r="A179" s="164">
        <v>107611</v>
      </c>
      <c r="B179" s="164">
        <v>106768</v>
      </c>
      <c r="C179" s="168" t="s">
        <v>182</v>
      </c>
      <c r="D179" s="168" t="s">
        <v>141</v>
      </c>
      <c r="E179" s="53" t="s">
        <v>212</v>
      </c>
      <c r="F179" s="53">
        <f>ABS(B179-A179)</f>
        <v>843</v>
      </c>
      <c r="G179" s="54"/>
      <c r="H179" s="55"/>
      <c r="I179" s="74">
        <f t="shared" si="12"/>
        <v>0</v>
      </c>
      <c r="J179" s="167" t="e">
        <f t="shared" si="11"/>
        <v>#DIV/0!</v>
      </c>
      <c r="K179" s="148"/>
      <c r="L179" s="148"/>
      <c r="S179" s="28"/>
      <c r="T179" s="28"/>
    </row>
    <row r="180" spans="1:20" x14ac:dyDescent="0.25">
      <c r="A180" s="165"/>
      <c r="B180" s="165"/>
      <c r="C180" s="169"/>
      <c r="D180" s="169"/>
      <c r="E180" s="37" t="s">
        <v>229</v>
      </c>
      <c r="F180" s="37">
        <f>ROUNDUP(F179/5,0)</f>
        <v>169</v>
      </c>
      <c r="G180" s="38"/>
      <c r="H180" s="39"/>
      <c r="I180" s="37">
        <f t="shared" si="12"/>
        <v>0</v>
      </c>
      <c r="J180" s="149"/>
      <c r="K180" s="149"/>
      <c r="L180" s="149"/>
      <c r="S180" s="28"/>
      <c r="T180" s="28"/>
    </row>
    <row r="181" spans="1:20" x14ac:dyDescent="0.25">
      <c r="A181" s="165"/>
      <c r="B181" s="165"/>
      <c r="C181" s="169"/>
      <c r="D181" s="169"/>
      <c r="E181" s="37" t="s">
        <v>196</v>
      </c>
      <c r="F181" s="37">
        <f>ROUNDUP(F179/5,0)</f>
        <v>169</v>
      </c>
      <c r="G181" s="38"/>
      <c r="H181" s="39"/>
      <c r="I181" s="37">
        <f t="shared" si="12"/>
        <v>0</v>
      </c>
      <c r="J181" s="149"/>
      <c r="K181" s="149"/>
      <c r="L181" s="149"/>
      <c r="S181" s="28"/>
      <c r="T181" s="28"/>
    </row>
    <row r="182" spans="1:20" x14ac:dyDescent="0.25">
      <c r="A182" s="165"/>
      <c r="B182" s="165"/>
      <c r="C182" s="169"/>
      <c r="D182" s="169"/>
      <c r="E182" s="37" t="s">
        <v>204</v>
      </c>
      <c r="F182" s="37"/>
      <c r="G182" s="38"/>
      <c r="H182" s="39"/>
      <c r="I182" s="37" t="e">
        <f t="shared" si="12"/>
        <v>#DIV/0!</v>
      </c>
      <c r="J182" s="149"/>
      <c r="K182" s="149"/>
      <c r="L182" s="149"/>
      <c r="S182" s="28"/>
      <c r="T182" s="28"/>
    </row>
    <row r="183" spans="1:20" x14ac:dyDescent="0.25">
      <c r="A183" s="165"/>
      <c r="B183" s="165"/>
      <c r="C183" s="169"/>
      <c r="D183" s="169"/>
      <c r="E183" s="37" t="s">
        <v>205</v>
      </c>
      <c r="F183" s="37"/>
      <c r="G183" s="38"/>
      <c r="H183" s="39"/>
      <c r="I183" s="37" t="e">
        <f t="shared" si="12"/>
        <v>#DIV/0!</v>
      </c>
      <c r="J183" s="149"/>
      <c r="K183" s="149"/>
      <c r="L183" s="149"/>
      <c r="S183" s="28"/>
      <c r="T183" s="28"/>
    </row>
    <row r="184" spans="1:20" ht="15.75" thickBot="1" x14ac:dyDescent="0.3">
      <c r="A184" s="166"/>
      <c r="B184" s="166"/>
      <c r="C184" s="170"/>
      <c r="D184" s="170"/>
      <c r="E184" s="74" t="s">
        <v>238</v>
      </c>
      <c r="F184" s="56">
        <v>1</v>
      </c>
      <c r="G184" s="75"/>
      <c r="H184" s="76"/>
      <c r="I184" s="57">
        <f t="shared" si="12"/>
        <v>0</v>
      </c>
      <c r="J184" s="150"/>
      <c r="K184" s="150"/>
      <c r="L184" s="150"/>
      <c r="S184" s="28"/>
      <c r="T184" s="28"/>
    </row>
    <row r="185" spans="1:20" x14ac:dyDescent="0.25">
      <c r="A185" s="164">
        <v>106768</v>
      </c>
      <c r="B185" s="164">
        <v>106702</v>
      </c>
      <c r="C185" s="168" t="s">
        <v>182</v>
      </c>
      <c r="D185" s="168" t="s">
        <v>141</v>
      </c>
      <c r="E185" s="53" t="s">
        <v>212</v>
      </c>
      <c r="F185" s="53">
        <f>ABS(B185-A185)</f>
        <v>66</v>
      </c>
      <c r="G185" s="54"/>
      <c r="H185" s="55"/>
      <c r="I185" s="74">
        <f t="shared" si="12"/>
        <v>0</v>
      </c>
      <c r="J185" s="167" t="e">
        <f t="shared" si="11"/>
        <v>#DIV/0!</v>
      </c>
      <c r="K185" s="148"/>
      <c r="L185" s="148"/>
      <c r="S185" s="28"/>
      <c r="T185" s="28"/>
    </row>
    <row r="186" spans="1:20" x14ac:dyDescent="0.25">
      <c r="A186" s="165"/>
      <c r="B186" s="165"/>
      <c r="C186" s="169"/>
      <c r="D186" s="169"/>
      <c r="E186" s="37" t="s">
        <v>229</v>
      </c>
      <c r="F186" s="37">
        <f>ROUNDUP(F185/5,0)</f>
        <v>14</v>
      </c>
      <c r="G186" s="38"/>
      <c r="H186" s="39"/>
      <c r="I186" s="37">
        <f t="shared" si="12"/>
        <v>0</v>
      </c>
      <c r="J186" s="149"/>
      <c r="K186" s="149"/>
      <c r="L186" s="149"/>
      <c r="S186" s="28"/>
      <c r="T186" s="28"/>
    </row>
    <row r="187" spans="1:20" x14ac:dyDescent="0.25">
      <c r="A187" s="165"/>
      <c r="B187" s="165"/>
      <c r="C187" s="169"/>
      <c r="D187" s="169"/>
      <c r="E187" s="37" t="s">
        <v>196</v>
      </c>
      <c r="F187" s="37">
        <f>ROUNDUP(F185/5,0)</f>
        <v>14</v>
      </c>
      <c r="G187" s="38"/>
      <c r="H187" s="39"/>
      <c r="I187" s="37">
        <f t="shared" si="12"/>
        <v>0</v>
      </c>
      <c r="J187" s="149"/>
      <c r="K187" s="149"/>
      <c r="L187" s="149"/>
      <c r="S187" s="28"/>
      <c r="T187" s="28"/>
    </row>
    <row r="188" spans="1:20" x14ac:dyDescent="0.25">
      <c r="A188" s="165"/>
      <c r="B188" s="165"/>
      <c r="C188" s="169"/>
      <c r="D188" s="169"/>
      <c r="E188" s="37" t="s">
        <v>204</v>
      </c>
      <c r="F188" s="37"/>
      <c r="G188" s="38"/>
      <c r="H188" s="39"/>
      <c r="I188" s="37" t="e">
        <f t="shared" si="12"/>
        <v>#DIV/0!</v>
      </c>
      <c r="J188" s="149"/>
      <c r="K188" s="149"/>
      <c r="L188" s="149"/>
      <c r="S188" s="28"/>
      <c r="T188" s="28"/>
    </row>
    <row r="189" spans="1:20" x14ac:dyDescent="0.25">
      <c r="A189" s="165"/>
      <c r="B189" s="165"/>
      <c r="C189" s="169"/>
      <c r="D189" s="169"/>
      <c r="E189" s="37" t="s">
        <v>205</v>
      </c>
      <c r="F189" s="37"/>
      <c r="G189" s="38"/>
      <c r="H189" s="39"/>
      <c r="I189" s="37" t="e">
        <f t="shared" si="12"/>
        <v>#DIV/0!</v>
      </c>
      <c r="J189" s="149"/>
      <c r="K189" s="149"/>
      <c r="L189" s="149"/>
      <c r="S189" s="28"/>
      <c r="T189" s="28"/>
    </row>
    <row r="190" spans="1:20" ht="15.75" thickBot="1" x14ac:dyDescent="0.3">
      <c r="A190" s="166"/>
      <c r="B190" s="166"/>
      <c r="C190" s="170"/>
      <c r="D190" s="170"/>
      <c r="E190" s="74" t="s">
        <v>238</v>
      </c>
      <c r="F190" s="56">
        <v>2</v>
      </c>
      <c r="G190" s="75"/>
      <c r="H190" s="76"/>
      <c r="I190" s="57">
        <f t="shared" si="12"/>
        <v>0</v>
      </c>
      <c r="J190" s="150"/>
      <c r="K190" s="150"/>
      <c r="L190" s="150"/>
      <c r="S190" s="28"/>
      <c r="T190" s="28"/>
    </row>
    <row r="191" spans="1:20" x14ac:dyDescent="0.25">
      <c r="A191" s="164">
        <v>106702</v>
      </c>
      <c r="B191" s="164">
        <v>106011</v>
      </c>
      <c r="C191" s="168" t="s">
        <v>182</v>
      </c>
      <c r="D191" s="168" t="s">
        <v>221</v>
      </c>
      <c r="E191" s="53" t="s">
        <v>212</v>
      </c>
      <c r="F191" s="53">
        <f>ABS(B191-A191)</f>
        <v>691</v>
      </c>
      <c r="G191" s="54"/>
      <c r="H191" s="55"/>
      <c r="I191" s="74">
        <f t="shared" si="12"/>
        <v>0</v>
      </c>
      <c r="J191" s="167" t="e">
        <f t="shared" ref="J191:J251" si="13">AVERAGE(I191,I192,I193,I194,I195,I196)</f>
        <v>#DIV/0!</v>
      </c>
      <c r="K191" s="148"/>
      <c r="L191" s="148"/>
      <c r="S191" s="28"/>
      <c r="T191" s="28"/>
    </row>
    <row r="192" spans="1:20" x14ac:dyDescent="0.25">
      <c r="A192" s="165"/>
      <c r="B192" s="165"/>
      <c r="C192" s="169"/>
      <c r="D192" s="169"/>
      <c r="E192" s="37" t="s">
        <v>229</v>
      </c>
      <c r="F192" s="37">
        <f>ROUNDUP(F191/5,0)</f>
        <v>139</v>
      </c>
      <c r="G192" s="38"/>
      <c r="H192" s="39"/>
      <c r="I192" s="37">
        <f t="shared" si="12"/>
        <v>0</v>
      </c>
      <c r="J192" s="149"/>
      <c r="K192" s="149"/>
      <c r="L192" s="149"/>
      <c r="S192" s="28"/>
      <c r="T192" s="28"/>
    </row>
    <row r="193" spans="1:20" x14ac:dyDescent="0.25">
      <c r="A193" s="165"/>
      <c r="B193" s="165"/>
      <c r="C193" s="169"/>
      <c r="D193" s="169"/>
      <c r="E193" s="37" t="s">
        <v>196</v>
      </c>
      <c r="F193" s="37">
        <f>ROUNDUP(F191/5,0)</f>
        <v>139</v>
      </c>
      <c r="G193" s="38"/>
      <c r="H193" s="39"/>
      <c r="I193" s="37">
        <f t="shared" si="12"/>
        <v>0</v>
      </c>
      <c r="J193" s="149"/>
      <c r="K193" s="149"/>
      <c r="L193" s="149"/>
      <c r="S193" s="28"/>
      <c r="T193" s="28"/>
    </row>
    <row r="194" spans="1:20" x14ac:dyDescent="0.25">
      <c r="A194" s="165"/>
      <c r="B194" s="165"/>
      <c r="C194" s="169"/>
      <c r="D194" s="169"/>
      <c r="E194" s="37" t="s">
        <v>204</v>
      </c>
      <c r="F194" s="37"/>
      <c r="G194" s="38"/>
      <c r="H194" s="39"/>
      <c r="I194" s="37" t="e">
        <f t="shared" si="12"/>
        <v>#DIV/0!</v>
      </c>
      <c r="J194" s="149"/>
      <c r="K194" s="149"/>
      <c r="L194" s="149"/>
      <c r="S194" s="28"/>
      <c r="T194" s="28"/>
    </row>
    <row r="195" spans="1:20" x14ac:dyDescent="0.25">
      <c r="A195" s="165"/>
      <c r="B195" s="165"/>
      <c r="C195" s="169"/>
      <c r="D195" s="169"/>
      <c r="E195" s="37" t="s">
        <v>205</v>
      </c>
      <c r="F195" s="37"/>
      <c r="G195" s="38"/>
      <c r="H195" s="39"/>
      <c r="I195" s="37" t="e">
        <f t="shared" si="12"/>
        <v>#DIV/0!</v>
      </c>
      <c r="J195" s="149"/>
      <c r="K195" s="149"/>
      <c r="L195" s="149"/>
      <c r="S195" s="28"/>
      <c r="T195" s="28"/>
    </row>
    <row r="196" spans="1:20" ht="15.75" thickBot="1" x14ac:dyDescent="0.3">
      <c r="A196" s="166"/>
      <c r="B196" s="166"/>
      <c r="C196" s="170"/>
      <c r="D196" s="170"/>
      <c r="E196" s="74" t="s">
        <v>238</v>
      </c>
      <c r="F196" s="56">
        <v>3</v>
      </c>
      <c r="G196" s="75"/>
      <c r="H196" s="76"/>
      <c r="I196" s="57">
        <f t="shared" ref="I196:I259" si="14">G196/F196</f>
        <v>0</v>
      </c>
      <c r="J196" s="150"/>
      <c r="K196" s="150"/>
      <c r="L196" s="150"/>
      <c r="S196" s="28"/>
      <c r="T196" s="28"/>
    </row>
    <row r="197" spans="1:20" x14ac:dyDescent="0.25">
      <c r="A197" s="164"/>
      <c r="B197" s="164"/>
      <c r="C197" s="168" t="s">
        <v>182</v>
      </c>
      <c r="D197" s="168" t="s">
        <v>221</v>
      </c>
      <c r="E197" s="53" t="s">
        <v>212</v>
      </c>
      <c r="F197" s="53">
        <f>ABS(B197-A197)</f>
        <v>0</v>
      </c>
      <c r="G197" s="54"/>
      <c r="H197" s="55"/>
      <c r="I197" s="74" t="e">
        <f t="shared" si="14"/>
        <v>#DIV/0!</v>
      </c>
      <c r="J197" s="167" t="e">
        <f t="shared" si="13"/>
        <v>#DIV/0!</v>
      </c>
      <c r="K197" s="148"/>
      <c r="L197" s="148"/>
      <c r="S197" s="28"/>
      <c r="T197" s="28"/>
    </row>
    <row r="198" spans="1:20" x14ac:dyDescent="0.25">
      <c r="A198" s="165"/>
      <c r="B198" s="165"/>
      <c r="C198" s="169"/>
      <c r="D198" s="169"/>
      <c r="E198" s="37" t="s">
        <v>229</v>
      </c>
      <c r="F198" s="37">
        <f>ROUNDUP(F197/5,0)</f>
        <v>0</v>
      </c>
      <c r="G198" s="38"/>
      <c r="H198" s="39"/>
      <c r="I198" s="37" t="e">
        <f t="shared" si="14"/>
        <v>#DIV/0!</v>
      </c>
      <c r="J198" s="149"/>
      <c r="K198" s="149"/>
      <c r="L198" s="149"/>
      <c r="S198" s="28"/>
      <c r="T198" s="28"/>
    </row>
    <row r="199" spans="1:20" x14ac:dyDescent="0.25">
      <c r="A199" s="165"/>
      <c r="B199" s="165"/>
      <c r="C199" s="169"/>
      <c r="D199" s="169"/>
      <c r="E199" s="37" t="s">
        <v>196</v>
      </c>
      <c r="F199" s="37">
        <f>ROUNDUP(F197/5,0)</f>
        <v>0</v>
      </c>
      <c r="G199" s="38"/>
      <c r="H199" s="39"/>
      <c r="I199" s="37" t="e">
        <f t="shared" si="14"/>
        <v>#DIV/0!</v>
      </c>
      <c r="J199" s="149"/>
      <c r="K199" s="149"/>
      <c r="L199" s="149"/>
      <c r="S199" s="28"/>
      <c r="T199" s="28"/>
    </row>
    <row r="200" spans="1:20" x14ac:dyDescent="0.25">
      <c r="A200" s="165"/>
      <c r="B200" s="165"/>
      <c r="C200" s="169"/>
      <c r="D200" s="169"/>
      <c r="E200" s="37" t="s">
        <v>204</v>
      </c>
      <c r="F200" s="37"/>
      <c r="G200" s="38"/>
      <c r="H200" s="39"/>
      <c r="I200" s="37" t="e">
        <f t="shared" si="14"/>
        <v>#DIV/0!</v>
      </c>
      <c r="J200" s="149"/>
      <c r="K200" s="149"/>
      <c r="L200" s="149"/>
      <c r="S200" s="28"/>
      <c r="T200" s="28"/>
    </row>
    <row r="201" spans="1:20" x14ac:dyDescent="0.25">
      <c r="A201" s="165"/>
      <c r="B201" s="165"/>
      <c r="C201" s="169"/>
      <c r="D201" s="169"/>
      <c r="E201" s="37" t="s">
        <v>205</v>
      </c>
      <c r="F201" s="37"/>
      <c r="G201" s="38"/>
      <c r="H201" s="39"/>
      <c r="I201" s="37" t="e">
        <f t="shared" si="14"/>
        <v>#DIV/0!</v>
      </c>
      <c r="J201" s="149"/>
      <c r="K201" s="149"/>
      <c r="L201" s="149"/>
      <c r="S201" s="28"/>
      <c r="T201" s="28"/>
    </row>
    <row r="202" spans="1:20" ht="15.75" thickBot="1" x14ac:dyDescent="0.3">
      <c r="A202" s="166"/>
      <c r="B202" s="166"/>
      <c r="C202" s="170"/>
      <c r="D202" s="170"/>
      <c r="E202" s="74" t="s">
        <v>238</v>
      </c>
      <c r="F202" s="56"/>
      <c r="G202" s="75"/>
      <c r="H202" s="76"/>
      <c r="I202" s="57" t="e">
        <f t="shared" si="14"/>
        <v>#DIV/0!</v>
      </c>
      <c r="J202" s="150"/>
      <c r="K202" s="150"/>
      <c r="L202" s="150"/>
      <c r="S202" s="28"/>
      <c r="T202" s="28"/>
    </row>
    <row r="203" spans="1:20" x14ac:dyDescent="0.25">
      <c r="A203" s="164"/>
      <c r="B203" s="164"/>
      <c r="C203" s="168" t="s">
        <v>182</v>
      </c>
      <c r="D203" s="168" t="s">
        <v>221</v>
      </c>
      <c r="E203" s="53" t="s">
        <v>212</v>
      </c>
      <c r="F203" s="53">
        <f>ABS(B203-A203)</f>
        <v>0</v>
      </c>
      <c r="G203" s="54"/>
      <c r="H203" s="55"/>
      <c r="I203" s="74" t="e">
        <f t="shared" si="14"/>
        <v>#DIV/0!</v>
      </c>
      <c r="J203" s="167" t="e">
        <f t="shared" si="13"/>
        <v>#DIV/0!</v>
      </c>
      <c r="K203" s="148"/>
      <c r="L203" s="148"/>
      <c r="S203" s="28"/>
      <c r="T203" s="28"/>
    </row>
    <row r="204" spans="1:20" x14ac:dyDescent="0.25">
      <c r="A204" s="165"/>
      <c r="B204" s="165"/>
      <c r="C204" s="169"/>
      <c r="D204" s="169"/>
      <c r="E204" s="37" t="s">
        <v>229</v>
      </c>
      <c r="F204" s="37">
        <f>ROUNDUP(F203/5,0)</f>
        <v>0</v>
      </c>
      <c r="G204" s="38"/>
      <c r="H204" s="39"/>
      <c r="I204" s="37" t="e">
        <f t="shared" si="14"/>
        <v>#DIV/0!</v>
      </c>
      <c r="J204" s="149"/>
      <c r="K204" s="149"/>
      <c r="L204" s="149"/>
      <c r="S204" s="28"/>
      <c r="T204" s="28"/>
    </row>
    <row r="205" spans="1:20" x14ac:dyDescent="0.25">
      <c r="A205" s="165"/>
      <c r="B205" s="165"/>
      <c r="C205" s="169"/>
      <c r="D205" s="169"/>
      <c r="E205" s="37" t="s">
        <v>196</v>
      </c>
      <c r="F205" s="37">
        <f>ROUNDUP(F203/5,0)</f>
        <v>0</v>
      </c>
      <c r="G205" s="38"/>
      <c r="H205" s="39"/>
      <c r="I205" s="37" t="e">
        <f t="shared" si="14"/>
        <v>#DIV/0!</v>
      </c>
      <c r="J205" s="149"/>
      <c r="K205" s="149"/>
      <c r="L205" s="149"/>
      <c r="S205" s="28"/>
      <c r="T205" s="28"/>
    </row>
    <row r="206" spans="1:20" x14ac:dyDescent="0.25">
      <c r="A206" s="165"/>
      <c r="B206" s="165"/>
      <c r="C206" s="169"/>
      <c r="D206" s="169"/>
      <c r="E206" s="37" t="s">
        <v>204</v>
      </c>
      <c r="F206" s="37"/>
      <c r="G206" s="38"/>
      <c r="H206" s="39"/>
      <c r="I206" s="37" t="e">
        <f t="shared" si="14"/>
        <v>#DIV/0!</v>
      </c>
      <c r="J206" s="149"/>
      <c r="K206" s="149"/>
      <c r="L206" s="149"/>
      <c r="S206" s="28"/>
      <c r="T206" s="28"/>
    </row>
    <row r="207" spans="1:20" x14ac:dyDescent="0.25">
      <c r="A207" s="165"/>
      <c r="B207" s="165"/>
      <c r="C207" s="169"/>
      <c r="D207" s="169"/>
      <c r="E207" s="37" t="s">
        <v>205</v>
      </c>
      <c r="F207" s="37"/>
      <c r="G207" s="38"/>
      <c r="H207" s="39"/>
      <c r="I207" s="37" t="e">
        <f t="shared" si="14"/>
        <v>#DIV/0!</v>
      </c>
      <c r="J207" s="149"/>
      <c r="K207" s="149"/>
      <c r="L207" s="149"/>
      <c r="S207" s="28"/>
      <c r="T207" s="28"/>
    </row>
    <row r="208" spans="1:20" ht="15.75" thickBot="1" x14ac:dyDescent="0.3">
      <c r="A208" s="166"/>
      <c r="B208" s="166"/>
      <c r="C208" s="170"/>
      <c r="D208" s="170"/>
      <c r="E208" s="74" t="s">
        <v>238</v>
      </c>
      <c r="F208" s="56"/>
      <c r="G208" s="75"/>
      <c r="H208" s="76"/>
      <c r="I208" s="57" t="e">
        <f t="shared" si="14"/>
        <v>#DIV/0!</v>
      </c>
      <c r="J208" s="150"/>
      <c r="K208" s="150"/>
      <c r="L208" s="150"/>
      <c r="S208" s="28"/>
      <c r="T208" s="28"/>
    </row>
    <row r="209" spans="1:20" x14ac:dyDescent="0.25">
      <c r="A209" s="164">
        <v>106011</v>
      </c>
      <c r="B209" s="164">
        <v>105293</v>
      </c>
      <c r="C209" s="168" t="s">
        <v>182</v>
      </c>
      <c r="D209" s="168" t="s">
        <v>140</v>
      </c>
      <c r="E209" s="53" t="s">
        <v>212</v>
      </c>
      <c r="F209" s="53">
        <f>ABS(B209-A209)</f>
        <v>718</v>
      </c>
      <c r="G209" s="54"/>
      <c r="H209" s="55"/>
      <c r="I209" s="74">
        <f t="shared" si="14"/>
        <v>0</v>
      </c>
      <c r="J209" s="167" t="e">
        <f t="shared" si="13"/>
        <v>#DIV/0!</v>
      </c>
      <c r="K209" s="148"/>
      <c r="L209" s="148"/>
      <c r="S209" s="28"/>
      <c r="T209" s="28"/>
    </row>
    <row r="210" spans="1:20" x14ac:dyDescent="0.25">
      <c r="A210" s="165"/>
      <c r="B210" s="165"/>
      <c r="C210" s="169"/>
      <c r="D210" s="169"/>
      <c r="E210" s="37" t="s">
        <v>229</v>
      </c>
      <c r="F210" s="37">
        <f>ROUNDUP(F209/5,0)</f>
        <v>144</v>
      </c>
      <c r="G210" s="38"/>
      <c r="H210" s="39"/>
      <c r="I210" s="37">
        <f t="shared" si="14"/>
        <v>0</v>
      </c>
      <c r="J210" s="149"/>
      <c r="K210" s="149"/>
      <c r="L210" s="149"/>
      <c r="S210" s="28"/>
      <c r="T210" s="28"/>
    </row>
    <row r="211" spans="1:20" x14ac:dyDescent="0.25">
      <c r="A211" s="165"/>
      <c r="B211" s="165"/>
      <c r="C211" s="169"/>
      <c r="D211" s="169"/>
      <c r="E211" s="37" t="s">
        <v>196</v>
      </c>
      <c r="F211" s="37">
        <f>ROUNDUP(F209/5,0)</f>
        <v>144</v>
      </c>
      <c r="G211" s="38"/>
      <c r="H211" s="39"/>
      <c r="I211" s="37">
        <f t="shared" si="14"/>
        <v>0</v>
      </c>
      <c r="J211" s="149"/>
      <c r="K211" s="149"/>
      <c r="L211" s="149"/>
      <c r="S211" s="28"/>
      <c r="T211" s="28"/>
    </row>
    <row r="212" spans="1:20" x14ac:dyDescent="0.25">
      <c r="A212" s="165"/>
      <c r="B212" s="165"/>
      <c r="C212" s="169"/>
      <c r="D212" s="169"/>
      <c r="E212" s="37" t="s">
        <v>204</v>
      </c>
      <c r="F212" s="37"/>
      <c r="G212" s="38"/>
      <c r="H212" s="39"/>
      <c r="I212" s="37" t="e">
        <f t="shared" si="14"/>
        <v>#DIV/0!</v>
      </c>
      <c r="J212" s="149"/>
      <c r="K212" s="149"/>
      <c r="L212" s="149"/>
      <c r="S212" s="28"/>
      <c r="T212" s="28"/>
    </row>
    <row r="213" spans="1:20" x14ac:dyDescent="0.25">
      <c r="A213" s="165"/>
      <c r="B213" s="165"/>
      <c r="C213" s="169"/>
      <c r="D213" s="169"/>
      <c r="E213" s="37" t="s">
        <v>205</v>
      </c>
      <c r="F213" s="37"/>
      <c r="G213" s="38"/>
      <c r="H213" s="39"/>
      <c r="I213" s="37" t="e">
        <f t="shared" si="14"/>
        <v>#DIV/0!</v>
      </c>
      <c r="J213" s="149"/>
      <c r="K213" s="149"/>
      <c r="L213" s="149"/>
      <c r="S213" s="28"/>
      <c r="T213" s="28"/>
    </row>
    <row r="214" spans="1:20" ht="15.75" thickBot="1" x14ac:dyDescent="0.3">
      <c r="A214" s="166"/>
      <c r="B214" s="166"/>
      <c r="C214" s="170"/>
      <c r="D214" s="170"/>
      <c r="E214" s="74" t="s">
        <v>238</v>
      </c>
      <c r="F214" s="56">
        <v>11</v>
      </c>
      <c r="G214" s="75"/>
      <c r="H214" s="76"/>
      <c r="I214" s="57">
        <f t="shared" si="14"/>
        <v>0</v>
      </c>
      <c r="J214" s="150"/>
      <c r="K214" s="150"/>
      <c r="L214" s="150"/>
      <c r="S214" s="28"/>
      <c r="T214" s="28"/>
    </row>
    <row r="215" spans="1:20" x14ac:dyDescent="0.25">
      <c r="A215" s="164">
        <v>105293</v>
      </c>
      <c r="B215" s="164">
        <v>104667</v>
      </c>
      <c r="C215" s="168" t="s">
        <v>182</v>
      </c>
      <c r="D215" s="168" t="s">
        <v>140</v>
      </c>
      <c r="E215" s="53" t="s">
        <v>212</v>
      </c>
      <c r="F215" s="53">
        <f>ABS(B215-A215)</f>
        <v>626</v>
      </c>
      <c r="G215" s="54"/>
      <c r="H215" s="55"/>
      <c r="I215" s="74">
        <f t="shared" si="14"/>
        <v>0</v>
      </c>
      <c r="J215" s="167" t="e">
        <f t="shared" si="13"/>
        <v>#DIV/0!</v>
      </c>
      <c r="K215" s="148"/>
      <c r="L215" s="148"/>
      <c r="S215" s="28"/>
      <c r="T215" s="28"/>
    </row>
    <row r="216" spans="1:20" x14ac:dyDescent="0.25">
      <c r="A216" s="165"/>
      <c r="B216" s="165"/>
      <c r="C216" s="169"/>
      <c r="D216" s="169"/>
      <c r="E216" s="37" t="s">
        <v>229</v>
      </c>
      <c r="F216" s="37">
        <f>ROUNDUP(F215/5,0)</f>
        <v>126</v>
      </c>
      <c r="G216" s="38"/>
      <c r="H216" s="39"/>
      <c r="I216" s="37">
        <f t="shared" si="14"/>
        <v>0</v>
      </c>
      <c r="J216" s="149"/>
      <c r="K216" s="149"/>
      <c r="L216" s="149"/>
      <c r="S216" s="28"/>
      <c r="T216" s="28"/>
    </row>
    <row r="217" spans="1:20" x14ac:dyDescent="0.25">
      <c r="A217" s="165"/>
      <c r="B217" s="165"/>
      <c r="C217" s="169"/>
      <c r="D217" s="169"/>
      <c r="E217" s="37" t="s">
        <v>196</v>
      </c>
      <c r="F217" s="37">
        <f>ROUNDUP(F215/5,0)</f>
        <v>126</v>
      </c>
      <c r="G217" s="38"/>
      <c r="H217" s="39"/>
      <c r="I217" s="37">
        <f t="shared" si="14"/>
        <v>0</v>
      </c>
      <c r="J217" s="149"/>
      <c r="K217" s="149"/>
      <c r="L217" s="149"/>
      <c r="S217" s="28"/>
      <c r="T217" s="28"/>
    </row>
    <row r="218" spans="1:20" x14ac:dyDescent="0.25">
      <c r="A218" s="165"/>
      <c r="B218" s="165"/>
      <c r="C218" s="169"/>
      <c r="D218" s="169"/>
      <c r="E218" s="37" t="s">
        <v>204</v>
      </c>
      <c r="F218" s="37"/>
      <c r="G218" s="38"/>
      <c r="H218" s="39"/>
      <c r="I218" s="37" t="e">
        <f t="shared" si="14"/>
        <v>#DIV/0!</v>
      </c>
      <c r="J218" s="149"/>
      <c r="K218" s="149"/>
      <c r="L218" s="149"/>
      <c r="S218" s="28"/>
      <c r="T218" s="28"/>
    </row>
    <row r="219" spans="1:20" x14ac:dyDescent="0.25">
      <c r="A219" s="165"/>
      <c r="B219" s="165"/>
      <c r="C219" s="169"/>
      <c r="D219" s="169"/>
      <c r="E219" s="37" t="s">
        <v>205</v>
      </c>
      <c r="F219" s="37"/>
      <c r="G219" s="38"/>
      <c r="H219" s="39"/>
      <c r="I219" s="37" t="e">
        <f t="shared" si="14"/>
        <v>#DIV/0!</v>
      </c>
      <c r="J219" s="149"/>
      <c r="K219" s="149"/>
      <c r="L219" s="149"/>
      <c r="S219" s="28"/>
      <c r="T219" s="28"/>
    </row>
    <row r="220" spans="1:20" ht="15.75" thickBot="1" x14ac:dyDescent="0.3">
      <c r="A220" s="166"/>
      <c r="B220" s="166"/>
      <c r="C220" s="170"/>
      <c r="D220" s="170"/>
      <c r="E220" s="74" t="s">
        <v>238</v>
      </c>
      <c r="F220" s="56">
        <v>10</v>
      </c>
      <c r="G220" s="75"/>
      <c r="H220" s="76"/>
      <c r="I220" s="57">
        <f t="shared" si="14"/>
        <v>0</v>
      </c>
      <c r="J220" s="150"/>
      <c r="K220" s="150"/>
      <c r="L220" s="150"/>
      <c r="S220" s="28"/>
      <c r="T220" s="28"/>
    </row>
    <row r="221" spans="1:20" x14ac:dyDescent="0.25">
      <c r="A221" s="164">
        <v>104667</v>
      </c>
      <c r="B221" s="164">
        <v>103784</v>
      </c>
      <c r="C221" s="168" t="s">
        <v>182</v>
      </c>
      <c r="D221" s="168" t="s">
        <v>222</v>
      </c>
      <c r="E221" s="53" t="s">
        <v>212</v>
      </c>
      <c r="F221" s="53">
        <f>ABS(B221-A221)</f>
        <v>883</v>
      </c>
      <c r="G221" s="54"/>
      <c r="H221" s="55"/>
      <c r="I221" s="74">
        <f t="shared" si="14"/>
        <v>0</v>
      </c>
      <c r="J221" s="167" t="e">
        <f t="shared" si="13"/>
        <v>#DIV/0!</v>
      </c>
      <c r="K221" s="148"/>
      <c r="L221" s="148"/>
      <c r="S221" s="28"/>
      <c r="T221" s="28"/>
    </row>
    <row r="222" spans="1:20" x14ac:dyDescent="0.25">
      <c r="A222" s="165"/>
      <c r="B222" s="165"/>
      <c r="C222" s="169"/>
      <c r="D222" s="169"/>
      <c r="E222" s="37" t="s">
        <v>229</v>
      </c>
      <c r="F222" s="37">
        <f>ROUNDUP(F221/5,0)</f>
        <v>177</v>
      </c>
      <c r="G222" s="38"/>
      <c r="H222" s="39"/>
      <c r="I222" s="37">
        <f t="shared" si="14"/>
        <v>0</v>
      </c>
      <c r="J222" s="149"/>
      <c r="K222" s="149"/>
      <c r="L222" s="149"/>
      <c r="S222" s="28"/>
      <c r="T222" s="28"/>
    </row>
    <row r="223" spans="1:20" x14ac:dyDescent="0.25">
      <c r="A223" s="165"/>
      <c r="B223" s="165"/>
      <c r="C223" s="169"/>
      <c r="D223" s="169"/>
      <c r="E223" s="37" t="s">
        <v>196</v>
      </c>
      <c r="F223" s="37">
        <f>ROUNDUP(F221/5,0)</f>
        <v>177</v>
      </c>
      <c r="G223" s="38"/>
      <c r="H223" s="39"/>
      <c r="I223" s="37">
        <f t="shared" si="14"/>
        <v>0</v>
      </c>
      <c r="J223" s="149"/>
      <c r="K223" s="149"/>
      <c r="L223" s="149"/>
      <c r="S223" s="28"/>
      <c r="T223" s="28"/>
    </row>
    <row r="224" spans="1:20" x14ac:dyDescent="0.25">
      <c r="A224" s="165"/>
      <c r="B224" s="165"/>
      <c r="C224" s="169"/>
      <c r="D224" s="169"/>
      <c r="E224" s="37" t="s">
        <v>204</v>
      </c>
      <c r="F224" s="37"/>
      <c r="G224" s="38"/>
      <c r="H224" s="39"/>
      <c r="I224" s="37" t="e">
        <f t="shared" si="14"/>
        <v>#DIV/0!</v>
      </c>
      <c r="J224" s="149"/>
      <c r="K224" s="149"/>
      <c r="L224" s="149"/>
      <c r="S224" s="28"/>
      <c r="T224" s="28"/>
    </row>
    <row r="225" spans="1:20" x14ac:dyDescent="0.25">
      <c r="A225" s="165"/>
      <c r="B225" s="165"/>
      <c r="C225" s="169"/>
      <c r="D225" s="169"/>
      <c r="E225" s="37" t="s">
        <v>205</v>
      </c>
      <c r="F225" s="37"/>
      <c r="G225" s="38"/>
      <c r="H225" s="39"/>
      <c r="I225" s="37" t="e">
        <f t="shared" si="14"/>
        <v>#DIV/0!</v>
      </c>
      <c r="J225" s="149"/>
      <c r="K225" s="149"/>
      <c r="L225" s="149"/>
      <c r="S225" s="28"/>
      <c r="T225" s="28"/>
    </row>
    <row r="226" spans="1:20" ht="15.75" thickBot="1" x14ac:dyDescent="0.3">
      <c r="A226" s="166"/>
      <c r="B226" s="166"/>
      <c r="C226" s="170"/>
      <c r="D226" s="170"/>
      <c r="E226" s="74" t="s">
        <v>238</v>
      </c>
      <c r="F226" s="56">
        <v>11</v>
      </c>
      <c r="G226" s="75"/>
      <c r="H226" s="76"/>
      <c r="I226" s="57">
        <f t="shared" si="14"/>
        <v>0</v>
      </c>
      <c r="J226" s="150"/>
      <c r="K226" s="150"/>
      <c r="L226" s="150"/>
      <c r="S226" s="28"/>
      <c r="T226" s="28"/>
    </row>
    <row r="227" spans="1:20" x14ac:dyDescent="0.25">
      <c r="A227" s="164">
        <v>103784</v>
      </c>
      <c r="B227" s="164">
        <v>103231</v>
      </c>
      <c r="C227" s="168" t="s">
        <v>182</v>
      </c>
      <c r="D227" s="168" t="s">
        <v>139</v>
      </c>
      <c r="E227" s="53" t="s">
        <v>212</v>
      </c>
      <c r="F227" s="53">
        <f>ABS(B227-A227)</f>
        <v>553</v>
      </c>
      <c r="G227" s="54"/>
      <c r="H227" s="55"/>
      <c r="I227" s="74">
        <f t="shared" si="14"/>
        <v>0</v>
      </c>
      <c r="J227" s="167" t="e">
        <f t="shared" si="13"/>
        <v>#DIV/0!</v>
      </c>
      <c r="K227" s="148"/>
      <c r="L227" s="148"/>
      <c r="S227" s="28"/>
      <c r="T227" s="28"/>
    </row>
    <row r="228" spans="1:20" x14ac:dyDescent="0.25">
      <c r="A228" s="165"/>
      <c r="B228" s="165"/>
      <c r="C228" s="169"/>
      <c r="D228" s="169"/>
      <c r="E228" s="37" t="s">
        <v>229</v>
      </c>
      <c r="F228" s="37">
        <f>ROUNDUP(F227/5,0)</f>
        <v>111</v>
      </c>
      <c r="G228" s="38"/>
      <c r="H228" s="39"/>
      <c r="I228" s="37">
        <f t="shared" si="14"/>
        <v>0</v>
      </c>
      <c r="J228" s="149"/>
      <c r="K228" s="149"/>
      <c r="L228" s="149"/>
      <c r="S228" s="28"/>
      <c r="T228" s="28"/>
    </row>
    <row r="229" spans="1:20" x14ac:dyDescent="0.25">
      <c r="A229" s="165"/>
      <c r="B229" s="165"/>
      <c r="C229" s="169"/>
      <c r="D229" s="169"/>
      <c r="E229" s="37" t="s">
        <v>196</v>
      </c>
      <c r="F229" s="37">
        <f>ROUNDUP(F227/5,0)</f>
        <v>111</v>
      </c>
      <c r="G229" s="38"/>
      <c r="H229" s="39"/>
      <c r="I229" s="37">
        <f t="shared" si="14"/>
        <v>0</v>
      </c>
      <c r="J229" s="149"/>
      <c r="K229" s="149"/>
      <c r="L229" s="149"/>
      <c r="S229" s="28"/>
      <c r="T229" s="28"/>
    </row>
    <row r="230" spans="1:20" x14ac:dyDescent="0.25">
      <c r="A230" s="165"/>
      <c r="B230" s="165"/>
      <c r="C230" s="169"/>
      <c r="D230" s="169"/>
      <c r="E230" s="37" t="s">
        <v>204</v>
      </c>
      <c r="F230" s="37"/>
      <c r="G230" s="38"/>
      <c r="H230" s="39"/>
      <c r="I230" s="37" t="e">
        <f t="shared" si="14"/>
        <v>#DIV/0!</v>
      </c>
      <c r="J230" s="149"/>
      <c r="K230" s="149"/>
      <c r="L230" s="149"/>
      <c r="S230" s="28"/>
      <c r="T230" s="28"/>
    </row>
    <row r="231" spans="1:20" x14ac:dyDescent="0.25">
      <c r="A231" s="165"/>
      <c r="B231" s="165"/>
      <c r="C231" s="169"/>
      <c r="D231" s="169"/>
      <c r="E231" s="37" t="s">
        <v>205</v>
      </c>
      <c r="F231" s="37"/>
      <c r="G231" s="38"/>
      <c r="H231" s="39"/>
      <c r="I231" s="37" t="e">
        <f t="shared" si="14"/>
        <v>#DIV/0!</v>
      </c>
      <c r="J231" s="149"/>
      <c r="K231" s="149"/>
      <c r="L231" s="149"/>
      <c r="S231" s="28"/>
      <c r="T231" s="28"/>
    </row>
    <row r="232" spans="1:20" ht="15.75" thickBot="1" x14ac:dyDescent="0.3">
      <c r="A232" s="166"/>
      <c r="B232" s="166"/>
      <c r="C232" s="170"/>
      <c r="D232" s="170"/>
      <c r="E232" s="74" t="s">
        <v>238</v>
      </c>
      <c r="F232" s="56"/>
      <c r="G232" s="75"/>
      <c r="H232" s="76"/>
      <c r="I232" s="57" t="e">
        <f t="shared" si="14"/>
        <v>#DIV/0!</v>
      </c>
      <c r="J232" s="150"/>
      <c r="K232" s="150"/>
      <c r="L232" s="150"/>
      <c r="S232" s="28"/>
      <c r="T232" s="28"/>
    </row>
    <row r="233" spans="1:20" x14ac:dyDescent="0.25">
      <c r="A233" s="164">
        <v>103231</v>
      </c>
      <c r="B233" s="164">
        <v>103165</v>
      </c>
      <c r="C233" s="168" t="s">
        <v>182</v>
      </c>
      <c r="D233" s="168" t="s">
        <v>139</v>
      </c>
      <c r="E233" s="53" t="s">
        <v>212</v>
      </c>
      <c r="F233" s="53">
        <f>ABS(B233-A233)</f>
        <v>66</v>
      </c>
      <c r="G233" s="54"/>
      <c r="H233" s="55"/>
      <c r="I233" s="74">
        <f t="shared" si="14"/>
        <v>0</v>
      </c>
      <c r="J233" s="167" t="e">
        <f t="shared" si="13"/>
        <v>#DIV/0!</v>
      </c>
      <c r="K233" s="148"/>
      <c r="L233" s="148"/>
      <c r="S233" s="28"/>
      <c r="T233" s="28"/>
    </row>
    <row r="234" spans="1:20" x14ac:dyDescent="0.25">
      <c r="A234" s="165"/>
      <c r="B234" s="165"/>
      <c r="C234" s="169"/>
      <c r="D234" s="169"/>
      <c r="E234" s="37" t="s">
        <v>229</v>
      </c>
      <c r="F234" s="37">
        <f>ROUNDUP(F233/5,0)</f>
        <v>14</v>
      </c>
      <c r="G234" s="38"/>
      <c r="H234" s="39"/>
      <c r="I234" s="37">
        <f t="shared" si="14"/>
        <v>0</v>
      </c>
      <c r="J234" s="149"/>
      <c r="K234" s="149"/>
      <c r="L234" s="149"/>
      <c r="S234" s="28"/>
      <c r="T234" s="28"/>
    </row>
    <row r="235" spans="1:20" x14ac:dyDescent="0.25">
      <c r="A235" s="165"/>
      <c r="B235" s="165"/>
      <c r="C235" s="169"/>
      <c r="D235" s="169"/>
      <c r="E235" s="37" t="s">
        <v>196</v>
      </c>
      <c r="F235" s="37">
        <f>ROUNDUP(F233/5,0)</f>
        <v>14</v>
      </c>
      <c r="G235" s="38"/>
      <c r="H235" s="39"/>
      <c r="I235" s="37">
        <f t="shared" si="14"/>
        <v>0</v>
      </c>
      <c r="J235" s="149"/>
      <c r="K235" s="149"/>
      <c r="L235" s="149"/>
      <c r="S235" s="28"/>
      <c r="T235" s="28"/>
    </row>
    <row r="236" spans="1:20" x14ac:dyDescent="0.25">
      <c r="A236" s="165"/>
      <c r="B236" s="165"/>
      <c r="C236" s="169"/>
      <c r="D236" s="169"/>
      <c r="E236" s="37" t="s">
        <v>204</v>
      </c>
      <c r="F236" s="37"/>
      <c r="G236" s="38"/>
      <c r="H236" s="39"/>
      <c r="I236" s="37" t="e">
        <f t="shared" si="14"/>
        <v>#DIV/0!</v>
      </c>
      <c r="J236" s="149"/>
      <c r="K236" s="149"/>
      <c r="L236" s="149"/>
      <c r="S236" s="28"/>
      <c r="T236" s="28"/>
    </row>
    <row r="237" spans="1:20" x14ac:dyDescent="0.25">
      <c r="A237" s="165"/>
      <c r="B237" s="165"/>
      <c r="C237" s="169"/>
      <c r="D237" s="169"/>
      <c r="E237" s="37" t="s">
        <v>205</v>
      </c>
      <c r="F237" s="37"/>
      <c r="G237" s="38"/>
      <c r="H237" s="39"/>
      <c r="I237" s="37" t="e">
        <f t="shared" si="14"/>
        <v>#DIV/0!</v>
      </c>
      <c r="J237" s="149"/>
      <c r="K237" s="149"/>
      <c r="L237" s="149"/>
      <c r="S237" s="28"/>
      <c r="T237" s="28"/>
    </row>
    <row r="238" spans="1:20" ht="15.75" thickBot="1" x14ac:dyDescent="0.3">
      <c r="A238" s="166"/>
      <c r="B238" s="166"/>
      <c r="C238" s="170"/>
      <c r="D238" s="170"/>
      <c r="E238" s="74" t="s">
        <v>238</v>
      </c>
      <c r="F238" s="56"/>
      <c r="G238" s="75"/>
      <c r="H238" s="76"/>
      <c r="I238" s="57" t="e">
        <f t="shared" si="14"/>
        <v>#DIV/0!</v>
      </c>
      <c r="J238" s="150"/>
      <c r="K238" s="150"/>
      <c r="L238" s="150"/>
      <c r="S238" s="28"/>
      <c r="T238" s="28"/>
    </row>
    <row r="239" spans="1:20" x14ac:dyDescent="0.25">
      <c r="A239" s="164">
        <v>103165</v>
      </c>
      <c r="B239" s="164">
        <v>102533</v>
      </c>
      <c r="C239" s="168" t="s">
        <v>182</v>
      </c>
      <c r="D239" s="168" t="s">
        <v>139</v>
      </c>
      <c r="E239" s="53" t="s">
        <v>212</v>
      </c>
      <c r="F239" s="53">
        <f>ABS(B239-A239)</f>
        <v>632</v>
      </c>
      <c r="G239" s="54"/>
      <c r="H239" s="55"/>
      <c r="I239" s="74">
        <f t="shared" si="14"/>
        <v>0</v>
      </c>
      <c r="J239" s="167" t="e">
        <f t="shared" si="13"/>
        <v>#DIV/0!</v>
      </c>
      <c r="K239" s="148"/>
      <c r="L239" s="148"/>
      <c r="S239" s="28"/>
      <c r="T239" s="28"/>
    </row>
    <row r="240" spans="1:20" x14ac:dyDescent="0.25">
      <c r="A240" s="165"/>
      <c r="B240" s="165"/>
      <c r="C240" s="169"/>
      <c r="D240" s="169"/>
      <c r="E240" s="37" t="s">
        <v>229</v>
      </c>
      <c r="F240" s="37">
        <f>ROUNDUP(F239/5,0)</f>
        <v>127</v>
      </c>
      <c r="G240" s="38"/>
      <c r="H240" s="39"/>
      <c r="I240" s="37">
        <f t="shared" si="14"/>
        <v>0</v>
      </c>
      <c r="J240" s="149"/>
      <c r="K240" s="149"/>
      <c r="L240" s="149"/>
      <c r="S240" s="28"/>
      <c r="T240" s="28"/>
    </row>
    <row r="241" spans="1:20" x14ac:dyDescent="0.25">
      <c r="A241" s="165"/>
      <c r="B241" s="165"/>
      <c r="C241" s="169"/>
      <c r="D241" s="169"/>
      <c r="E241" s="37" t="s">
        <v>196</v>
      </c>
      <c r="F241" s="37">
        <f>ROUNDUP(F239/5,0)</f>
        <v>127</v>
      </c>
      <c r="G241" s="38"/>
      <c r="H241" s="39"/>
      <c r="I241" s="37">
        <f t="shared" si="14"/>
        <v>0</v>
      </c>
      <c r="J241" s="149"/>
      <c r="K241" s="149"/>
      <c r="L241" s="149"/>
      <c r="S241" s="28"/>
      <c r="T241" s="28"/>
    </row>
    <row r="242" spans="1:20" x14ac:dyDescent="0.25">
      <c r="A242" s="165"/>
      <c r="B242" s="165"/>
      <c r="C242" s="169"/>
      <c r="D242" s="169"/>
      <c r="E242" s="37" t="s">
        <v>204</v>
      </c>
      <c r="F242" s="37"/>
      <c r="G242" s="38"/>
      <c r="H242" s="39"/>
      <c r="I242" s="37" t="e">
        <f t="shared" si="14"/>
        <v>#DIV/0!</v>
      </c>
      <c r="J242" s="149"/>
      <c r="K242" s="149"/>
      <c r="L242" s="149"/>
      <c r="S242" s="28"/>
      <c r="T242" s="28"/>
    </row>
    <row r="243" spans="1:20" x14ac:dyDescent="0.25">
      <c r="A243" s="165"/>
      <c r="B243" s="165"/>
      <c r="C243" s="169"/>
      <c r="D243" s="169"/>
      <c r="E243" s="37" t="s">
        <v>205</v>
      </c>
      <c r="F243" s="37"/>
      <c r="G243" s="38"/>
      <c r="H243" s="39"/>
      <c r="I243" s="37" t="e">
        <f t="shared" si="14"/>
        <v>#DIV/0!</v>
      </c>
      <c r="J243" s="149"/>
      <c r="K243" s="149"/>
      <c r="L243" s="149"/>
      <c r="S243" s="28"/>
      <c r="T243" s="28"/>
    </row>
    <row r="244" spans="1:20" ht="15.75" thickBot="1" x14ac:dyDescent="0.3">
      <c r="A244" s="166"/>
      <c r="B244" s="166"/>
      <c r="C244" s="170"/>
      <c r="D244" s="170"/>
      <c r="E244" s="74" t="s">
        <v>238</v>
      </c>
      <c r="F244" s="56">
        <v>12</v>
      </c>
      <c r="G244" s="75"/>
      <c r="H244" s="76"/>
      <c r="I244" s="57">
        <f t="shared" si="14"/>
        <v>0</v>
      </c>
      <c r="J244" s="150"/>
      <c r="K244" s="150"/>
      <c r="L244" s="150"/>
      <c r="S244" s="28"/>
      <c r="T244" s="28"/>
    </row>
    <row r="245" spans="1:20" x14ac:dyDescent="0.25">
      <c r="A245" s="164">
        <v>102533</v>
      </c>
      <c r="B245" s="164">
        <v>101595</v>
      </c>
      <c r="C245" s="168" t="s">
        <v>182</v>
      </c>
      <c r="D245" s="168" t="s">
        <v>223</v>
      </c>
      <c r="E245" s="53" t="s">
        <v>216</v>
      </c>
      <c r="F245" s="53">
        <f>ABS(B245-A245)</f>
        <v>938</v>
      </c>
      <c r="G245" s="54"/>
      <c r="H245" s="55"/>
      <c r="I245" s="74">
        <f t="shared" si="14"/>
        <v>0</v>
      </c>
      <c r="J245" s="167" t="e">
        <f t="shared" si="13"/>
        <v>#DIV/0!</v>
      </c>
      <c r="K245" s="148"/>
      <c r="L245" s="148"/>
      <c r="S245" s="28"/>
      <c r="T245" s="28"/>
    </row>
    <row r="246" spans="1:20" x14ac:dyDescent="0.25">
      <c r="A246" s="165"/>
      <c r="B246" s="165"/>
      <c r="C246" s="169"/>
      <c r="D246" s="169"/>
      <c r="E246" s="37" t="s">
        <v>229</v>
      </c>
      <c r="F246" s="37">
        <f>ROUNDUP(F245/5,0)</f>
        <v>188</v>
      </c>
      <c r="G246" s="38"/>
      <c r="H246" s="39"/>
      <c r="I246" s="37">
        <f t="shared" si="14"/>
        <v>0</v>
      </c>
      <c r="J246" s="149"/>
      <c r="K246" s="149"/>
      <c r="L246" s="149"/>
      <c r="S246" s="28"/>
      <c r="T246" s="28"/>
    </row>
    <row r="247" spans="1:20" x14ac:dyDescent="0.25">
      <c r="A247" s="165"/>
      <c r="B247" s="165"/>
      <c r="C247" s="169"/>
      <c r="D247" s="169"/>
      <c r="E247" s="37" t="s">
        <v>196</v>
      </c>
      <c r="F247" s="37">
        <f>ROUNDUP(F245/5,0)</f>
        <v>188</v>
      </c>
      <c r="G247" s="38"/>
      <c r="H247" s="39"/>
      <c r="I247" s="37">
        <f t="shared" si="14"/>
        <v>0</v>
      </c>
      <c r="J247" s="149"/>
      <c r="K247" s="149"/>
      <c r="L247" s="149"/>
      <c r="S247" s="28"/>
      <c r="T247" s="28"/>
    </row>
    <row r="248" spans="1:20" x14ac:dyDescent="0.25">
      <c r="A248" s="165"/>
      <c r="B248" s="165"/>
      <c r="C248" s="169"/>
      <c r="D248" s="169"/>
      <c r="E248" s="37" t="s">
        <v>204</v>
      </c>
      <c r="F248" s="37"/>
      <c r="G248" s="38"/>
      <c r="H248" s="39"/>
      <c r="I248" s="37" t="e">
        <f t="shared" si="14"/>
        <v>#DIV/0!</v>
      </c>
      <c r="J248" s="149"/>
      <c r="K248" s="149"/>
      <c r="L248" s="149"/>
      <c r="S248" s="28"/>
      <c r="T248" s="28"/>
    </row>
    <row r="249" spans="1:20" x14ac:dyDescent="0.25">
      <c r="A249" s="165"/>
      <c r="B249" s="165"/>
      <c r="C249" s="169"/>
      <c r="D249" s="169"/>
      <c r="E249" s="37" t="s">
        <v>205</v>
      </c>
      <c r="F249" s="37"/>
      <c r="G249" s="38"/>
      <c r="H249" s="39"/>
      <c r="I249" s="37" t="e">
        <f t="shared" si="14"/>
        <v>#DIV/0!</v>
      </c>
      <c r="J249" s="149"/>
      <c r="K249" s="149"/>
      <c r="L249" s="149"/>
      <c r="S249" s="28"/>
      <c r="T249" s="28"/>
    </row>
    <row r="250" spans="1:20" ht="15.75" thickBot="1" x14ac:dyDescent="0.3">
      <c r="A250" s="166"/>
      <c r="B250" s="166"/>
      <c r="C250" s="170"/>
      <c r="D250" s="170"/>
      <c r="E250" s="74" t="s">
        <v>238</v>
      </c>
      <c r="F250" s="56">
        <v>14</v>
      </c>
      <c r="G250" s="75"/>
      <c r="H250" s="76"/>
      <c r="I250" s="57">
        <f t="shared" si="14"/>
        <v>0</v>
      </c>
      <c r="J250" s="150"/>
      <c r="K250" s="150"/>
      <c r="L250" s="150"/>
      <c r="S250" s="28"/>
      <c r="T250" s="28"/>
    </row>
    <row r="251" spans="1:20" x14ac:dyDescent="0.25">
      <c r="A251" s="164">
        <v>101595</v>
      </c>
      <c r="B251" s="164">
        <v>101558</v>
      </c>
      <c r="C251" s="168" t="s">
        <v>182</v>
      </c>
      <c r="D251" s="168" t="s">
        <v>138</v>
      </c>
      <c r="E251" s="53" t="s">
        <v>216</v>
      </c>
      <c r="F251" s="53">
        <f>ABS(B251-A251)</f>
        <v>37</v>
      </c>
      <c r="G251" s="54"/>
      <c r="H251" s="55"/>
      <c r="I251" s="74">
        <f t="shared" si="14"/>
        <v>0</v>
      </c>
      <c r="J251" s="167" t="e">
        <f t="shared" si="13"/>
        <v>#DIV/0!</v>
      </c>
      <c r="K251" s="148"/>
      <c r="L251" s="148"/>
      <c r="S251" s="28"/>
      <c r="T251" s="28"/>
    </row>
    <row r="252" spans="1:20" x14ac:dyDescent="0.25">
      <c r="A252" s="165"/>
      <c r="B252" s="165"/>
      <c r="C252" s="169"/>
      <c r="D252" s="169"/>
      <c r="E252" s="37" t="s">
        <v>229</v>
      </c>
      <c r="F252" s="37">
        <f>ROUNDUP(F251/5,0)</f>
        <v>8</v>
      </c>
      <c r="G252" s="38"/>
      <c r="H252" s="39"/>
      <c r="I252" s="37">
        <f t="shared" si="14"/>
        <v>0</v>
      </c>
      <c r="J252" s="149"/>
      <c r="K252" s="149"/>
      <c r="L252" s="149"/>
      <c r="S252" s="28"/>
      <c r="T252" s="28"/>
    </row>
    <row r="253" spans="1:20" x14ac:dyDescent="0.25">
      <c r="A253" s="165"/>
      <c r="B253" s="165"/>
      <c r="C253" s="169"/>
      <c r="D253" s="169"/>
      <c r="E253" s="37" t="s">
        <v>196</v>
      </c>
      <c r="F253" s="37">
        <f>ROUNDUP(F251/5,0)</f>
        <v>8</v>
      </c>
      <c r="G253" s="38"/>
      <c r="H253" s="39"/>
      <c r="I253" s="37">
        <f t="shared" si="14"/>
        <v>0</v>
      </c>
      <c r="J253" s="149"/>
      <c r="K253" s="149"/>
      <c r="L253" s="149"/>
      <c r="S253" s="28"/>
      <c r="T253" s="28"/>
    </row>
    <row r="254" spans="1:20" x14ac:dyDescent="0.25">
      <c r="A254" s="165"/>
      <c r="B254" s="165"/>
      <c r="C254" s="169"/>
      <c r="D254" s="169"/>
      <c r="E254" s="37" t="s">
        <v>204</v>
      </c>
      <c r="F254" s="37"/>
      <c r="G254" s="38"/>
      <c r="H254" s="39"/>
      <c r="I254" s="37" t="e">
        <f t="shared" si="14"/>
        <v>#DIV/0!</v>
      </c>
      <c r="J254" s="149"/>
      <c r="K254" s="149"/>
      <c r="L254" s="149"/>
      <c r="S254" s="28"/>
      <c r="T254" s="28"/>
    </row>
    <row r="255" spans="1:20" x14ac:dyDescent="0.25">
      <c r="A255" s="165"/>
      <c r="B255" s="165"/>
      <c r="C255" s="169"/>
      <c r="D255" s="169"/>
      <c r="E255" s="37" t="s">
        <v>205</v>
      </c>
      <c r="F255" s="37"/>
      <c r="G255" s="38"/>
      <c r="H255" s="39"/>
      <c r="I255" s="37" t="e">
        <f t="shared" si="14"/>
        <v>#DIV/0!</v>
      </c>
      <c r="J255" s="149"/>
      <c r="K255" s="149"/>
      <c r="L255" s="149"/>
      <c r="S255" s="28"/>
      <c r="T255" s="28"/>
    </row>
    <row r="256" spans="1:20" ht="15.75" thickBot="1" x14ac:dyDescent="0.3">
      <c r="A256" s="166"/>
      <c r="B256" s="166"/>
      <c r="C256" s="170"/>
      <c r="D256" s="170"/>
      <c r="E256" s="74" t="s">
        <v>238</v>
      </c>
      <c r="F256" s="56"/>
      <c r="G256" s="75"/>
      <c r="H256" s="76"/>
      <c r="I256" s="57" t="e">
        <f t="shared" si="14"/>
        <v>#DIV/0!</v>
      </c>
      <c r="J256" s="150"/>
      <c r="K256" s="150"/>
      <c r="L256" s="150"/>
      <c r="S256" s="28"/>
      <c r="T256" s="28"/>
    </row>
    <row r="257" spans="1:20" x14ac:dyDescent="0.25">
      <c r="A257" s="164">
        <v>101558</v>
      </c>
      <c r="B257" s="164">
        <v>101050</v>
      </c>
      <c r="C257" s="168" t="s">
        <v>182</v>
      </c>
      <c r="D257" s="168" t="s">
        <v>138</v>
      </c>
      <c r="E257" s="53" t="s">
        <v>216</v>
      </c>
      <c r="F257" s="53">
        <f>ABS(B257-A257)</f>
        <v>508</v>
      </c>
      <c r="G257" s="54"/>
      <c r="H257" s="55"/>
      <c r="I257" s="74">
        <f t="shared" si="14"/>
        <v>0</v>
      </c>
      <c r="J257" s="167" t="e">
        <f t="shared" ref="J257:J269" si="15">AVERAGE(I257,I258,I259,I260,I261,I262)</f>
        <v>#DIV/0!</v>
      </c>
      <c r="K257" s="148"/>
      <c r="L257" s="148"/>
      <c r="S257" s="28"/>
      <c r="T257" s="28"/>
    </row>
    <row r="258" spans="1:20" x14ac:dyDescent="0.25">
      <c r="A258" s="165"/>
      <c r="B258" s="165"/>
      <c r="C258" s="169"/>
      <c r="D258" s="169"/>
      <c r="E258" s="37" t="s">
        <v>229</v>
      </c>
      <c r="F258" s="37">
        <f>ROUNDUP(F257/5,0)</f>
        <v>102</v>
      </c>
      <c r="G258" s="38"/>
      <c r="H258" s="39"/>
      <c r="I258" s="37">
        <f t="shared" si="14"/>
        <v>0</v>
      </c>
      <c r="J258" s="149"/>
      <c r="K258" s="149"/>
      <c r="L258" s="149"/>
      <c r="S258" s="28"/>
      <c r="T258" s="28"/>
    </row>
    <row r="259" spans="1:20" x14ac:dyDescent="0.25">
      <c r="A259" s="165"/>
      <c r="B259" s="165"/>
      <c r="C259" s="169"/>
      <c r="D259" s="169"/>
      <c r="E259" s="37" t="s">
        <v>196</v>
      </c>
      <c r="F259" s="37">
        <f>ROUNDUP(F257/5,0)</f>
        <v>102</v>
      </c>
      <c r="G259" s="38"/>
      <c r="H259" s="39"/>
      <c r="I259" s="37">
        <f t="shared" si="14"/>
        <v>0</v>
      </c>
      <c r="J259" s="149"/>
      <c r="K259" s="149"/>
      <c r="L259" s="149"/>
      <c r="S259" s="28"/>
      <c r="T259" s="28"/>
    </row>
    <row r="260" spans="1:20" x14ac:dyDescent="0.25">
      <c r="A260" s="165"/>
      <c r="B260" s="165"/>
      <c r="C260" s="169"/>
      <c r="D260" s="169"/>
      <c r="E260" s="37" t="s">
        <v>204</v>
      </c>
      <c r="F260" s="37"/>
      <c r="G260" s="38"/>
      <c r="H260" s="39"/>
      <c r="I260" s="37" t="e">
        <f t="shared" ref="I260:I323" si="16">G260/F260</f>
        <v>#DIV/0!</v>
      </c>
      <c r="J260" s="149"/>
      <c r="K260" s="149"/>
      <c r="L260" s="149"/>
      <c r="S260" s="28"/>
      <c r="T260" s="28"/>
    </row>
    <row r="261" spans="1:20" x14ac:dyDescent="0.25">
      <c r="A261" s="165"/>
      <c r="B261" s="165"/>
      <c r="C261" s="169"/>
      <c r="D261" s="169"/>
      <c r="E261" s="37" t="s">
        <v>205</v>
      </c>
      <c r="F261" s="37"/>
      <c r="G261" s="38"/>
      <c r="H261" s="39"/>
      <c r="I261" s="37" t="e">
        <f t="shared" si="16"/>
        <v>#DIV/0!</v>
      </c>
      <c r="J261" s="149"/>
      <c r="K261" s="149"/>
      <c r="L261" s="149"/>
      <c r="S261" s="28"/>
      <c r="T261" s="28"/>
    </row>
    <row r="262" spans="1:20" ht="15.75" thickBot="1" x14ac:dyDescent="0.3">
      <c r="A262" s="166"/>
      <c r="B262" s="166"/>
      <c r="C262" s="170"/>
      <c r="D262" s="170"/>
      <c r="E262" s="74" t="s">
        <v>238</v>
      </c>
      <c r="F262" s="56"/>
      <c r="G262" s="75"/>
      <c r="H262" s="76"/>
      <c r="I262" s="57" t="e">
        <f t="shared" si="16"/>
        <v>#DIV/0!</v>
      </c>
      <c r="J262" s="150"/>
      <c r="K262" s="150"/>
      <c r="L262" s="150"/>
      <c r="S262" s="28"/>
      <c r="T262" s="28"/>
    </row>
    <row r="263" spans="1:20" x14ac:dyDescent="0.25">
      <c r="A263" s="164">
        <v>101050</v>
      </c>
      <c r="B263" s="164">
        <v>101015</v>
      </c>
      <c r="C263" s="168" t="s">
        <v>182</v>
      </c>
      <c r="D263" s="168" t="s">
        <v>138</v>
      </c>
      <c r="E263" s="53" t="s">
        <v>216</v>
      </c>
      <c r="F263" s="53">
        <f>ABS(B263-A263)</f>
        <v>35</v>
      </c>
      <c r="G263" s="54"/>
      <c r="H263" s="55"/>
      <c r="I263" s="74">
        <f t="shared" si="16"/>
        <v>0</v>
      </c>
      <c r="J263" s="167" t="e">
        <f t="shared" si="15"/>
        <v>#DIV/0!</v>
      </c>
      <c r="K263" s="148"/>
      <c r="L263" s="148"/>
      <c r="S263" s="28"/>
      <c r="T263" s="28"/>
    </row>
    <row r="264" spans="1:20" x14ac:dyDescent="0.25">
      <c r="A264" s="165"/>
      <c r="B264" s="165"/>
      <c r="C264" s="169"/>
      <c r="D264" s="169"/>
      <c r="E264" s="37" t="s">
        <v>229</v>
      </c>
      <c r="F264" s="37">
        <f>ROUNDUP(F263/5,0)</f>
        <v>7</v>
      </c>
      <c r="G264" s="38"/>
      <c r="H264" s="39"/>
      <c r="I264" s="37">
        <f t="shared" si="16"/>
        <v>0</v>
      </c>
      <c r="J264" s="149"/>
      <c r="K264" s="149"/>
      <c r="L264" s="149"/>
      <c r="S264" s="28"/>
      <c r="T264" s="28"/>
    </row>
    <row r="265" spans="1:20" x14ac:dyDescent="0.25">
      <c r="A265" s="165"/>
      <c r="B265" s="165"/>
      <c r="C265" s="169"/>
      <c r="D265" s="169"/>
      <c r="E265" s="37" t="s">
        <v>196</v>
      </c>
      <c r="F265" s="37">
        <f>ROUNDUP(F263/5,0)</f>
        <v>7</v>
      </c>
      <c r="G265" s="38"/>
      <c r="H265" s="39"/>
      <c r="I265" s="37">
        <f t="shared" si="16"/>
        <v>0</v>
      </c>
      <c r="J265" s="149"/>
      <c r="K265" s="149"/>
      <c r="L265" s="149"/>
      <c r="S265" s="28"/>
      <c r="T265" s="28"/>
    </row>
    <row r="266" spans="1:20" x14ac:dyDescent="0.25">
      <c r="A266" s="165"/>
      <c r="B266" s="165"/>
      <c r="C266" s="169"/>
      <c r="D266" s="169"/>
      <c r="E266" s="37" t="s">
        <v>204</v>
      </c>
      <c r="F266" s="37"/>
      <c r="G266" s="38"/>
      <c r="H266" s="39"/>
      <c r="I266" s="37" t="e">
        <f t="shared" si="16"/>
        <v>#DIV/0!</v>
      </c>
      <c r="J266" s="149"/>
      <c r="K266" s="149"/>
      <c r="L266" s="149"/>
      <c r="S266" s="28"/>
      <c r="T266" s="28"/>
    </row>
    <row r="267" spans="1:20" x14ac:dyDescent="0.25">
      <c r="A267" s="165"/>
      <c r="B267" s="165"/>
      <c r="C267" s="169"/>
      <c r="D267" s="169"/>
      <c r="E267" s="37" t="s">
        <v>205</v>
      </c>
      <c r="F267" s="37"/>
      <c r="G267" s="38"/>
      <c r="H267" s="39"/>
      <c r="I267" s="37" t="e">
        <f t="shared" si="16"/>
        <v>#DIV/0!</v>
      </c>
      <c r="J267" s="149"/>
      <c r="K267" s="149"/>
      <c r="L267" s="149"/>
      <c r="S267" s="28"/>
      <c r="T267" s="28"/>
    </row>
    <row r="268" spans="1:20" ht="15.75" thickBot="1" x14ac:dyDescent="0.3">
      <c r="A268" s="166"/>
      <c r="B268" s="166"/>
      <c r="C268" s="170"/>
      <c r="D268" s="170"/>
      <c r="E268" s="74" t="s">
        <v>238</v>
      </c>
      <c r="F268" s="56"/>
      <c r="G268" s="75"/>
      <c r="H268" s="76"/>
      <c r="I268" s="57" t="e">
        <f t="shared" si="16"/>
        <v>#DIV/0!</v>
      </c>
      <c r="J268" s="150"/>
      <c r="K268" s="150"/>
      <c r="L268" s="150"/>
      <c r="S268" s="28"/>
      <c r="T268" s="28"/>
    </row>
    <row r="269" spans="1:20" x14ac:dyDescent="0.25">
      <c r="A269" s="164">
        <v>101015</v>
      </c>
      <c r="B269" s="164">
        <v>100530</v>
      </c>
      <c r="C269" s="168" t="s">
        <v>182</v>
      </c>
      <c r="D269" s="168" t="s">
        <v>138</v>
      </c>
      <c r="E269" s="53" t="s">
        <v>216</v>
      </c>
      <c r="F269" s="53">
        <f>ABS(B269-A269)</f>
        <v>485</v>
      </c>
      <c r="G269" s="54"/>
      <c r="H269" s="55"/>
      <c r="I269" s="74">
        <f t="shared" si="16"/>
        <v>0</v>
      </c>
      <c r="J269" s="167" t="e">
        <f t="shared" si="15"/>
        <v>#DIV/0!</v>
      </c>
      <c r="K269" s="148"/>
      <c r="L269" s="148"/>
      <c r="S269" s="28"/>
      <c r="T269" s="28"/>
    </row>
    <row r="270" spans="1:20" x14ac:dyDescent="0.25">
      <c r="A270" s="165"/>
      <c r="B270" s="165"/>
      <c r="C270" s="169"/>
      <c r="D270" s="169"/>
      <c r="E270" s="37" t="s">
        <v>229</v>
      </c>
      <c r="F270" s="37">
        <f>ROUNDUP(F269/5,0)</f>
        <v>97</v>
      </c>
      <c r="G270" s="38"/>
      <c r="H270" s="39"/>
      <c r="I270" s="37">
        <f t="shared" si="16"/>
        <v>0</v>
      </c>
      <c r="J270" s="149"/>
      <c r="K270" s="149"/>
      <c r="L270" s="149"/>
      <c r="S270" s="28"/>
      <c r="T270" s="28"/>
    </row>
    <row r="271" spans="1:20" x14ac:dyDescent="0.25">
      <c r="A271" s="165"/>
      <c r="B271" s="165"/>
      <c r="C271" s="169"/>
      <c r="D271" s="169"/>
      <c r="E271" s="37" t="s">
        <v>196</v>
      </c>
      <c r="F271" s="37">
        <f>ROUNDUP(F269/5,0)</f>
        <v>97</v>
      </c>
      <c r="G271" s="38"/>
      <c r="H271" s="39"/>
      <c r="I271" s="37">
        <f t="shared" si="16"/>
        <v>0</v>
      </c>
      <c r="J271" s="149"/>
      <c r="K271" s="149"/>
      <c r="L271" s="149"/>
      <c r="S271" s="28"/>
      <c r="T271" s="28"/>
    </row>
    <row r="272" spans="1:20" x14ac:dyDescent="0.25">
      <c r="A272" s="165"/>
      <c r="B272" s="165"/>
      <c r="C272" s="169"/>
      <c r="D272" s="169"/>
      <c r="E272" s="37" t="s">
        <v>204</v>
      </c>
      <c r="F272" s="37"/>
      <c r="G272" s="38"/>
      <c r="H272" s="39"/>
      <c r="I272" s="37" t="e">
        <f t="shared" si="16"/>
        <v>#DIV/0!</v>
      </c>
      <c r="J272" s="149"/>
      <c r="K272" s="149"/>
      <c r="L272" s="149"/>
      <c r="S272" s="28"/>
      <c r="T272" s="28"/>
    </row>
    <row r="273" spans="1:20" x14ac:dyDescent="0.25">
      <c r="A273" s="165"/>
      <c r="B273" s="165"/>
      <c r="C273" s="169"/>
      <c r="D273" s="169"/>
      <c r="E273" s="37" t="s">
        <v>205</v>
      </c>
      <c r="F273" s="37"/>
      <c r="G273" s="38"/>
      <c r="H273" s="39"/>
      <c r="I273" s="37" t="e">
        <f t="shared" si="16"/>
        <v>#DIV/0!</v>
      </c>
      <c r="J273" s="149"/>
      <c r="K273" s="149"/>
      <c r="L273" s="149"/>
      <c r="S273" s="28"/>
      <c r="T273" s="28"/>
    </row>
    <row r="274" spans="1:20" ht="15.75" thickBot="1" x14ac:dyDescent="0.3">
      <c r="A274" s="166"/>
      <c r="B274" s="166"/>
      <c r="C274" s="170"/>
      <c r="D274" s="170"/>
      <c r="E274" s="74" t="s">
        <v>238</v>
      </c>
      <c r="F274" s="56"/>
      <c r="G274" s="75"/>
      <c r="H274" s="76"/>
      <c r="I274" s="57" t="e">
        <f t="shared" si="16"/>
        <v>#DIV/0!</v>
      </c>
      <c r="J274" s="150"/>
      <c r="K274" s="150"/>
      <c r="L274" s="150"/>
      <c r="S274" s="28"/>
      <c r="T274" s="28"/>
    </row>
    <row r="275" spans="1:20" x14ac:dyDescent="0.25">
      <c r="A275" s="155">
        <v>100530</v>
      </c>
      <c r="B275" s="155">
        <v>100383</v>
      </c>
      <c r="C275" s="161" t="s">
        <v>182</v>
      </c>
      <c r="D275" s="158" t="s">
        <v>138</v>
      </c>
      <c r="E275" s="50" t="s">
        <v>209</v>
      </c>
      <c r="F275" s="50"/>
      <c r="G275" s="51"/>
      <c r="H275" s="52"/>
      <c r="I275" s="44" t="e">
        <f t="shared" si="16"/>
        <v>#DIV/0!</v>
      </c>
      <c r="J275" s="154" t="e">
        <f>AVERAGE(I275,I276,I277,I278,I279,I280)</f>
        <v>#DIV/0!</v>
      </c>
      <c r="K275" s="145"/>
      <c r="L275" s="145"/>
      <c r="S275" s="28"/>
      <c r="T275" s="28"/>
    </row>
    <row r="276" spans="1:20" x14ac:dyDescent="0.25">
      <c r="A276" s="156"/>
      <c r="B276" s="156"/>
      <c r="C276" s="162"/>
      <c r="D276" s="159"/>
      <c r="E276" s="41" t="s">
        <v>192</v>
      </c>
      <c r="F276" s="41"/>
      <c r="G276" s="42"/>
      <c r="H276" s="43"/>
      <c r="I276" s="41" t="e">
        <f t="shared" si="16"/>
        <v>#DIV/0!</v>
      </c>
      <c r="J276" s="146"/>
      <c r="K276" s="146"/>
      <c r="L276" s="146"/>
      <c r="S276" s="28"/>
      <c r="T276" s="28"/>
    </row>
    <row r="277" spans="1:20" x14ac:dyDescent="0.25">
      <c r="A277" s="156"/>
      <c r="B277" s="156"/>
      <c r="C277" s="162"/>
      <c r="D277" s="159"/>
      <c r="E277" s="41" t="s">
        <v>201</v>
      </c>
      <c r="F277" s="41">
        <f>ABS(B275-A275)</f>
        <v>147</v>
      </c>
      <c r="G277" s="42"/>
      <c r="H277" s="43"/>
      <c r="I277" s="41">
        <f t="shared" si="16"/>
        <v>0</v>
      </c>
      <c r="J277" s="146"/>
      <c r="K277" s="146"/>
      <c r="L277" s="146"/>
      <c r="S277" s="28"/>
      <c r="T277" s="28"/>
    </row>
    <row r="278" spans="1:20" x14ac:dyDescent="0.25">
      <c r="A278" s="156"/>
      <c r="B278" s="156"/>
      <c r="C278" s="162"/>
      <c r="D278" s="159"/>
      <c r="E278" s="41" t="s">
        <v>202</v>
      </c>
      <c r="F278" s="41">
        <v>1</v>
      </c>
      <c r="G278" s="42"/>
      <c r="H278" s="43"/>
      <c r="I278" s="41">
        <f t="shared" si="16"/>
        <v>0</v>
      </c>
      <c r="J278" s="146"/>
      <c r="K278" s="146"/>
      <c r="L278" s="146"/>
      <c r="S278" s="28"/>
      <c r="T278" s="28"/>
    </row>
    <row r="279" spans="1:20" x14ac:dyDescent="0.25">
      <c r="A279" s="156"/>
      <c r="B279" s="156"/>
      <c r="C279" s="162"/>
      <c r="D279" s="159"/>
      <c r="E279" s="41" t="s">
        <v>238</v>
      </c>
      <c r="F279" s="41">
        <v>16</v>
      </c>
      <c r="G279" s="42"/>
      <c r="H279" s="43"/>
      <c r="I279" s="41">
        <f t="shared" si="16"/>
        <v>0</v>
      </c>
      <c r="J279" s="146"/>
      <c r="K279" s="146"/>
      <c r="L279" s="146"/>
      <c r="S279" s="28"/>
      <c r="T279" s="28"/>
    </row>
    <row r="280" spans="1:20" ht="15.75" thickBot="1" x14ac:dyDescent="0.3">
      <c r="A280" s="157"/>
      <c r="B280" s="157"/>
      <c r="C280" s="163"/>
      <c r="D280" s="160"/>
      <c r="E280" s="47" t="s">
        <v>191</v>
      </c>
      <c r="F280" s="47"/>
      <c r="G280" s="48"/>
      <c r="H280" s="49"/>
      <c r="I280" s="47" t="e">
        <f t="shared" si="16"/>
        <v>#DIV/0!</v>
      </c>
      <c r="J280" s="147"/>
      <c r="K280" s="147"/>
      <c r="L280" s="147"/>
      <c r="S280" s="28"/>
      <c r="T280" s="28"/>
    </row>
    <row r="281" spans="1:20" ht="15.75" thickBot="1" x14ac:dyDescent="0.3">
      <c r="A281" s="30"/>
      <c r="B281" s="30"/>
      <c r="C281" s="35" t="s">
        <v>182</v>
      </c>
      <c r="D281" s="31" t="s">
        <v>138</v>
      </c>
      <c r="E281" s="31" t="s">
        <v>213</v>
      </c>
      <c r="F281" s="31"/>
      <c r="G281" s="33"/>
      <c r="H281" s="84"/>
      <c r="I281" s="87" t="e">
        <f t="shared" si="16"/>
        <v>#DIV/0!</v>
      </c>
      <c r="J281" s="88"/>
      <c r="K281" s="68"/>
      <c r="L281" s="68"/>
      <c r="S281" s="28"/>
      <c r="T281" s="28"/>
    </row>
    <row r="282" spans="1:20" x14ac:dyDescent="0.25">
      <c r="A282" s="155">
        <v>100383</v>
      </c>
      <c r="B282" s="155">
        <v>100282</v>
      </c>
      <c r="C282" s="161" t="s">
        <v>182</v>
      </c>
      <c r="D282" s="158" t="s">
        <v>138</v>
      </c>
      <c r="E282" s="50" t="s">
        <v>209</v>
      </c>
      <c r="F282" s="50"/>
      <c r="G282" s="51"/>
      <c r="H282" s="52"/>
      <c r="I282" s="44" t="e">
        <f t="shared" si="16"/>
        <v>#DIV/0!</v>
      </c>
      <c r="J282" s="154" t="e">
        <f>AVERAGE(I282,I283,I284,I285,I286,I287)</f>
        <v>#DIV/0!</v>
      </c>
      <c r="K282" s="145"/>
      <c r="L282" s="145"/>
      <c r="S282" s="28"/>
      <c r="T282" s="28"/>
    </row>
    <row r="283" spans="1:20" x14ac:dyDescent="0.25">
      <c r="A283" s="156"/>
      <c r="B283" s="156"/>
      <c r="C283" s="162"/>
      <c r="D283" s="159"/>
      <c r="E283" s="41" t="s">
        <v>192</v>
      </c>
      <c r="F283" s="41"/>
      <c r="G283" s="42"/>
      <c r="H283" s="43"/>
      <c r="I283" s="41" t="e">
        <f t="shared" si="16"/>
        <v>#DIV/0!</v>
      </c>
      <c r="J283" s="146"/>
      <c r="K283" s="146"/>
      <c r="L283" s="146"/>
      <c r="S283" s="28"/>
      <c r="T283" s="28"/>
    </row>
    <row r="284" spans="1:20" x14ac:dyDescent="0.25">
      <c r="A284" s="156"/>
      <c r="B284" s="156"/>
      <c r="C284" s="162"/>
      <c r="D284" s="159"/>
      <c r="E284" s="41" t="s">
        <v>201</v>
      </c>
      <c r="F284" s="41">
        <f>ABS(B282-A282)</f>
        <v>101</v>
      </c>
      <c r="G284" s="42"/>
      <c r="H284" s="43"/>
      <c r="I284" s="41">
        <f t="shared" si="16"/>
        <v>0</v>
      </c>
      <c r="J284" s="146"/>
      <c r="K284" s="146"/>
      <c r="L284" s="146"/>
      <c r="S284" s="28"/>
      <c r="T284" s="28"/>
    </row>
    <row r="285" spans="1:20" x14ac:dyDescent="0.25">
      <c r="A285" s="156"/>
      <c r="B285" s="156"/>
      <c r="C285" s="162"/>
      <c r="D285" s="159"/>
      <c r="E285" s="41" t="s">
        <v>202</v>
      </c>
      <c r="F285" s="41">
        <v>1</v>
      </c>
      <c r="G285" s="42"/>
      <c r="H285" s="43"/>
      <c r="I285" s="41">
        <f t="shared" si="16"/>
        <v>0</v>
      </c>
      <c r="J285" s="146"/>
      <c r="K285" s="146"/>
      <c r="L285" s="146"/>
      <c r="S285" s="28"/>
      <c r="T285" s="28"/>
    </row>
    <row r="286" spans="1:20" x14ac:dyDescent="0.25">
      <c r="A286" s="156"/>
      <c r="B286" s="156"/>
      <c r="C286" s="162"/>
      <c r="D286" s="159"/>
      <c r="E286" s="41" t="s">
        <v>238</v>
      </c>
      <c r="F286" s="41"/>
      <c r="G286" s="42"/>
      <c r="H286" s="43"/>
      <c r="I286" s="41" t="e">
        <f t="shared" si="16"/>
        <v>#DIV/0!</v>
      </c>
      <c r="J286" s="146"/>
      <c r="K286" s="146"/>
      <c r="L286" s="146"/>
      <c r="S286" s="28"/>
      <c r="T286" s="28"/>
    </row>
    <row r="287" spans="1:20" ht="15.75" thickBot="1" x14ac:dyDescent="0.3">
      <c r="A287" s="157"/>
      <c r="B287" s="157"/>
      <c r="C287" s="163"/>
      <c r="D287" s="160"/>
      <c r="E287" s="47" t="s">
        <v>191</v>
      </c>
      <c r="F287" s="47"/>
      <c r="G287" s="48"/>
      <c r="H287" s="49"/>
      <c r="I287" s="47" t="e">
        <f t="shared" si="16"/>
        <v>#DIV/0!</v>
      </c>
      <c r="J287" s="147"/>
      <c r="K287" s="147"/>
      <c r="L287" s="147"/>
      <c r="S287" s="28"/>
      <c r="T287" s="28"/>
    </row>
    <row r="288" spans="1:20" x14ac:dyDescent="0.25">
      <c r="A288" s="155">
        <v>100282</v>
      </c>
      <c r="B288" s="155">
        <v>100036</v>
      </c>
      <c r="C288" s="161" t="s">
        <v>182</v>
      </c>
      <c r="D288" s="158" t="s">
        <v>138</v>
      </c>
      <c r="E288" s="50" t="s">
        <v>209</v>
      </c>
      <c r="F288" s="50"/>
      <c r="G288" s="51"/>
      <c r="H288" s="52"/>
      <c r="I288" s="44" t="e">
        <f t="shared" si="16"/>
        <v>#DIV/0!</v>
      </c>
      <c r="J288" s="154" t="e">
        <f>AVERAGE(I288,I289,I290,I291,I292,I293)</f>
        <v>#DIV/0!</v>
      </c>
      <c r="K288" s="145"/>
      <c r="L288" s="145"/>
      <c r="S288" s="28"/>
      <c r="T288" s="28"/>
    </row>
    <row r="289" spans="1:20" x14ac:dyDescent="0.25">
      <c r="A289" s="156"/>
      <c r="B289" s="156"/>
      <c r="C289" s="162"/>
      <c r="D289" s="159"/>
      <c r="E289" s="41" t="s">
        <v>192</v>
      </c>
      <c r="F289" s="41"/>
      <c r="G289" s="42"/>
      <c r="H289" s="43"/>
      <c r="I289" s="41" t="e">
        <f t="shared" si="16"/>
        <v>#DIV/0!</v>
      </c>
      <c r="J289" s="146"/>
      <c r="K289" s="146"/>
      <c r="L289" s="146"/>
      <c r="S289" s="28"/>
      <c r="T289" s="28"/>
    </row>
    <row r="290" spans="1:20" x14ac:dyDescent="0.25">
      <c r="A290" s="156"/>
      <c r="B290" s="156"/>
      <c r="C290" s="162"/>
      <c r="D290" s="159"/>
      <c r="E290" s="41" t="s">
        <v>201</v>
      </c>
      <c r="F290" s="41">
        <f>ABS(B288-A288)</f>
        <v>246</v>
      </c>
      <c r="G290" s="42"/>
      <c r="H290" s="43"/>
      <c r="I290" s="41">
        <f t="shared" si="16"/>
        <v>0</v>
      </c>
      <c r="J290" s="146"/>
      <c r="K290" s="146"/>
      <c r="L290" s="146"/>
      <c r="S290" s="28"/>
      <c r="T290" s="28"/>
    </row>
    <row r="291" spans="1:20" x14ac:dyDescent="0.25">
      <c r="A291" s="156"/>
      <c r="B291" s="156"/>
      <c r="C291" s="162"/>
      <c r="D291" s="159"/>
      <c r="E291" s="41" t="s">
        <v>202</v>
      </c>
      <c r="F291" s="41">
        <v>1</v>
      </c>
      <c r="G291" s="42"/>
      <c r="H291" s="43"/>
      <c r="I291" s="41">
        <f t="shared" si="16"/>
        <v>0</v>
      </c>
      <c r="J291" s="146"/>
      <c r="K291" s="146"/>
      <c r="L291" s="146"/>
      <c r="S291" s="28"/>
      <c r="T291" s="28"/>
    </row>
    <row r="292" spans="1:20" x14ac:dyDescent="0.25">
      <c r="A292" s="156"/>
      <c r="B292" s="156"/>
      <c r="C292" s="162"/>
      <c r="D292" s="159"/>
      <c r="E292" s="41" t="s">
        <v>238</v>
      </c>
      <c r="F292" s="41"/>
      <c r="G292" s="42"/>
      <c r="H292" s="43"/>
      <c r="I292" s="41" t="e">
        <f t="shared" si="16"/>
        <v>#DIV/0!</v>
      </c>
      <c r="J292" s="146"/>
      <c r="K292" s="146"/>
      <c r="L292" s="146"/>
      <c r="S292" s="28"/>
      <c r="T292" s="28"/>
    </row>
    <row r="293" spans="1:20" ht="15.75" thickBot="1" x14ac:dyDescent="0.3">
      <c r="A293" s="157"/>
      <c r="B293" s="157"/>
      <c r="C293" s="163"/>
      <c r="D293" s="160"/>
      <c r="E293" s="47" t="s">
        <v>191</v>
      </c>
      <c r="F293" s="47"/>
      <c r="G293" s="48"/>
      <c r="H293" s="49"/>
      <c r="I293" s="47" t="e">
        <f t="shared" si="16"/>
        <v>#DIV/0!</v>
      </c>
      <c r="J293" s="147"/>
      <c r="K293" s="147"/>
      <c r="L293" s="147"/>
      <c r="S293" s="28"/>
      <c r="T293" s="28"/>
    </row>
    <row r="294" spans="1:20" x14ac:dyDescent="0.25">
      <c r="A294" s="155">
        <v>100036</v>
      </c>
      <c r="B294" s="155">
        <v>99560</v>
      </c>
      <c r="C294" s="161" t="s">
        <v>182</v>
      </c>
      <c r="D294" s="158" t="s">
        <v>138</v>
      </c>
      <c r="E294" s="50" t="s">
        <v>209</v>
      </c>
      <c r="F294" s="50"/>
      <c r="G294" s="51"/>
      <c r="H294" s="52"/>
      <c r="I294" s="44" t="e">
        <f t="shared" si="16"/>
        <v>#DIV/0!</v>
      </c>
      <c r="J294" s="154" t="e">
        <f>AVERAGE(I294,I295,I296,I297,I298,I299)</f>
        <v>#DIV/0!</v>
      </c>
      <c r="K294" s="145"/>
      <c r="L294" s="145"/>
      <c r="S294" s="28"/>
      <c r="T294" s="28"/>
    </row>
    <row r="295" spans="1:20" x14ac:dyDescent="0.25">
      <c r="A295" s="156"/>
      <c r="B295" s="156"/>
      <c r="C295" s="162"/>
      <c r="D295" s="159"/>
      <c r="E295" s="41" t="s">
        <v>192</v>
      </c>
      <c r="F295" s="41"/>
      <c r="G295" s="42"/>
      <c r="H295" s="43"/>
      <c r="I295" s="41" t="e">
        <f t="shared" si="16"/>
        <v>#DIV/0!</v>
      </c>
      <c r="J295" s="146"/>
      <c r="K295" s="146"/>
      <c r="L295" s="146"/>
      <c r="S295" s="28"/>
      <c r="T295" s="28"/>
    </row>
    <row r="296" spans="1:20" x14ac:dyDescent="0.25">
      <c r="A296" s="156"/>
      <c r="B296" s="156"/>
      <c r="C296" s="162"/>
      <c r="D296" s="159"/>
      <c r="E296" s="41" t="s">
        <v>201</v>
      </c>
      <c r="F296" s="41">
        <f>ABS(B294-A294)</f>
        <v>476</v>
      </c>
      <c r="G296" s="42"/>
      <c r="H296" s="43"/>
      <c r="I296" s="41">
        <f t="shared" si="16"/>
        <v>0</v>
      </c>
      <c r="J296" s="146"/>
      <c r="K296" s="146"/>
      <c r="L296" s="146"/>
      <c r="S296" s="28"/>
      <c r="T296" s="28"/>
    </row>
    <row r="297" spans="1:20" x14ac:dyDescent="0.25">
      <c r="A297" s="156"/>
      <c r="B297" s="156"/>
      <c r="C297" s="162"/>
      <c r="D297" s="159"/>
      <c r="E297" s="41" t="s">
        <v>202</v>
      </c>
      <c r="F297" s="41">
        <v>1</v>
      </c>
      <c r="G297" s="42"/>
      <c r="H297" s="43"/>
      <c r="I297" s="41">
        <f t="shared" si="16"/>
        <v>0</v>
      </c>
      <c r="J297" s="146"/>
      <c r="K297" s="146"/>
      <c r="L297" s="146"/>
      <c r="S297" s="28"/>
      <c r="T297" s="28"/>
    </row>
    <row r="298" spans="1:20" x14ac:dyDescent="0.25">
      <c r="A298" s="156"/>
      <c r="B298" s="156"/>
      <c r="C298" s="162"/>
      <c r="D298" s="159"/>
      <c r="E298" s="41" t="s">
        <v>238</v>
      </c>
      <c r="F298" s="41"/>
      <c r="G298" s="42"/>
      <c r="H298" s="43"/>
      <c r="I298" s="41" t="e">
        <f t="shared" si="16"/>
        <v>#DIV/0!</v>
      </c>
      <c r="J298" s="146"/>
      <c r="K298" s="146"/>
      <c r="L298" s="146"/>
      <c r="S298" s="28"/>
      <c r="T298" s="28"/>
    </row>
    <row r="299" spans="1:20" ht="15.75" thickBot="1" x14ac:dyDescent="0.3">
      <c r="A299" s="157"/>
      <c r="B299" s="157"/>
      <c r="C299" s="163"/>
      <c r="D299" s="160"/>
      <c r="E299" s="47" t="s">
        <v>191</v>
      </c>
      <c r="F299" s="47"/>
      <c r="G299" s="48"/>
      <c r="H299" s="49"/>
      <c r="I299" s="47" t="e">
        <f t="shared" si="16"/>
        <v>#DIV/0!</v>
      </c>
      <c r="J299" s="147"/>
      <c r="K299" s="147"/>
      <c r="L299" s="147"/>
      <c r="S299" s="28"/>
      <c r="T299" s="28"/>
    </row>
    <row r="300" spans="1:20" x14ac:dyDescent="0.25">
      <c r="A300" s="164">
        <v>98845</v>
      </c>
      <c r="B300" s="164">
        <v>98555</v>
      </c>
      <c r="C300" s="168" t="s">
        <v>182</v>
      </c>
      <c r="D300" s="168" t="s">
        <v>137</v>
      </c>
      <c r="E300" s="53" t="s">
        <v>216</v>
      </c>
      <c r="F300" s="53">
        <f>ABS(B300-A300)</f>
        <v>290</v>
      </c>
      <c r="G300" s="54"/>
      <c r="H300" s="55"/>
      <c r="I300" s="74">
        <f t="shared" si="16"/>
        <v>0</v>
      </c>
      <c r="J300" s="167" t="e">
        <f t="shared" ref="J300" si="17">AVERAGE(I300,I301,I302,I303,I304,I305)</f>
        <v>#DIV/0!</v>
      </c>
      <c r="K300" s="148"/>
      <c r="L300" s="148"/>
      <c r="S300" s="28"/>
      <c r="T300" s="28"/>
    </row>
    <row r="301" spans="1:20" x14ac:dyDescent="0.25">
      <c r="A301" s="165"/>
      <c r="B301" s="165"/>
      <c r="C301" s="169"/>
      <c r="D301" s="169"/>
      <c r="E301" s="37" t="s">
        <v>229</v>
      </c>
      <c r="F301" s="37">
        <f>ROUNDUP(F300/5,0)</f>
        <v>58</v>
      </c>
      <c r="G301" s="38"/>
      <c r="H301" s="39"/>
      <c r="I301" s="37">
        <f t="shared" si="16"/>
        <v>0</v>
      </c>
      <c r="J301" s="149"/>
      <c r="K301" s="149"/>
      <c r="L301" s="149"/>
      <c r="S301" s="28"/>
      <c r="T301" s="28"/>
    </row>
    <row r="302" spans="1:20" x14ac:dyDescent="0.25">
      <c r="A302" s="165"/>
      <c r="B302" s="165"/>
      <c r="C302" s="169"/>
      <c r="D302" s="169"/>
      <c r="E302" s="37" t="s">
        <v>196</v>
      </c>
      <c r="F302" s="37">
        <f>ROUNDUP(F300/5,0)</f>
        <v>58</v>
      </c>
      <c r="G302" s="38"/>
      <c r="H302" s="39"/>
      <c r="I302" s="37">
        <f t="shared" si="16"/>
        <v>0</v>
      </c>
      <c r="J302" s="149"/>
      <c r="K302" s="149"/>
      <c r="L302" s="149"/>
      <c r="S302" s="28"/>
      <c r="T302" s="28"/>
    </row>
    <row r="303" spans="1:20" x14ac:dyDescent="0.25">
      <c r="A303" s="165"/>
      <c r="B303" s="165"/>
      <c r="C303" s="169"/>
      <c r="D303" s="169"/>
      <c r="E303" s="37" t="s">
        <v>204</v>
      </c>
      <c r="F303" s="37"/>
      <c r="G303" s="38"/>
      <c r="H303" s="39"/>
      <c r="I303" s="37" t="e">
        <f t="shared" si="16"/>
        <v>#DIV/0!</v>
      </c>
      <c r="J303" s="149"/>
      <c r="K303" s="149"/>
      <c r="L303" s="149"/>
      <c r="S303" s="28"/>
      <c r="T303" s="28"/>
    </row>
    <row r="304" spans="1:20" x14ac:dyDescent="0.25">
      <c r="A304" s="165"/>
      <c r="B304" s="165"/>
      <c r="C304" s="169"/>
      <c r="D304" s="169"/>
      <c r="E304" s="37" t="s">
        <v>205</v>
      </c>
      <c r="F304" s="37"/>
      <c r="G304" s="38"/>
      <c r="H304" s="39"/>
      <c r="I304" s="37" t="e">
        <f t="shared" si="16"/>
        <v>#DIV/0!</v>
      </c>
      <c r="J304" s="149"/>
      <c r="K304" s="149"/>
      <c r="L304" s="149"/>
      <c r="S304" s="28"/>
      <c r="T304" s="28"/>
    </row>
    <row r="305" spans="1:20" ht="15.75" thickBot="1" x14ac:dyDescent="0.3">
      <c r="A305" s="166"/>
      <c r="B305" s="166"/>
      <c r="C305" s="170"/>
      <c r="D305" s="170"/>
      <c r="E305" s="57" t="s">
        <v>238</v>
      </c>
      <c r="F305" s="56"/>
      <c r="G305" s="75"/>
      <c r="H305" s="76"/>
      <c r="I305" s="57" t="e">
        <f t="shared" si="16"/>
        <v>#DIV/0!</v>
      </c>
      <c r="J305" s="150"/>
      <c r="K305" s="150"/>
      <c r="L305" s="150"/>
      <c r="S305" s="28"/>
      <c r="T305" s="28"/>
    </row>
    <row r="306" spans="1:20" ht="15.75" thickBot="1" x14ac:dyDescent="0.3">
      <c r="A306" s="30"/>
      <c r="B306" s="30"/>
      <c r="C306" s="35" t="s">
        <v>182</v>
      </c>
      <c r="D306" s="31" t="s">
        <v>137</v>
      </c>
      <c r="E306" s="34" t="s">
        <v>213</v>
      </c>
      <c r="F306" s="31"/>
      <c r="G306" s="33"/>
      <c r="H306" s="84"/>
      <c r="I306" s="89" t="e">
        <f t="shared" si="16"/>
        <v>#DIV/0!</v>
      </c>
      <c r="J306" s="90"/>
      <c r="K306" s="68"/>
      <c r="L306" s="68"/>
      <c r="S306" s="28"/>
      <c r="T306" s="28"/>
    </row>
    <row r="307" spans="1:20" x14ac:dyDescent="0.25">
      <c r="A307" s="164">
        <v>98555</v>
      </c>
      <c r="B307" s="164">
        <v>98220</v>
      </c>
      <c r="C307" s="168" t="s">
        <v>182</v>
      </c>
      <c r="D307" s="168" t="s">
        <v>137</v>
      </c>
      <c r="E307" s="53" t="s">
        <v>216</v>
      </c>
      <c r="F307" s="53">
        <f>ABS(B307-A307)</f>
        <v>335</v>
      </c>
      <c r="G307" s="54"/>
      <c r="H307" s="55"/>
      <c r="I307" s="74">
        <f t="shared" si="16"/>
        <v>0</v>
      </c>
      <c r="J307" s="167" t="e">
        <f t="shared" ref="J307" si="18">AVERAGE(I307,I308,I309,I310,I311,I312)</f>
        <v>#DIV/0!</v>
      </c>
      <c r="K307" s="148"/>
      <c r="L307" s="148"/>
      <c r="S307" s="28"/>
      <c r="T307" s="28"/>
    </row>
    <row r="308" spans="1:20" x14ac:dyDescent="0.25">
      <c r="A308" s="165"/>
      <c r="B308" s="165"/>
      <c r="C308" s="169"/>
      <c r="D308" s="169"/>
      <c r="E308" s="37" t="s">
        <v>229</v>
      </c>
      <c r="F308" s="37">
        <f>ROUNDUP(F307/5,0)</f>
        <v>67</v>
      </c>
      <c r="G308" s="38"/>
      <c r="H308" s="39"/>
      <c r="I308" s="37">
        <f t="shared" si="16"/>
        <v>0</v>
      </c>
      <c r="J308" s="149"/>
      <c r="K308" s="149"/>
      <c r="L308" s="149"/>
      <c r="S308" s="28"/>
      <c r="T308" s="28"/>
    </row>
    <row r="309" spans="1:20" x14ac:dyDescent="0.25">
      <c r="A309" s="165"/>
      <c r="B309" s="165"/>
      <c r="C309" s="169"/>
      <c r="D309" s="169"/>
      <c r="E309" s="37" t="s">
        <v>196</v>
      </c>
      <c r="F309" s="37">
        <f>ROUNDUP(F307/5,0)</f>
        <v>67</v>
      </c>
      <c r="G309" s="38"/>
      <c r="H309" s="39"/>
      <c r="I309" s="37">
        <f t="shared" si="16"/>
        <v>0</v>
      </c>
      <c r="J309" s="149"/>
      <c r="K309" s="149"/>
      <c r="L309" s="149"/>
      <c r="S309" s="28"/>
      <c r="T309" s="28"/>
    </row>
    <row r="310" spans="1:20" x14ac:dyDescent="0.25">
      <c r="A310" s="165"/>
      <c r="B310" s="165"/>
      <c r="C310" s="169"/>
      <c r="D310" s="169"/>
      <c r="E310" s="37" t="s">
        <v>204</v>
      </c>
      <c r="F310" s="37"/>
      <c r="G310" s="38"/>
      <c r="H310" s="39"/>
      <c r="I310" s="37" t="e">
        <f t="shared" si="16"/>
        <v>#DIV/0!</v>
      </c>
      <c r="J310" s="149"/>
      <c r="K310" s="149"/>
      <c r="L310" s="149"/>
      <c r="S310" s="28"/>
      <c r="T310" s="28"/>
    </row>
    <row r="311" spans="1:20" x14ac:dyDescent="0.25">
      <c r="A311" s="165"/>
      <c r="B311" s="165"/>
      <c r="C311" s="169"/>
      <c r="D311" s="169"/>
      <c r="E311" s="37" t="s">
        <v>205</v>
      </c>
      <c r="F311" s="37"/>
      <c r="G311" s="38"/>
      <c r="H311" s="39"/>
      <c r="I311" s="37" t="e">
        <f t="shared" si="16"/>
        <v>#DIV/0!</v>
      </c>
      <c r="J311" s="149"/>
      <c r="K311" s="149"/>
      <c r="L311" s="149"/>
      <c r="S311" s="28"/>
      <c r="T311" s="28"/>
    </row>
    <row r="312" spans="1:20" ht="15.75" thickBot="1" x14ac:dyDescent="0.3">
      <c r="A312" s="166"/>
      <c r="B312" s="166"/>
      <c r="C312" s="170"/>
      <c r="D312" s="170"/>
      <c r="E312" s="74" t="s">
        <v>238</v>
      </c>
      <c r="F312" s="56"/>
      <c r="G312" s="75"/>
      <c r="H312" s="76"/>
      <c r="I312" s="57" t="e">
        <f t="shared" si="16"/>
        <v>#DIV/0!</v>
      </c>
      <c r="J312" s="150"/>
      <c r="K312" s="150"/>
      <c r="L312" s="150"/>
      <c r="S312" s="28"/>
      <c r="T312" s="28"/>
    </row>
    <row r="313" spans="1:20" x14ac:dyDescent="0.25">
      <c r="A313" s="164">
        <v>98220</v>
      </c>
      <c r="B313" s="164">
        <v>98140</v>
      </c>
      <c r="C313" s="168" t="s">
        <v>182</v>
      </c>
      <c r="D313" s="168" t="s">
        <v>137</v>
      </c>
      <c r="E313" s="53" t="s">
        <v>216</v>
      </c>
      <c r="F313" s="53">
        <f>ABS(B313-A313)</f>
        <v>80</v>
      </c>
      <c r="G313" s="54"/>
      <c r="H313" s="55"/>
      <c r="I313" s="74">
        <f t="shared" si="16"/>
        <v>0</v>
      </c>
      <c r="J313" s="167" t="e">
        <f t="shared" ref="J313:J319" si="19">AVERAGE(I313,I314,I315,I316,I317,I318)</f>
        <v>#DIV/0!</v>
      </c>
      <c r="K313" s="148"/>
      <c r="L313" s="148"/>
      <c r="S313" s="28"/>
      <c r="T313" s="28"/>
    </row>
    <row r="314" spans="1:20" x14ac:dyDescent="0.25">
      <c r="A314" s="165"/>
      <c r="B314" s="165"/>
      <c r="C314" s="169"/>
      <c r="D314" s="169"/>
      <c r="E314" s="37" t="s">
        <v>229</v>
      </c>
      <c r="F314" s="37">
        <f>ROUNDUP(F313/5,0)</f>
        <v>16</v>
      </c>
      <c r="G314" s="38"/>
      <c r="H314" s="39"/>
      <c r="I314" s="37">
        <f t="shared" si="16"/>
        <v>0</v>
      </c>
      <c r="J314" s="149"/>
      <c r="K314" s="149"/>
      <c r="L314" s="149"/>
      <c r="S314" s="28"/>
      <c r="T314" s="28"/>
    </row>
    <row r="315" spans="1:20" x14ac:dyDescent="0.25">
      <c r="A315" s="165"/>
      <c r="B315" s="165"/>
      <c r="C315" s="169"/>
      <c r="D315" s="169"/>
      <c r="E315" s="37" t="s">
        <v>196</v>
      </c>
      <c r="F315" s="37">
        <f>ROUNDUP(F313/5,0)</f>
        <v>16</v>
      </c>
      <c r="G315" s="38"/>
      <c r="H315" s="39"/>
      <c r="I315" s="37">
        <f t="shared" si="16"/>
        <v>0</v>
      </c>
      <c r="J315" s="149"/>
      <c r="K315" s="149"/>
      <c r="L315" s="149"/>
      <c r="S315" s="28"/>
      <c r="T315" s="28"/>
    </row>
    <row r="316" spans="1:20" x14ac:dyDescent="0.25">
      <c r="A316" s="165"/>
      <c r="B316" s="165"/>
      <c r="C316" s="169"/>
      <c r="D316" s="169"/>
      <c r="E316" s="37" t="s">
        <v>204</v>
      </c>
      <c r="F316" s="37"/>
      <c r="G316" s="38"/>
      <c r="H316" s="39"/>
      <c r="I316" s="37" t="e">
        <f t="shared" si="16"/>
        <v>#DIV/0!</v>
      </c>
      <c r="J316" s="149"/>
      <c r="K316" s="149"/>
      <c r="L316" s="149"/>
      <c r="S316" s="28"/>
      <c r="T316" s="28"/>
    </row>
    <row r="317" spans="1:20" x14ac:dyDescent="0.25">
      <c r="A317" s="165"/>
      <c r="B317" s="165"/>
      <c r="C317" s="169"/>
      <c r="D317" s="169"/>
      <c r="E317" s="37" t="s">
        <v>205</v>
      </c>
      <c r="F317" s="37"/>
      <c r="G317" s="38"/>
      <c r="H317" s="39"/>
      <c r="I317" s="37" t="e">
        <f t="shared" si="16"/>
        <v>#DIV/0!</v>
      </c>
      <c r="J317" s="149"/>
      <c r="K317" s="149"/>
      <c r="L317" s="149"/>
      <c r="S317" s="28"/>
      <c r="T317" s="28"/>
    </row>
    <row r="318" spans="1:20" ht="15.75" thickBot="1" x14ac:dyDescent="0.3">
      <c r="A318" s="166"/>
      <c r="B318" s="166"/>
      <c r="C318" s="170"/>
      <c r="D318" s="170"/>
      <c r="E318" s="74" t="s">
        <v>238</v>
      </c>
      <c r="F318" s="56"/>
      <c r="G318" s="75"/>
      <c r="H318" s="76"/>
      <c r="I318" s="57" t="e">
        <f t="shared" si="16"/>
        <v>#DIV/0!</v>
      </c>
      <c r="J318" s="150"/>
      <c r="K318" s="150"/>
      <c r="L318" s="150"/>
      <c r="S318" s="28"/>
      <c r="T318" s="28"/>
    </row>
    <row r="319" spans="1:20" x14ac:dyDescent="0.25">
      <c r="A319" s="164">
        <v>98140</v>
      </c>
      <c r="B319" s="164">
        <v>97920</v>
      </c>
      <c r="C319" s="168" t="s">
        <v>182</v>
      </c>
      <c r="D319" s="168" t="s">
        <v>137</v>
      </c>
      <c r="E319" s="53" t="s">
        <v>216</v>
      </c>
      <c r="F319" s="53">
        <f>ABS(B319-A319)</f>
        <v>220</v>
      </c>
      <c r="G319" s="54"/>
      <c r="H319" s="55"/>
      <c r="I319" s="74">
        <f t="shared" si="16"/>
        <v>0</v>
      </c>
      <c r="J319" s="167" t="e">
        <f t="shared" si="19"/>
        <v>#DIV/0!</v>
      </c>
      <c r="K319" s="148"/>
      <c r="L319" s="148"/>
      <c r="S319" s="28"/>
      <c r="T319" s="28"/>
    </row>
    <row r="320" spans="1:20" x14ac:dyDescent="0.25">
      <c r="A320" s="165"/>
      <c r="B320" s="165"/>
      <c r="C320" s="169"/>
      <c r="D320" s="169"/>
      <c r="E320" s="37" t="s">
        <v>229</v>
      </c>
      <c r="F320" s="37">
        <f>ROUNDUP(F319/5,0)</f>
        <v>44</v>
      </c>
      <c r="G320" s="38"/>
      <c r="H320" s="39"/>
      <c r="I320" s="37">
        <f t="shared" si="16"/>
        <v>0</v>
      </c>
      <c r="J320" s="149"/>
      <c r="K320" s="149"/>
      <c r="L320" s="149"/>
      <c r="S320" s="28"/>
      <c r="T320" s="28"/>
    </row>
    <row r="321" spans="1:20" x14ac:dyDescent="0.25">
      <c r="A321" s="165"/>
      <c r="B321" s="165"/>
      <c r="C321" s="169"/>
      <c r="D321" s="169"/>
      <c r="E321" s="37" t="s">
        <v>196</v>
      </c>
      <c r="F321" s="37">
        <f>ROUNDUP(F319/5,0)</f>
        <v>44</v>
      </c>
      <c r="G321" s="38"/>
      <c r="H321" s="39"/>
      <c r="I321" s="37">
        <f t="shared" si="16"/>
        <v>0</v>
      </c>
      <c r="J321" s="149"/>
      <c r="K321" s="149"/>
      <c r="L321" s="149"/>
      <c r="S321" s="28"/>
      <c r="T321" s="28"/>
    </row>
    <row r="322" spans="1:20" x14ac:dyDescent="0.25">
      <c r="A322" s="165"/>
      <c r="B322" s="165"/>
      <c r="C322" s="169"/>
      <c r="D322" s="169"/>
      <c r="E322" s="37" t="s">
        <v>204</v>
      </c>
      <c r="F322" s="37"/>
      <c r="G322" s="38"/>
      <c r="H322" s="39"/>
      <c r="I322" s="37" t="e">
        <f t="shared" si="16"/>
        <v>#DIV/0!</v>
      </c>
      <c r="J322" s="149"/>
      <c r="K322" s="149"/>
      <c r="L322" s="149"/>
      <c r="S322" s="28"/>
      <c r="T322" s="28"/>
    </row>
    <row r="323" spans="1:20" x14ac:dyDescent="0.25">
      <c r="A323" s="165"/>
      <c r="B323" s="165"/>
      <c r="C323" s="169"/>
      <c r="D323" s="169"/>
      <c r="E323" s="37" t="s">
        <v>205</v>
      </c>
      <c r="F323" s="37"/>
      <c r="G323" s="38"/>
      <c r="H323" s="39"/>
      <c r="I323" s="37" t="e">
        <f t="shared" si="16"/>
        <v>#DIV/0!</v>
      </c>
      <c r="J323" s="149"/>
      <c r="K323" s="149"/>
      <c r="L323" s="149"/>
      <c r="S323" s="28"/>
      <c r="T323" s="28"/>
    </row>
    <row r="324" spans="1:20" ht="15.75" thickBot="1" x14ac:dyDescent="0.3">
      <c r="A324" s="166"/>
      <c r="B324" s="166"/>
      <c r="C324" s="170"/>
      <c r="D324" s="170"/>
      <c r="E324" s="74" t="s">
        <v>238</v>
      </c>
      <c r="F324" s="56"/>
      <c r="G324" s="75"/>
      <c r="H324" s="76"/>
      <c r="I324" s="57" t="e">
        <f t="shared" ref="I324:I387" si="20">G324/F324</f>
        <v>#DIV/0!</v>
      </c>
      <c r="J324" s="150"/>
      <c r="K324" s="150"/>
      <c r="L324" s="150"/>
      <c r="S324" s="28"/>
      <c r="T324" s="28"/>
    </row>
    <row r="325" spans="1:20" x14ac:dyDescent="0.25">
      <c r="A325" s="155">
        <v>97920</v>
      </c>
      <c r="B325" s="155">
        <v>97670</v>
      </c>
      <c r="C325" s="161" t="s">
        <v>182</v>
      </c>
      <c r="D325" s="158" t="s">
        <v>137</v>
      </c>
      <c r="E325" s="50" t="s">
        <v>209</v>
      </c>
      <c r="F325" s="50"/>
      <c r="G325" s="51"/>
      <c r="H325" s="52"/>
      <c r="I325" s="44" t="e">
        <f t="shared" si="20"/>
        <v>#DIV/0!</v>
      </c>
      <c r="J325" s="154" t="e">
        <f>AVERAGE(I325,I326,I327,I328,I329,I330)</f>
        <v>#DIV/0!</v>
      </c>
      <c r="K325" s="145"/>
      <c r="L325" s="145"/>
      <c r="S325" s="28"/>
      <c r="T325" s="28"/>
    </row>
    <row r="326" spans="1:20" x14ac:dyDescent="0.25">
      <c r="A326" s="156"/>
      <c r="B326" s="156"/>
      <c r="C326" s="162"/>
      <c r="D326" s="159"/>
      <c r="E326" s="41" t="s">
        <v>192</v>
      </c>
      <c r="F326" s="41"/>
      <c r="G326" s="42"/>
      <c r="H326" s="43"/>
      <c r="I326" s="41" t="e">
        <f t="shared" si="20"/>
        <v>#DIV/0!</v>
      </c>
      <c r="J326" s="146"/>
      <c r="K326" s="146"/>
      <c r="L326" s="146"/>
      <c r="S326" s="28"/>
      <c r="T326" s="28"/>
    </row>
    <row r="327" spans="1:20" x14ac:dyDescent="0.25">
      <c r="A327" s="156"/>
      <c r="B327" s="156"/>
      <c r="C327" s="162"/>
      <c r="D327" s="159"/>
      <c r="E327" s="41" t="s">
        <v>201</v>
      </c>
      <c r="F327" s="41">
        <f>ABS(B325-A325)</f>
        <v>250</v>
      </c>
      <c r="G327" s="42"/>
      <c r="H327" s="43"/>
      <c r="I327" s="41">
        <f t="shared" si="20"/>
        <v>0</v>
      </c>
      <c r="J327" s="146"/>
      <c r="K327" s="146"/>
      <c r="L327" s="146"/>
      <c r="S327" s="28"/>
      <c r="T327" s="28"/>
    </row>
    <row r="328" spans="1:20" x14ac:dyDescent="0.25">
      <c r="A328" s="156"/>
      <c r="B328" s="156"/>
      <c r="C328" s="162"/>
      <c r="D328" s="159"/>
      <c r="E328" s="41" t="s">
        <v>202</v>
      </c>
      <c r="F328" s="41">
        <v>1</v>
      </c>
      <c r="G328" s="42"/>
      <c r="H328" s="43"/>
      <c r="I328" s="41">
        <f t="shared" si="20"/>
        <v>0</v>
      </c>
      <c r="J328" s="146"/>
      <c r="K328" s="146"/>
      <c r="L328" s="146"/>
      <c r="S328" s="28"/>
      <c r="T328" s="28"/>
    </row>
    <row r="329" spans="1:20" x14ac:dyDescent="0.25">
      <c r="A329" s="156"/>
      <c r="B329" s="156"/>
      <c r="C329" s="162"/>
      <c r="D329" s="159"/>
      <c r="E329" s="41" t="s">
        <v>238</v>
      </c>
      <c r="F329" s="41"/>
      <c r="G329" s="42"/>
      <c r="H329" s="43"/>
      <c r="I329" s="41" t="e">
        <f t="shared" si="20"/>
        <v>#DIV/0!</v>
      </c>
      <c r="J329" s="146"/>
      <c r="K329" s="146"/>
      <c r="L329" s="146"/>
      <c r="S329" s="28"/>
      <c r="T329" s="28"/>
    </row>
    <row r="330" spans="1:20" ht="15.75" thickBot="1" x14ac:dyDescent="0.3">
      <c r="A330" s="157"/>
      <c r="B330" s="157"/>
      <c r="C330" s="163"/>
      <c r="D330" s="160"/>
      <c r="E330" s="47" t="s">
        <v>191</v>
      </c>
      <c r="F330" s="47"/>
      <c r="G330" s="48"/>
      <c r="H330" s="49"/>
      <c r="I330" s="47" t="e">
        <f t="shared" si="20"/>
        <v>#DIV/0!</v>
      </c>
      <c r="J330" s="147"/>
      <c r="K330" s="147"/>
      <c r="L330" s="147"/>
      <c r="S330" s="28"/>
      <c r="T330" s="28"/>
    </row>
    <row r="331" spans="1:20" x14ac:dyDescent="0.25">
      <c r="A331" s="164">
        <v>97670</v>
      </c>
      <c r="B331" s="164">
        <v>97580</v>
      </c>
      <c r="C331" s="168" t="s">
        <v>182</v>
      </c>
      <c r="D331" s="168" t="s">
        <v>224</v>
      </c>
      <c r="E331" s="53" t="s">
        <v>216</v>
      </c>
      <c r="F331" s="53">
        <f>ABS(B331-A331)</f>
        <v>90</v>
      </c>
      <c r="G331" s="54"/>
      <c r="H331" s="55"/>
      <c r="I331" s="74">
        <f t="shared" si="20"/>
        <v>0</v>
      </c>
      <c r="J331" s="167" t="e">
        <f t="shared" ref="J331" si="21">AVERAGE(I331,I332,I333,I334,I335,I336)</f>
        <v>#DIV/0!</v>
      </c>
      <c r="K331" s="148"/>
      <c r="L331" s="148"/>
      <c r="S331" s="28"/>
      <c r="T331" s="28"/>
    </row>
    <row r="332" spans="1:20" x14ac:dyDescent="0.25">
      <c r="A332" s="165"/>
      <c r="B332" s="165"/>
      <c r="C332" s="169"/>
      <c r="D332" s="169"/>
      <c r="E332" s="37" t="s">
        <v>229</v>
      </c>
      <c r="F332" s="37">
        <f>ROUNDUP(F331/5,0)</f>
        <v>18</v>
      </c>
      <c r="G332" s="38"/>
      <c r="H332" s="39"/>
      <c r="I332" s="37">
        <f t="shared" si="20"/>
        <v>0</v>
      </c>
      <c r="J332" s="149"/>
      <c r="K332" s="149"/>
      <c r="L332" s="149"/>
      <c r="S332" s="28"/>
      <c r="T332" s="28"/>
    </row>
    <row r="333" spans="1:20" x14ac:dyDescent="0.25">
      <c r="A333" s="165"/>
      <c r="B333" s="165"/>
      <c r="C333" s="169"/>
      <c r="D333" s="169"/>
      <c r="E333" s="37" t="s">
        <v>196</v>
      </c>
      <c r="F333" s="37">
        <f>ROUNDUP(F331/5,0)</f>
        <v>18</v>
      </c>
      <c r="G333" s="38"/>
      <c r="H333" s="39"/>
      <c r="I333" s="37">
        <f t="shared" si="20"/>
        <v>0</v>
      </c>
      <c r="J333" s="149"/>
      <c r="K333" s="149"/>
      <c r="L333" s="149"/>
      <c r="S333" s="28"/>
      <c r="T333" s="28"/>
    </row>
    <row r="334" spans="1:20" x14ac:dyDescent="0.25">
      <c r="A334" s="165"/>
      <c r="B334" s="165"/>
      <c r="C334" s="169"/>
      <c r="D334" s="169"/>
      <c r="E334" s="37" t="s">
        <v>204</v>
      </c>
      <c r="F334" s="37"/>
      <c r="G334" s="38"/>
      <c r="H334" s="39"/>
      <c r="I334" s="37" t="e">
        <f t="shared" si="20"/>
        <v>#DIV/0!</v>
      </c>
      <c r="J334" s="149"/>
      <c r="K334" s="149"/>
      <c r="L334" s="149"/>
      <c r="S334" s="28"/>
      <c r="T334" s="28"/>
    </row>
    <row r="335" spans="1:20" x14ac:dyDescent="0.25">
      <c r="A335" s="165"/>
      <c r="B335" s="165"/>
      <c r="C335" s="169"/>
      <c r="D335" s="169"/>
      <c r="E335" s="37" t="s">
        <v>205</v>
      </c>
      <c r="F335" s="37"/>
      <c r="G335" s="38"/>
      <c r="H335" s="39"/>
      <c r="I335" s="37" t="e">
        <f t="shared" si="20"/>
        <v>#DIV/0!</v>
      </c>
      <c r="J335" s="149"/>
      <c r="K335" s="149"/>
      <c r="L335" s="149"/>
      <c r="S335" s="28"/>
      <c r="T335" s="28"/>
    </row>
    <row r="336" spans="1:20" ht="15.75" thickBot="1" x14ac:dyDescent="0.3">
      <c r="A336" s="166"/>
      <c r="B336" s="166"/>
      <c r="C336" s="170"/>
      <c r="D336" s="170"/>
      <c r="E336" s="74" t="s">
        <v>238</v>
      </c>
      <c r="F336" s="56"/>
      <c r="G336" s="75"/>
      <c r="H336" s="76"/>
      <c r="I336" s="57" t="e">
        <f t="shared" si="20"/>
        <v>#DIV/0!</v>
      </c>
      <c r="J336" s="150"/>
      <c r="K336" s="150"/>
      <c r="L336" s="150"/>
      <c r="S336" s="28"/>
      <c r="T336" s="28"/>
    </row>
    <row r="337" spans="1:20" x14ac:dyDescent="0.25">
      <c r="A337" s="164">
        <v>97580</v>
      </c>
      <c r="B337" s="164">
        <v>97230</v>
      </c>
      <c r="C337" s="168" t="s">
        <v>182</v>
      </c>
      <c r="D337" s="168" t="s">
        <v>224</v>
      </c>
      <c r="E337" s="53" t="s">
        <v>216</v>
      </c>
      <c r="F337" s="53">
        <f>ABS(B337-A337)</f>
        <v>350</v>
      </c>
      <c r="G337" s="54"/>
      <c r="H337" s="55"/>
      <c r="I337" s="74">
        <f t="shared" si="20"/>
        <v>0</v>
      </c>
      <c r="J337" s="167" t="e">
        <f t="shared" ref="J337:J343" si="22">AVERAGE(I337,I338,I339,I340,I341,I342)</f>
        <v>#DIV/0!</v>
      </c>
      <c r="K337" s="148"/>
      <c r="L337" s="148"/>
      <c r="S337" s="28"/>
      <c r="T337" s="28"/>
    </row>
    <row r="338" spans="1:20" x14ac:dyDescent="0.25">
      <c r="A338" s="165"/>
      <c r="B338" s="165"/>
      <c r="C338" s="169"/>
      <c r="D338" s="169"/>
      <c r="E338" s="37" t="s">
        <v>229</v>
      </c>
      <c r="F338" s="37">
        <f>ROUNDUP(F337/5,0)</f>
        <v>70</v>
      </c>
      <c r="G338" s="38"/>
      <c r="H338" s="39"/>
      <c r="I338" s="37">
        <f t="shared" si="20"/>
        <v>0</v>
      </c>
      <c r="J338" s="149"/>
      <c r="K338" s="149"/>
      <c r="L338" s="149"/>
      <c r="S338" s="28"/>
      <c r="T338" s="28"/>
    </row>
    <row r="339" spans="1:20" x14ac:dyDescent="0.25">
      <c r="A339" s="165"/>
      <c r="B339" s="165"/>
      <c r="C339" s="169"/>
      <c r="D339" s="169"/>
      <c r="E339" s="37" t="s">
        <v>196</v>
      </c>
      <c r="F339" s="37">
        <f>ROUNDUP(F337/5,0)</f>
        <v>70</v>
      </c>
      <c r="G339" s="38"/>
      <c r="H339" s="39"/>
      <c r="I339" s="37">
        <f t="shared" si="20"/>
        <v>0</v>
      </c>
      <c r="J339" s="149"/>
      <c r="K339" s="149"/>
      <c r="L339" s="149"/>
      <c r="S339" s="28"/>
      <c r="T339" s="28"/>
    </row>
    <row r="340" spans="1:20" x14ac:dyDescent="0.25">
      <c r="A340" s="165"/>
      <c r="B340" s="165"/>
      <c r="C340" s="169"/>
      <c r="D340" s="169"/>
      <c r="E340" s="37" t="s">
        <v>204</v>
      </c>
      <c r="F340" s="37"/>
      <c r="G340" s="38"/>
      <c r="H340" s="39"/>
      <c r="I340" s="37" t="e">
        <f t="shared" si="20"/>
        <v>#DIV/0!</v>
      </c>
      <c r="J340" s="149"/>
      <c r="K340" s="149"/>
      <c r="L340" s="149"/>
      <c r="S340" s="28"/>
      <c r="T340" s="28"/>
    </row>
    <row r="341" spans="1:20" x14ac:dyDescent="0.25">
      <c r="A341" s="165"/>
      <c r="B341" s="165"/>
      <c r="C341" s="169"/>
      <c r="D341" s="169"/>
      <c r="E341" s="37" t="s">
        <v>205</v>
      </c>
      <c r="F341" s="37"/>
      <c r="G341" s="38"/>
      <c r="H341" s="39"/>
      <c r="I341" s="37" t="e">
        <f t="shared" si="20"/>
        <v>#DIV/0!</v>
      </c>
      <c r="J341" s="149"/>
      <c r="K341" s="149"/>
      <c r="L341" s="149"/>
      <c r="S341" s="28"/>
      <c r="T341" s="28"/>
    </row>
    <row r="342" spans="1:20" ht="15.75" thickBot="1" x14ac:dyDescent="0.3">
      <c r="A342" s="166"/>
      <c r="B342" s="166"/>
      <c r="C342" s="170"/>
      <c r="D342" s="170"/>
      <c r="E342" s="74" t="s">
        <v>238</v>
      </c>
      <c r="F342" s="56"/>
      <c r="G342" s="75"/>
      <c r="H342" s="76"/>
      <c r="I342" s="57" t="e">
        <f t="shared" si="20"/>
        <v>#DIV/0!</v>
      </c>
      <c r="J342" s="150"/>
      <c r="K342" s="150"/>
      <c r="L342" s="150"/>
      <c r="S342" s="28"/>
      <c r="T342" s="28"/>
    </row>
    <row r="343" spans="1:20" x14ac:dyDescent="0.25">
      <c r="A343" s="164">
        <v>97230</v>
      </c>
      <c r="B343" s="164">
        <v>96920</v>
      </c>
      <c r="C343" s="168" t="s">
        <v>182</v>
      </c>
      <c r="D343" s="168" t="s">
        <v>224</v>
      </c>
      <c r="E343" s="53" t="s">
        <v>216</v>
      </c>
      <c r="F343" s="53">
        <f>ABS(B343-A343)</f>
        <v>310</v>
      </c>
      <c r="G343" s="54"/>
      <c r="H343" s="55"/>
      <c r="I343" s="74">
        <f t="shared" si="20"/>
        <v>0</v>
      </c>
      <c r="J343" s="167" t="e">
        <f t="shared" si="22"/>
        <v>#DIV/0!</v>
      </c>
      <c r="K343" s="148"/>
      <c r="L343" s="148"/>
      <c r="S343" s="28"/>
      <c r="T343" s="28"/>
    </row>
    <row r="344" spans="1:20" x14ac:dyDescent="0.25">
      <c r="A344" s="165"/>
      <c r="B344" s="165"/>
      <c r="C344" s="169"/>
      <c r="D344" s="169"/>
      <c r="E344" s="37" t="s">
        <v>229</v>
      </c>
      <c r="F344" s="37">
        <f>ROUNDUP(F343/5,0)</f>
        <v>62</v>
      </c>
      <c r="G344" s="38"/>
      <c r="H344" s="39"/>
      <c r="I344" s="37">
        <f t="shared" si="20"/>
        <v>0</v>
      </c>
      <c r="J344" s="149"/>
      <c r="K344" s="149"/>
      <c r="L344" s="149"/>
      <c r="S344" s="28"/>
      <c r="T344" s="28"/>
    </row>
    <row r="345" spans="1:20" x14ac:dyDescent="0.25">
      <c r="A345" s="165"/>
      <c r="B345" s="165"/>
      <c r="C345" s="169"/>
      <c r="D345" s="169"/>
      <c r="E345" s="37" t="s">
        <v>196</v>
      </c>
      <c r="F345" s="37">
        <f>ROUNDUP(F343/5,0)</f>
        <v>62</v>
      </c>
      <c r="G345" s="38"/>
      <c r="H345" s="39"/>
      <c r="I345" s="37">
        <f t="shared" si="20"/>
        <v>0</v>
      </c>
      <c r="J345" s="149"/>
      <c r="K345" s="149"/>
      <c r="L345" s="149"/>
      <c r="S345" s="28"/>
      <c r="T345" s="28"/>
    </row>
    <row r="346" spans="1:20" x14ac:dyDescent="0.25">
      <c r="A346" s="165"/>
      <c r="B346" s="165"/>
      <c r="C346" s="169"/>
      <c r="D346" s="169"/>
      <c r="E346" s="37" t="s">
        <v>204</v>
      </c>
      <c r="F346" s="37"/>
      <c r="G346" s="38"/>
      <c r="H346" s="39"/>
      <c r="I346" s="37" t="e">
        <f t="shared" si="20"/>
        <v>#DIV/0!</v>
      </c>
      <c r="J346" s="149"/>
      <c r="K346" s="149"/>
      <c r="L346" s="149"/>
      <c r="S346" s="28"/>
      <c r="T346" s="28"/>
    </row>
    <row r="347" spans="1:20" x14ac:dyDescent="0.25">
      <c r="A347" s="165"/>
      <c r="B347" s="165"/>
      <c r="C347" s="169"/>
      <c r="D347" s="169"/>
      <c r="E347" s="37" t="s">
        <v>205</v>
      </c>
      <c r="F347" s="37"/>
      <c r="G347" s="38"/>
      <c r="H347" s="39"/>
      <c r="I347" s="37" t="e">
        <f t="shared" si="20"/>
        <v>#DIV/0!</v>
      </c>
      <c r="J347" s="149"/>
      <c r="K347" s="149"/>
      <c r="L347" s="149"/>
      <c r="S347" s="28"/>
      <c r="T347" s="28"/>
    </row>
    <row r="348" spans="1:20" ht="15.75" thickBot="1" x14ac:dyDescent="0.3">
      <c r="A348" s="166"/>
      <c r="B348" s="166"/>
      <c r="C348" s="170"/>
      <c r="D348" s="170"/>
      <c r="E348" s="74" t="s">
        <v>238</v>
      </c>
      <c r="F348" s="56"/>
      <c r="G348" s="75"/>
      <c r="H348" s="76"/>
      <c r="I348" s="57" t="e">
        <f t="shared" si="20"/>
        <v>#DIV/0!</v>
      </c>
      <c r="J348" s="150"/>
      <c r="K348" s="150"/>
      <c r="L348" s="150"/>
      <c r="S348" s="28"/>
      <c r="T348" s="28"/>
    </row>
    <row r="349" spans="1:20" x14ac:dyDescent="0.25">
      <c r="A349" s="155">
        <v>96920</v>
      </c>
      <c r="B349" s="155">
        <v>96685</v>
      </c>
      <c r="C349" s="161" t="s">
        <v>182</v>
      </c>
      <c r="D349" s="158" t="s">
        <v>136</v>
      </c>
      <c r="E349" s="50" t="s">
        <v>209</v>
      </c>
      <c r="F349" s="50"/>
      <c r="G349" s="51"/>
      <c r="H349" s="52"/>
      <c r="I349" s="44" t="e">
        <f t="shared" si="20"/>
        <v>#DIV/0!</v>
      </c>
      <c r="J349" s="154" t="e">
        <f>AVERAGE(I349,I350,I351,I352,I353,I354)</f>
        <v>#DIV/0!</v>
      </c>
      <c r="K349" s="145"/>
      <c r="L349" s="145"/>
      <c r="S349" s="28"/>
      <c r="T349" s="28"/>
    </row>
    <row r="350" spans="1:20" x14ac:dyDescent="0.25">
      <c r="A350" s="156"/>
      <c r="B350" s="156"/>
      <c r="C350" s="162"/>
      <c r="D350" s="159"/>
      <c r="E350" s="41" t="s">
        <v>192</v>
      </c>
      <c r="F350" s="41"/>
      <c r="G350" s="42"/>
      <c r="H350" s="43"/>
      <c r="I350" s="41" t="e">
        <f t="shared" si="20"/>
        <v>#DIV/0!</v>
      </c>
      <c r="J350" s="146"/>
      <c r="K350" s="146"/>
      <c r="L350" s="146"/>
      <c r="S350" s="28"/>
      <c r="T350" s="28"/>
    </row>
    <row r="351" spans="1:20" x14ac:dyDescent="0.25">
      <c r="A351" s="156"/>
      <c r="B351" s="156"/>
      <c r="C351" s="162"/>
      <c r="D351" s="159"/>
      <c r="E351" s="41" t="s">
        <v>201</v>
      </c>
      <c r="F351" s="41">
        <f>ABS(B349-A349)</f>
        <v>235</v>
      </c>
      <c r="G351" s="42"/>
      <c r="H351" s="43"/>
      <c r="I351" s="41">
        <f t="shared" si="20"/>
        <v>0</v>
      </c>
      <c r="J351" s="146"/>
      <c r="K351" s="146"/>
      <c r="L351" s="146"/>
      <c r="S351" s="28"/>
      <c r="T351" s="28"/>
    </row>
    <row r="352" spans="1:20" x14ac:dyDescent="0.25">
      <c r="A352" s="156"/>
      <c r="B352" s="156"/>
      <c r="C352" s="162"/>
      <c r="D352" s="159"/>
      <c r="E352" s="41" t="s">
        <v>202</v>
      </c>
      <c r="F352" s="41">
        <v>1</v>
      </c>
      <c r="G352" s="42"/>
      <c r="H352" s="43"/>
      <c r="I352" s="41">
        <f t="shared" si="20"/>
        <v>0</v>
      </c>
      <c r="J352" s="146"/>
      <c r="K352" s="146"/>
      <c r="L352" s="146"/>
      <c r="S352" s="28"/>
      <c r="T352" s="28"/>
    </row>
    <row r="353" spans="1:20" x14ac:dyDescent="0.25">
      <c r="A353" s="156"/>
      <c r="B353" s="156"/>
      <c r="C353" s="162"/>
      <c r="D353" s="159"/>
      <c r="E353" s="41" t="s">
        <v>238</v>
      </c>
      <c r="F353" s="41"/>
      <c r="G353" s="42"/>
      <c r="H353" s="43"/>
      <c r="I353" s="41" t="e">
        <f t="shared" si="20"/>
        <v>#DIV/0!</v>
      </c>
      <c r="J353" s="146"/>
      <c r="K353" s="146"/>
      <c r="L353" s="146"/>
      <c r="S353" s="28"/>
      <c r="T353" s="28"/>
    </row>
    <row r="354" spans="1:20" ht="15.75" thickBot="1" x14ac:dyDescent="0.3">
      <c r="A354" s="157"/>
      <c r="B354" s="157"/>
      <c r="C354" s="163"/>
      <c r="D354" s="160"/>
      <c r="E354" s="47" t="s">
        <v>191</v>
      </c>
      <c r="F354" s="47"/>
      <c r="G354" s="48"/>
      <c r="H354" s="49"/>
      <c r="I354" s="47" t="e">
        <f t="shared" si="20"/>
        <v>#DIV/0!</v>
      </c>
      <c r="J354" s="147"/>
      <c r="K354" s="147"/>
      <c r="L354" s="147"/>
      <c r="S354" s="28"/>
      <c r="T354" s="28"/>
    </row>
    <row r="355" spans="1:20" x14ac:dyDescent="0.25">
      <c r="A355" s="164">
        <v>96685</v>
      </c>
      <c r="B355" s="164">
        <v>96460</v>
      </c>
      <c r="C355" s="168" t="s">
        <v>182</v>
      </c>
      <c r="D355" s="168" t="s">
        <v>136</v>
      </c>
      <c r="E355" s="53" t="s">
        <v>216</v>
      </c>
      <c r="F355" s="53">
        <f>ABS(B355-A355)</f>
        <v>225</v>
      </c>
      <c r="G355" s="54"/>
      <c r="H355" s="55"/>
      <c r="I355" s="74">
        <f t="shared" si="20"/>
        <v>0</v>
      </c>
      <c r="J355" s="167" t="e">
        <f t="shared" ref="J355" si="23">AVERAGE(I355,I356,I357,I358,I359,I360)</f>
        <v>#DIV/0!</v>
      </c>
      <c r="K355" s="148"/>
      <c r="L355" s="148"/>
      <c r="S355" s="28"/>
      <c r="T355" s="28"/>
    </row>
    <row r="356" spans="1:20" x14ac:dyDescent="0.25">
      <c r="A356" s="165"/>
      <c r="B356" s="165"/>
      <c r="C356" s="169"/>
      <c r="D356" s="169"/>
      <c r="E356" s="37" t="s">
        <v>229</v>
      </c>
      <c r="F356" s="37">
        <f>ROUNDUP(F355/5,0)</f>
        <v>45</v>
      </c>
      <c r="G356" s="38"/>
      <c r="H356" s="39"/>
      <c r="I356" s="37">
        <f t="shared" si="20"/>
        <v>0</v>
      </c>
      <c r="J356" s="149"/>
      <c r="K356" s="149"/>
      <c r="L356" s="149"/>
      <c r="S356" s="28"/>
      <c r="T356" s="28"/>
    </row>
    <row r="357" spans="1:20" x14ac:dyDescent="0.25">
      <c r="A357" s="165"/>
      <c r="B357" s="165"/>
      <c r="C357" s="169"/>
      <c r="D357" s="169"/>
      <c r="E357" s="37" t="s">
        <v>196</v>
      </c>
      <c r="F357" s="37">
        <f>ROUNDUP(F355/5,0)</f>
        <v>45</v>
      </c>
      <c r="G357" s="38"/>
      <c r="H357" s="39"/>
      <c r="I357" s="37">
        <f t="shared" si="20"/>
        <v>0</v>
      </c>
      <c r="J357" s="149"/>
      <c r="K357" s="149"/>
      <c r="L357" s="149"/>
      <c r="S357" s="28"/>
      <c r="T357" s="28"/>
    </row>
    <row r="358" spans="1:20" x14ac:dyDescent="0.25">
      <c r="A358" s="165"/>
      <c r="B358" s="165"/>
      <c r="C358" s="169"/>
      <c r="D358" s="169"/>
      <c r="E358" s="37" t="s">
        <v>204</v>
      </c>
      <c r="F358" s="37"/>
      <c r="G358" s="38"/>
      <c r="H358" s="39"/>
      <c r="I358" s="37" t="e">
        <f t="shared" si="20"/>
        <v>#DIV/0!</v>
      </c>
      <c r="J358" s="149"/>
      <c r="K358" s="149"/>
      <c r="L358" s="149"/>
      <c r="S358" s="28"/>
      <c r="T358" s="28"/>
    </row>
    <row r="359" spans="1:20" x14ac:dyDescent="0.25">
      <c r="A359" s="165"/>
      <c r="B359" s="165"/>
      <c r="C359" s="169"/>
      <c r="D359" s="169"/>
      <c r="E359" s="37" t="s">
        <v>205</v>
      </c>
      <c r="F359" s="37"/>
      <c r="G359" s="38"/>
      <c r="H359" s="39"/>
      <c r="I359" s="37" t="e">
        <f t="shared" si="20"/>
        <v>#DIV/0!</v>
      </c>
      <c r="J359" s="149"/>
      <c r="K359" s="149"/>
      <c r="L359" s="149"/>
      <c r="S359" s="28"/>
      <c r="T359" s="28"/>
    </row>
    <row r="360" spans="1:20" ht="15.75" thickBot="1" x14ac:dyDescent="0.3">
      <c r="A360" s="166"/>
      <c r="B360" s="166"/>
      <c r="C360" s="170"/>
      <c r="D360" s="170"/>
      <c r="E360" s="74" t="s">
        <v>238</v>
      </c>
      <c r="F360" s="56"/>
      <c r="G360" s="75"/>
      <c r="H360" s="76"/>
      <c r="I360" s="57" t="e">
        <f t="shared" si="20"/>
        <v>#DIV/0!</v>
      </c>
      <c r="J360" s="150"/>
      <c r="K360" s="150"/>
      <c r="L360" s="150"/>
      <c r="S360" s="28"/>
      <c r="T360" s="28"/>
    </row>
    <row r="361" spans="1:20" x14ac:dyDescent="0.25">
      <c r="A361" s="164">
        <v>96460</v>
      </c>
      <c r="B361" s="164">
        <v>96387</v>
      </c>
      <c r="C361" s="168" t="s">
        <v>182</v>
      </c>
      <c r="D361" s="168" t="s">
        <v>136</v>
      </c>
      <c r="E361" s="53" t="s">
        <v>216</v>
      </c>
      <c r="F361" s="53">
        <f>ABS(B361-A361)</f>
        <v>73</v>
      </c>
      <c r="G361" s="54"/>
      <c r="H361" s="55"/>
      <c r="I361" s="74">
        <f t="shared" si="20"/>
        <v>0</v>
      </c>
      <c r="J361" s="167" t="e">
        <f t="shared" ref="J361:J421" si="24">AVERAGE(I361,I362,I363,I364,I365,I366)</f>
        <v>#DIV/0!</v>
      </c>
      <c r="K361" s="148"/>
      <c r="L361" s="148"/>
      <c r="S361" s="28"/>
      <c r="T361" s="28"/>
    </row>
    <row r="362" spans="1:20" x14ac:dyDescent="0.25">
      <c r="A362" s="165"/>
      <c r="B362" s="165"/>
      <c r="C362" s="169"/>
      <c r="D362" s="169"/>
      <c r="E362" s="37" t="s">
        <v>229</v>
      </c>
      <c r="F362" s="37">
        <f>ROUNDUP(F361/5,0)</f>
        <v>15</v>
      </c>
      <c r="G362" s="38"/>
      <c r="H362" s="39"/>
      <c r="I362" s="37">
        <f t="shared" si="20"/>
        <v>0</v>
      </c>
      <c r="J362" s="149"/>
      <c r="K362" s="149"/>
      <c r="L362" s="149"/>
      <c r="S362" s="28"/>
      <c r="T362" s="28"/>
    </row>
    <row r="363" spans="1:20" x14ac:dyDescent="0.25">
      <c r="A363" s="165"/>
      <c r="B363" s="165"/>
      <c r="C363" s="169"/>
      <c r="D363" s="169"/>
      <c r="E363" s="37" t="s">
        <v>196</v>
      </c>
      <c r="F363" s="37">
        <f>ROUNDUP(F361/5,0)</f>
        <v>15</v>
      </c>
      <c r="G363" s="38"/>
      <c r="H363" s="39"/>
      <c r="I363" s="37">
        <f t="shared" si="20"/>
        <v>0</v>
      </c>
      <c r="J363" s="149"/>
      <c r="K363" s="149"/>
      <c r="L363" s="149"/>
      <c r="S363" s="28"/>
      <c r="T363" s="28"/>
    </row>
    <row r="364" spans="1:20" x14ac:dyDescent="0.25">
      <c r="A364" s="165"/>
      <c r="B364" s="165"/>
      <c r="C364" s="169"/>
      <c r="D364" s="169"/>
      <c r="E364" s="37" t="s">
        <v>204</v>
      </c>
      <c r="F364" s="37"/>
      <c r="G364" s="38"/>
      <c r="H364" s="39"/>
      <c r="I364" s="37" t="e">
        <f t="shared" si="20"/>
        <v>#DIV/0!</v>
      </c>
      <c r="J364" s="149"/>
      <c r="K364" s="149"/>
      <c r="L364" s="149"/>
      <c r="S364" s="28"/>
      <c r="T364" s="28"/>
    </row>
    <row r="365" spans="1:20" x14ac:dyDescent="0.25">
      <c r="A365" s="165"/>
      <c r="B365" s="165"/>
      <c r="C365" s="169"/>
      <c r="D365" s="169"/>
      <c r="E365" s="37" t="s">
        <v>205</v>
      </c>
      <c r="F365" s="37"/>
      <c r="G365" s="38"/>
      <c r="H365" s="39"/>
      <c r="I365" s="37" t="e">
        <f t="shared" si="20"/>
        <v>#DIV/0!</v>
      </c>
      <c r="J365" s="149"/>
      <c r="K365" s="149"/>
      <c r="L365" s="149"/>
      <c r="S365" s="28"/>
      <c r="T365" s="28"/>
    </row>
    <row r="366" spans="1:20" ht="15.75" thickBot="1" x14ac:dyDescent="0.3">
      <c r="A366" s="166"/>
      <c r="B366" s="166"/>
      <c r="C366" s="170"/>
      <c r="D366" s="170"/>
      <c r="E366" s="74" t="s">
        <v>238</v>
      </c>
      <c r="F366" s="56"/>
      <c r="G366" s="75"/>
      <c r="H366" s="76"/>
      <c r="I366" s="57" t="e">
        <f t="shared" si="20"/>
        <v>#DIV/0!</v>
      </c>
      <c r="J366" s="150"/>
      <c r="K366" s="150"/>
      <c r="L366" s="150"/>
      <c r="S366" s="28"/>
      <c r="T366" s="28"/>
    </row>
    <row r="367" spans="1:20" x14ac:dyDescent="0.25">
      <c r="A367" s="164">
        <v>96387</v>
      </c>
      <c r="B367" s="164">
        <v>96051</v>
      </c>
      <c r="C367" s="168" t="s">
        <v>182</v>
      </c>
      <c r="D367" s="168" t="s">
        <v>136</v>
      </c>
      <c r="E367" s="53" t="s">
        <v>216</v>
      </c>
      <c r="F367" s="53">
        <f>ABS(B367-A367)</f>
        <v>336</v>
      </c>
      <c r="G367" s="54"/>
      <c r="H367" s="55"/>
      <c r="I367" s="74">
        <f t="shared" si="20"/>
        <v>0</v>
      </c>
      <c r="J367" s="167" t="e">
        <f t="shared" si="24"/>
        <v>#DIV/0!</v>
      </c>
      <c r="K367" s="148"/>
      <c r="L367" s="148"/>
      <c r="S367" s="28"/>
      <c r="T367" s="28"/>
    </row>
    <row r="368" spans="1:20" x14ac:dyDescent="0.25">
      <c r="A368" s="165"/>
      <c r="B368" s="165"/>
      <c r="C368" s="169"/>
      <c r="D368" s="169"/>
      <c r="E368" s="37" t="s">
        <v>229</v>
      </c>
      <c r="F368" s="37">
        <f>ROUNDUP(F367/5,0)</f>
        <v>68</v>
      </c>
      <c r="G368" s="38"/>
      <c r="H368" s="39"/>
      <c r="I368" s="37">
        <f t="shared" si="20"/>
        <v>0</v>
      </c>
      <c r="J368" s="149"/>
      <c r="K368" s="149"/>
      <c r="L368" s="149"/>
      <c r="S368" s="28"/>
      <c r="T368" s="28"/>
    </row>
    <row r="369" spans="1:20" x14ac:dyDescent="0.25">
      <c r="A369" s="165"/>
      <c r="B369" s="165"/>
      <c r="C369" s="169"/>
      <c r="D369" s="169"/>
      <c r="E369" s="37" t="s">
        <v>196</v>
      </c>
      <c r="F369" s="37">
        <f>ROUNDUP(F367/5,0)</f>
        <v>68</v>
      </c>
      <c r="G369" s="38"/>
      <c r="H369" s="39"/>
      <c r="I369" s="37">
        <f t="shared" si="20"/>
        <v>0</v>
      </c>
      <c r="J369" s="149"/>
      <c r="K369" s="149"/>
      <c r="L369" s="149"/>
      <c r="S369" s="28"/>
      <c r="T369" s="28"/>
    </row>
    <row r="370" spans="1:20" x14ac:dyDescent="0.25">
      <c r="A370" s="165"/>
      <c r="B370" s="165"/>
      <c r="C370" s="169"/>
      <c r="D370" s="169"/>
      <c r="E370" s="37" t="s">
        <v>204</v>
      </c>
      <c r="F370" s="37"/>
      <c r="G370" s="38"/>
      <c r="H370" s="39"/>
      <c r="I370" s="37" t="e">
        <f t="shared" si="20"/>
        <v>#DIV/0!</v>
      </c>
      <c r="J370" s="149"/>
      <c r="K370" s="149"/>
      <c r="L370" s="149"/>
      <c r="S370" s="28"/>
      <c r="T370" s="28"/>
    </row>
    <row r="371" spans="1:20" x14ac:dyDescent="0.25">
      <c r="A371" s="165"/>
      <c r="B371" s="165"/>
      <c r="C371" s="169"/>
      <c r="D371" s="169"/>
      <c r="E371" s="37" t="s">
        <v>205</v>
      </c>
      <c r="F371" s="37"/>
      <c r="G371" s="38"/>
      <c r="H371" s="39"/>
      <c r="I371" s="37" t="e">
        <f t="shared" si="20"/>
        <v>#DIV/0!</v>
      </c>
      <c r="J371" s="149"/>
      <c r="K371" s="149"/>
      <c r="L371" s="149"/>
      <c r="S371" s="28"/>
      <c r="T371" s="28"/>
    </row>
    <row r="372" spans="1:20" ht="15.75" thickBot="1" x14ac:dyDescent="0.3">
      <c r="A372" s="166"/>
      <c r="B372" s="166"/>
      <c r="C372" s="170"/>
      <c r="D372" s="170"/>
      <c r="E372" s="74" t="s">
        <v>238</v>
      </c>
      <c r="F372" s="56"/>
      <c r="G372" s="75"/>
      <c r="H372" s="76"/>
      <c r="I372" s="57" t="e">
        <f t="shared" si="20"/>
        <v>#DIV/0!</v>
      </c>
      <c r="J372" s="150"/>
      <c r="K372" s="150"/>
      <c r="L372" s="150"/>
      <c r="S372" s="28"/>
      <c r="T372" s="28"/>
    </row>
    <row r="373" spans="1:20" x14ac:dyDescent="0.25">
      <c r="A373" s="164">
        <v>96038</v>
      </c>
      <c r="B373" s="164">
        <v>95998</v>
      </c>
      <c r="C373" s="168" t="s">
        <v>182</v>
      </c>
      <c r="D373" s="168" t="s">
        <v>136</v>
      </c>
      <c r="E373" s="53" t="s">
        <v>216</v>
      </c>
      <c r="F373" s="53">
        <f>ABS(B373-A373)</f>
        <v>40</v>
      </c>
      <c r="G373" s="54"/>
      <c r="H373" s="55"/>
      <c r="I373" s="74">
        <f t="shared" si="20"/>
        <v>0</v>
      </c>
      <c r="J373" s="167" t="e">
        <f t="shared" si="24"/>
        <v>#DIV/0!</v>
      </c>
      <c r="K373" s="148"/>
      <c r="L373" s="148"/>
      <c r="S373" s="28"/>
      <c r="T373" s="28"/>
    </row>
    <row r="374" spans="1:20" x14ac:dyDescent="0.25">
      <c r="A374" s="165"/>
      <c r="B374" s="165"/>
      <c r="C374" s="169"/>
      <c r="D374" s="169"/>
      <c r="E374" s="37" t="s">
        <v>229</v>
      </c>
      <c r="F374" s="37">
        <f>ROUNDUP(F373/5,0)</f>
        <v>8</v>
      </c>
      <c r="G374" s="38"/>
      <c r="H374" s="39"/>
      <c r="I374" s="37">
        <f t="shared" si="20"/>
        <v>0</v>
      </c>
      <c r="J374" s="149"/>
      <c r="K374" s="149"/>
      <c r="L374" s="149"/>
      <c r="S374" s="28"/>
      <c r="T374" s="28"/>
    </row>
    <row r="375" spans="1:20" x14ac:dyDescent="0.25">
      <c r="A375" s="165"/>
      <c r="B375" s="165"/>
      <c r="C375" s="169"/>
      <c r="D375" s="169"/>
      <c r="E375" s="37" t="s">
        <v>196</v>
      </c>
      <c r="F375" s="37">
        <f>ROUNDUP(F373/5,0)</f>
        <v>8</v>
      </c>
      <c r="G375" s="38"/>
      <c r="H375" s="39"/>
      <c r="I375" s="37">
        <f t="shared" si="20"/>
        <v>0</v>
      </c>
      <c r="J375" s="149"/>
      <c r="K375" s="149"/>
      <c r="L375" s="149"/>
      <c r="S375" s="28"/>
      <c r="T375" s="28"/>
    </row>
    <row r="376" spans="1:20" x14ac:dyDescent="0.25">
      <c r="A376" s="165"/>
      <c r="B376" s="165"/>
      <c r="C376" s="169"/>
      <c r="D376" s="169"/>
      <c r="E376" s="37" t="s">
        <v>204</v>
      </c>
      <c r="F376" s="37"/>
      <c r="G376" s="38"/>
      <c r="H376" s="39"/>
      <c r="I376" s="37" t="e">
        <f t="shared" si="20"/>
        <v>#DIV/0!</v>
      </c>
      <c r="J376" s="149"/>
      <c r="K376" s="149"/>
      <c r="L376" s="149"/>
      <c r="S376" s="28"/>
      <c r="T376" s="28"/>
    </row>
    <row r="377" spans="1:20" x14ac:dyDescent="0.25">
      <c r="A377" s="165"/>
      <c r="B377" s="165"/>
      <c r="C377" s="169"/>
      <c r="D377" s="169"/>
      <c r="E377" s="37" t="s">
        <v>205</v>
      </c>
      <c r="F377" s="37"/>
      <c r="G377" s="38"/>
      <c r="H377" s="39"/>
      <c r="I377" s="37" t="e">
        <f t="shared" si="20"/>
        <v>#DIV/0!</v>
      </c>
      <c r="J377" s="149"/>
      <c r="K377" s="149"/>
      <c r="L377" s="149"/>
      <c r="S377" s="28"/>
      <c r="T377" s="28"/>
    </row>
    <row r="378" spans="1:20" ht="15.75" thickBot="1" x14ac:dyDescent="0.3">
      <c r="A378" s="166"/>
      <c r="B378" s="166"/>
      <c r="C378" s="170"/>
      <c r="D378" s="170"/>
      <c r="E378" s="74" t="s">
        <v>238</v>
      </c>
      <c r="F378" s="56"/>
      <c r="G378" s="75"/>
      <c r="H378" s="76"/>
      <c r="I378" s="57" t="e">
        <f t="shared" si="20"/>
        <v>#DIV/0!</v>
      </c>
      <c r="J378" s="150"/>
      <c r="K378" s="150"/>
      <c r="L378" s="150"/>
      <c r="S378" s="28"/>
      <c r="T378" s="28"/>
    </row>
    <row r="379" spans="1:20" x14ac:dyDescent="0.25">
      <c r="A379" s="164">
        <v>95998</v>
      </c>
      <c r="B379" s="164">
        <v>95873</v>
      </c>
      <c r="C379" s="168" t="s">
        <v>182</v>
      </c>
      <c r="D379" s="168" t="s">
        <v>136</v>
      </c>
      <c r="E379" s="53" t="s">
        <v>216</v>
      </c>
      <c r="F379" s="53">
        <f>ABS(B379-A379)</f>
        <v>125</v>
      </c>
      <c r="G379" s="54"/>
      <c r="H379" s="55"/>
      <c r="I379" s="74">
        <f t="shared" si="20"/>
        <v>0</v>
      </c>
      <c r="J379" s="167" t="e">
        <f t="shared" si="24"/>
        <v>#DIV/0!</v>
      </c>
      <c r="K379" s="148"/>
      <c r="L379" s="148"/>
      <c r="S379" s="28"/>
      <c r="T379" s="28"/>
    </row>
    <row r="380" spans="1:20" x14ac:dyDescent="0.25">
      <c r="A380" s="165"/>
      <c r="B380" s="165"/>
      <c r="C380" s="169"/>
      <c r="D380" s="169"/>
      <c r="E380" s="37" t="s">
        <v>229</v>
      </c>
      <c r="F380" s="37">
        <f>ROUNDUP(F379/5,0)</f>
        <v>25</v>
      </c>
      <c r="G380" s="38"/>
      <c r="H380" s="39"/>
      <c r="I380" s="37">
        <f t="shared" si="20"/>
        <v>0</v>
      </c>
      <c r="J380" s="149"/>
      <c r="K380" s="149"/>
      <c r="L380" s="149"/>
      <c r="S380" s="28"/>
      <c r="T380" s="28"/>
    </row>
    <row r="381" spans="1:20" x14ac:dyDescent="0.25">
      <c r="A381" s="165"/>
      <c r="B381" s="165"/>
      <c r="C381" s="169"/>
      <c r="D381" s="169"/>
      <c r="E381" s="37" t="s">
        <v>196</v>
      </c>
      <c r="F381" s="37">
        <f>ROUNDUP(F379/5,0)</f>
        <v>25</v>
      </c>
      <c r="G381" s="38"/>
      <c r="H381" s="39"/>
      <c r="I381" s="37">
        <f t="shared" si="20"/>
        <v>0</v>
      </c>
      <c r="J381" s="149"/>
      <c r="K381" s="149"/>
      <c r="L381" s="149"/>
      <c r="S381" s="28"/>
      <c r="T381" s="28"/>
    </row>
    <row r="382" spans="1:20" x14ac:dyDescent="0.25">
      <c r="A382" s="165"/>
      <c r="B382" s="165"/>
      <c r="C382" s="169"/>
      <c r="D382" s="169"/>
      <c r="E382" s="37" t="s">
        <v>204</v>
      </c>
      <c r="F382" s="37"/>
      <c r="G382" s="38"/>
      <c r="H382" s="39"/>
      <c r="I382" s="37" t="e">
        <f t="shared" si="20"/>
        <v>#DIV/0!</v>
      </c>
      <c r="J382" s="149"/>
      <c r="K382" s="149"/>
      <c r="L382" s="149"/>
      <c r="S382" s="28"/>
      <c r="T382" s="28"/>
    </row>
    <row r="383" spans="1:20" x14ac:dyDescent="0.25">
      <c r="A383" s="165"/>
      <c r="B383" s="165"/>
      <c r="C383" s="169"/>
      <c r="D383" s="169"/>
      <c r="E383" s="37" t="s">
        <v>205</v>
      </c>
      <c r="F383" s="37"/>
      <c r="G383" s="38"/>
      <c r="H383" s="39"/>
      <c r="I383" s="37" t="e">
        <f t="shared" si="20"/>
        <v>#DIV/0!</v>
      </c>
      <c r="J383" s="149"/>
      <c r="K383" s="149"/>
      <c r="L383" s="149"/>
      <c r="S383" s="28"/>
      <c r="T383" s="28"/>
    </row>
    <row r="384" spans="1:20" ht="15.75" thickBot="1" x14ac:dyDescent="0.3">
      <c r="A384" s="166"/>
      <c r="B384" s="166"/>
      <c r="C384" s="170"/>
      <c r="D384" s="170"/>
      <c r="E384" s="74" t="s">
        <v>238</v>
      </c>
      <c r="F384" s="56"/>
      <c r="G384" s="75"/>
      <c r="H384" s="76"/>
      <c r="I384" s="57" t="e">
        <f t="shared" si="20"/>
        <v>#DIV/0!</v>
      </c>
      <c r="J384" s="150"/>
      <c r="K384" s="150"/>
      <c r="L384" s="150"/>
      <c r="S384" s="28"/>
      <c r="T384" s="28"/>
    </row>
    <row r="385" spans="1:20" x14ac:dyDescent="0.25">
      <c r="A385" s="164">
        <v>95873</v>
      </c>
      <c r="B385" s="164">
        <v>95781</v>
      </c>
      <c r="C385" s="168" t="s">
        <v>182</v>
      </c>
      <c r="D385" s="168" t="s">
        <v>225</v>
      </c>
      <c r="E385" s="53" t="s">
        <v>216</v>
      </c>
      <c r="F385" s="53">
        <f>ABS(B385-A385)</f>
        <v>92</v>
      </c>
      <c r="G385" s="54"/>
      <c r="H385" s="55"/>
      <c r="I385" s="74">
        <f t="shared" si="20"/>
        <v>0</v>
      </c>
      <c r="J385" s="167" t="e">
        <f t="shared" si="24"/>
        <v>#DIV/0!</v>
      </c>
      <c r="K385" s="148"/>
      <c r="L385" s="148"/>
      <c r="S385" s="28"/>
      <c r="T385" s="28"/>
    </row>
    <row r="386" spans="1:20" x14ac:dyDescent="0.25">
      <c r="A386" s="165"/>
      <c r="B386" s="165"/>
      <c r="C386" s="169"/>
      <c r="D386" s="169"/>
      <c r="E386" s="37" t="s">
        <v>229</v>
      </c>
      <c r="F386" s="37">
        <f>ROUNDUP(F385/5,0)</f>
        <v>19</v>
      </c>
      <c r="G386" s="38"/>
      <c r="H386" s="39"/>
      <c r="I386" s="37">
        <f t="shared" si="20"/>
        <v>0</v>
      </c>
      <c r="J386" s="149"/>
      <c r="K386" s="149"/>
      <c r="L386" s="149"/>
      <c r="S386" s="28"/>
      <c r="T386" s="28"/>
    </row>
    <row r="387" spans="1:20" x14ac:dyDescent="0.25">
      <c r="A387" s="165"/>
      <c r="B387" s="165"/>
      <c r="C387" s="169"/>
      <c r="D387" s="169"/>
      <c r="E387" s="37" t="s">
        <v>196</v>
      </c>
      <c r="F387" s="37">
        <f>ROUNDUP(F385/5,0)</f>
        <v>19</v>
      </c>
      <c r="G387" s="38"/>
      <c r="H387" s="39"/>
      <c r="I387" s="37">
        <f t="shared" si="20"/>
        <v>0</v>
      </c>
      <c r="J387" s="149"/>
      <c r="K387" s="149"/>
      <c r="L387" s="149"/>
      <c r="S387" s="28"/>
      <c r="T387" s="28"/>
    </row>
    <row r="388" spans="1:20" x14ac:dyDescent="0.25">
      <c r="A388" s="165"/>
      <c r="B388" s="165"/>
      <c r="C388" s="169"/>
      <c r="D388" s="169"/>
      <c r="E388" s="37" t="s">
        <v>204</v>
      </c>
      <c r="F388" s="37"/>
      <c r="G388" s="38"/>
      <c r="H388" s="39"/>
      <c r="I388" s="37" t="e">
        <f t="shared" ref="I388:I451" si="25">G388/F388</f>
        <v>#DIV/0!</v>
      </c>
      <c r="J388" s="149"/>
      <c r="K388" s="149"/>
      <c r="L388" s="149"/>
      <c r="S388" s="28"/>
      <c r="T388" s="28"/>
    </row>
    <row r="389" spans="1:20" x14ac:dyDescent="0.25">
      <c r="A389" s="165"/>
      <c r="B389" s="165"/>
      <c r="C389" s="169"/>
      <c r="D389" s="169"/>
      <c r="E389" s="37" t="s">
        <v>205</v>
      </c>
      <c r="F389" s="37"/>
      <c r="G389" s="38"/>
      <c r="H389" s="39"/>
      <c r="I389" s="37" t="e">
        <f t="shared" si="25"/>
        <v>#DIV/0!</v>
      </c>
      <c r="J389" s="149"/>
      <c r="K389" s="149"/>
      <c r="L389" s="149"/>
      <c r="S389" s="28"/>
      <c r="T389" s="28"/>
    </row>
    <row r="390" spans="1:20" ht="15.75" thickBot="1" x14ac:dyDescent="0.3">
      <c r="A390" s="166"/>
      <c r="B390" s="166"/>
      <c r="C390" s="170"/>
      <c r="D390" s="170"/>
      <c r="E390" s="74" t="s">
        <v>238</v>
      </c>
      <c r="F390" s="56"/>
      <c r="G390" s="75"/>
      <c r="H390" s="76"/>
      <c r="I390" s="57" t="e">
        <f t="shared" si="25"/>
        <v>#DIV/0!</v>
      </c>
      <c r="J390" s="150"/>
      <c r="K390" s="150"/>
      <c r="L390" s="150"/>
      <c r="S390" s="28"/>
      <c r="T390" s="28"/>
    </row>
    <row r="391" spans="1:20" x14ac:dyDescent="0.25">
      <c r="A391" s="164">
        <v>95781</v>
      </c>
      <c r="B391" s="164">
        <v>95695</v>
      </c>
      <c r="C391" s="168" t="s">
        <v>182</v>
      </c>
      <c r="D391" s="168" t="s">
        <v>225</v>
      </c>
      <c r="E391" s="53" t="s">
        <v>216</v>
      </c>
      <c r="F391" s="53">
        <f>ABS(B391-A391)</f>
        <v>86</v>
      </c>
      <c r="G391" s="54"/>
      <c r="H391" s="55"/>
      <c r="I391" s="74">
        <f t="shared" si="25"/>
        <v>0</v>
      </c>
      <c r="J391" s="167" t="e">
        <f t="shared" si="24"/>
        <v>#DIV/0!</v>
      </c>
      <c r="K391" s="148"/>
      <c r="L391" s="148"/>
      <c r="S391" s="28"/>
      <c r="T391" s="28"/>
    </row>
    <row r="392" spans="1:20" x14ac:dyDescent="0.25">
      <c r="A392" s="165"/>
      <c r="B392" s="165"/>
      <c r="C392" s="169"/>
      <c r="D392" s="169"/>
      <c r="E392" s="37" t="s">
        <v>229</v>
      </c>
      <c r="F392" s="37">
        <f>ROUNDUP(F391/5,0)</f>
        <v>18</v>
      </c>
      <c r="G392" s="38"/>
      <c r="H392" s="39"/>
      <c r="I392" s="37">
        <f t="shared" si="25"/>
        <v>0</v>
      </c>
      <c r="J392" s="149"/>
      <c r="K392" s="149"/>
      <c r="L392" s="149"/>
      <c r="S392" s="28"/>
      <c r="T392" s="28"/>
    </row>
    <row r="393" spans="1:20" x14ac:dyDescent="0.25">
      <c r="A393" s="165"/>
      <c r="B393" s="165"/>
      <c r="C393" s="169"/>
      <c r="D393" s="169"/>
      <c r="E393" s="37" t="s">
        <v>196</v>
      </c>
      <c r="F393" s="37">
        <f>ROUNDUP(F391/5,0)</f>
        <v>18</v>
      </c>
      <c r="G393" s="38"/>
      <c r="H393" s="39"/>
      <c r="I393" s="37">
        <f t="shared" si="25"/>
        <v>0</v>
      </c>
      <c r="J393" s="149"/>
      <c r="K393" s="149"/>
      <c r="L393" s="149"/>
      <c r="S393" s="28"/>
      <c r="T393" s="28"/>
    </row>
    <row r="394" spans="1:20" x14ac:dyDescent="0.25">
      <c r="A394" s="165"/>
      <c r="B394" s="165"/>
      <c r="C394" s="169"/>
      <c r="D394" s="169"/>
      <c r="E394" s="37" t="s">
        <v>204</v>
      </c>
      <c r="F394" s="37"/>
      <c r="G394" s="38"/>
      <c r="H394" s="39"/>
      <c r="I394" s="37" t="e">
        <f t="shared" si="25"/>
        <v>#DIV/0!</v>
      </c>
      <c r="J394" s="149"/>
      <c r="K394" s="149"/>
      <c r="L394" s="149"/>
      <c r="S394" s="28"/>
      <c r="T394" s="28"/>
    </row>
    <row r="395" spans="1:20" x14ac:dyDescent="0.25">
      <c r="A395" s="165"/>
      <c r="B395" s="165"/>
      <c r="C395" s="169"/>
      <c r="D395" s="169"/>
      <c r="E395" s="37" t="s">
        <v>205</v>
      </c>
      <c r="F395" s="37"/>
      <c r="G395" s="38"/>
      <c r="H395" s="39"/>
      <c r="I395" s="37" t="e">
        <f t="shared" si="25"/>
        <v>#DIV/0!</v>
      </c>
      <c r="J395" s="149"/>
      <c r="K395" s="149"/>
      <c r="L395" s="149"/>
      <c r="S395" s="28"/>
      <c r="T395" s="28"/>
    </row>
    <row r="396" spans="1:20" ht="15.75" thickBot="1" x14ac:dyDescent="0.3">
      <c r="A396" s="166"/>
      <c r="B396" s="166"/>
      <c r="C396" s="170"/>
      <c r="D396" s="170"/>
      <c r="E396" s="74" t="s">
        <v>238</v>
      </c>
      <c r="F396" s="56"/>
      <c r="G396" s="75"/>
      <c r="H396" s="76"/>
      <c r="I396" s="57" t="e">
        <f t="shared" si="25"/>
        <v>#DIV/0!</v>
      </c>
      <c r="J396" s="150"/>
      <c r="K396" s="150"/>
      <c r="L396" s="150"/>
      <c r="S396" s="28"/>
      <c r="T396" s="28"/>
    </row>
    <row r="397" spans="1:20" x14ac:dyDescent="0.25">
      <c r="A397" s="164">
        <v>95695</v>
      </c>
      <c r="B397" s="164">
        <v>95544</v>
      </c>
      <c r="C397" s="168" t="s">
        <v>182</v>
      </c>
      <c r="D397" s="168" t="s">
        <v>225</v>
      </c>
      <c r="E397" s="53" t="s">
        <v>216</v>
      </c>
      <c r="F397" s="53">
        <f>ABS(B397-A397)</f>
        <v>151</v>
      </c>
      <c r="G397" s="54"/>
      <c r="H397" s="55"/>
      <c r="I397" s="74">
        <f t="shared" si="25"/>
        <v>0</v>
      </c>
      <c r="J397" s="167" t="e">
        <f t="shared" si="24"/>
        <v>#DIV/0!</v>
      </c>
      <c r="K397" s="148"/>
      <c r="L397" s="148"/>
      <c r="S397" s="28"/>
      <c r="T397" s="28"/>
    </row>
    <row r="398" spans="1:20" x14ac:dyDescent="0.25">
      <c r="A398" s="165"/>
      <c r="B398" s="165"/>
      <c r="C398" s="169"/>
      <c r="D398" s="169"/>
      <c r="E398" s="37" t="s">
        <v>229</v>
      </c>
      <c r="F398" s="37">
        <f>ROUNDUP(F397/5,0)</f>
        <v>31</v>
      </c>
      <c r="G398" s="38"/>
      <c r="H398" s="39"/>
      <c r="I398" s="37">
        <f t="shared" si="25"/>
        <v>0</v>
      </c>
      <c r="J398" s="149"/>
      <c r="K398" s="149"/>
      <c r="L398" s="149"/>
      <c r="S398" s="28"/>
      <c r="T398" s="28"/>
    </row>
    <row r="399" spans="1:20" x14ac:dyDescent="0.25">
      <c r="A399" s="165"/>
      <c r="B399" s="165"/>
      <c r="C399" s="169"/>
      <c r="D399" s="169"/>
      <c r="E399" s="37" t="s">
        <v>196</v>
      </c>
      <c r="F399" s="37">
        <f>ROUNDUP(F397/5,0)</f>
        <v>31</v>
      </c>
      <c r="G399" s="38"/>
      <c r="H399" s="39"/>
      <c r="I399" s="37">
        <f t="shared" si="25"/>
        <v>0</v>
      </c>
      <c r="J399" s="149"/>
      <c r="K399" s="149"/>
      <c r="L399" s="149"/>
      <c r="S399" s="28"/>
      <c r="T399" s="28"/>
    </row>
    <row r="400" spans="1:20" x14ac:dyDescent="0.25">
      <c r="A400" s="165"/>
      <c r="B400" s="165"/>
      <c r="C400" s="169"/>
      <c r="D400" s="169"/>
      <c r="E400" s="37" t="s">
        <v>204</v>
      </c>
      <c r="F400" s="37"/>
      <c r="G400" s="38"/>
      <c r="H400" s="39"/>
      <c r="I400" s="37" t="e">
        <f t="shared" si="25"/>
        <v>#DIV/0!</v>
      </c>
      <c r="J400" s="149"/>
      <c r="K400" s="149"/>
      <c r="L400" s="149"/>
      <c r="S400" s="28"/>
      <c r="T400" s="28"/>
    </row>
    <row r="401" spans="1:20" x14ac:dyDescent="0.25">
      <c r="A401" s="165"/>
      <c r="B401" s="165"/>
      <c r="C401" s="169"/>
      <c r="D401" s="169"/>
      <c r="E401" s="37" t="s">
        <v>205</v>
      </c>
      <c r="F401" s="37"/>
      <c r="G401" s="38"/>
      <c r="H401" s="39"/>
      <c r="I401" s="37" t="e">
        <f t="shared" si="25"/>
        <v>#DIV/0!</v>
      </c>
      <c r="J401" s="149"/>
      <c r="K401" s="149"/>
      <c r="L401" s="149"/>
      <c r="S401" s="28"/>
      <c r="T401" s="28"/>
    </row>
    <row r="402" spans="1:20" ht="15.75" thickBot="1" x14ac:dyDescent="0.3">
      <c r="A402" s="166"/>
      <c r="B402" s="166"/>
      <c r="C402" s="170"/>
      <c r="D402" s="170"/>
      <c r="E402" s="74" t="s">
        <v>238</v>
      </c>
      <c r="F402" s="56"/>
      <c r="G402" s="75"/>
      <c r="H402" s="76"/>
      <c r="I402" s="57" t="e">
        <f t="shared" si="25"/>
        <v>#DIV/0!</v>
      </c>
      <c r="J402" s="150"/>
      <c r="K402" s="150"/>
      <c r="L402" s="150"/>
      <c r="S402" s="28"/>
      <c r="T402" s="28"/>
    </row>
    <row r="403" spans="1:20" x14ac:dyDescent="0.25">
      <c r="A403" s="164">
        <v>95544</v>
      </c>
      <c r="B403" s="164">
        <v>95155</v>
      </c>
      <c r="C403" s="168" t="s">
        <v>182</v>
      </c>
      <c r="D403" s="168" t="s">
        <v>225</v>
      </c>
      <c r="E403" s="53" t="s">
        <v>216</v>
      </c>
      <c r="F403" s="53">
        <f>ABS(B403-A403)</f>
        <v>389</v>
      </c>
      <c r="G403" s="54"/>
      <c r="H403" s="55"/>
      <c r="I403" s="74">
        <f t="shared" si="25"/>
        <v>0</v>
      </c>
      <c r="J403" s="167" t="e">
        <f t="shared" si="24"/>
        <v>#DIV/0!</v>
      </c>
      <c r="K403" s="148"/>
      <c r="L403" s="148"/>
      <c r="S403" s="28"/>
      <c r="T403" s="28"/>
    </row>
    <row r="404" spans="1:20" x14ac:dyDescent="0.25">
      <c r="A404" s="165"/>
      <c r="B404" s="165"/>
      <c r="C404" s="169"/>
      <c r="D404" s="169"/>
      <c r="E404" s="37" t="s">
        <v>229</v>
      </c>
      <c r="F404" s="37">
        <f>ROUNDUP(F403/5,0)</f>
        <v>78</v>
      </c>
      <c r="G404" s="38"/>
      <c r="H404" s="39"/>
      <c r="I404" s="37">
        <f t="shared" si="25"/>
        <v>0</v>
      </c>
      <c r="J404" s="149"/>
      <c r="K404" s="149"/>
      <c r="L404" s="149"/>
      <c r="S404" s="28"/>
      <c r="T404" s="28"/>
    </row>
    <row r="405" spans="1:20" x14ac:dyDescent="0.25">
      <c r="A405" s="165"/>
      <c r="B405" s="165"/>
      <c r="C405" s="169"/>
      <c r="D405" s="169"/>
      <c r="E405" s="37" t="s">
        <v>196</v>
      </c>
      <c r="F405" s="37">
        <f>ROUNDUP(F403/5,0)</f>
        <v>78</v>
      </c>
      <c r="G405" s="38"/>
      <c r="H405" s="39"/>
      <c r="I405" s="37">
        <f t="shared" si="25"/>
        <v>0</v>
      </c>
      <c r="J405" s="149"/>
      <c r="K405" s="149"/>
      <c r="L405" s="149"/>
      <c r="S405" s="28"/>
      <c r="T405" s="28"/>
    </row>
    <row r="406" spans="1:20" x14ac:dyDescent="0.25">
      <c r="A406" s="165"/>
      <c r="B406" s="165"/>
      <c r="C406" s="169"/>
      <c r="D406" s="169"/>
      <c r="E406" s="37" t="s">
        <v>204</v>
      </c>
      <c r="F406" s="37"/>
      <c r="G406" s="38"/>
      <c r="H406" s="39"/>
      <c r="I406" s="37" t="e">
        <f t="shared" si="25"/>
        <v>#DIV/0!</v>
      </c>
      <c r="J406" s="149"/>
      <c r="K406" s="149"/>
      <c r="L406" s="149"/>
      <c r="S406" s="28"/>
      <c r="T406" s="28"/>
    </row>
    <row r="407" spans="1:20" x14ac:dyDescent="0.25">
      <c r="A407" s="165"/>
      <c r="B407" s="165"/>
      <c r="C407" s="169"/>
      <c r="D407" s="169"/>
      <c r="E407" s="37" t="s">
        <v>205</v>
      </c>
      <c r="F407" s="37"/>
      <c r="G407" s="38"/>
      <c r="H407" s="39"/>
      <c r="I407" s="37" t="e">
        <f t="shared" si="25"/>
        <v>#DIV/0!</v>
      </c>
      <c r="J407" s="149"/>
      <c r="K407" s="149"/>
      <c r="L407" s="149"/>
      <c r="S407" s="28"/>
      <c r="T407" s="28"/>
    </row>
    <row r="408" spans="1:20" ht="15.75" thickBot="1" x14ac:dyDescent="0.3">
      <c r="A408" s="166"/>
      <c r="B408" s="166"/>
      <c r="C408" s="170"/>
      <c r="D408" s="170"/>
      <c r="E408" s="74" t="s">
        <v>238</v>
      </c>
      <c r="F408" s="56"/>
      <c r="G408" s="75"/>
      <c r="H408" s="76"/>
      <c r="I408" s="57" t="e">
        <f t="shared" si="25"/>
        <v>#DIV/0!</v>
      </c>
      <c r="J408" s="150"/>
      <c r="K408" s="150"/>
      <c r="L408" s="150"/>
      <c r="S408" s="28"/>
      <c r="T408" s="28"/>
    </row>
    <row r="409" spans="1:20" x14ac:dyDescent="0.25">
      <c r="A409" s="164">
        <v>95155</v>
      </c>
      <c r="B409" s="164">
        <v>95004</v>
      </c>
      <c r="C409" s="168" t="s">
        <v>182</v>
      </c>
      <c r="D409" s="168" t="s">
        <v>225</v>
      </c>
      <c r="E409" s="53" t="s">
        <v>216</v>
      </c>
      <c r="F409" s="53">
        <f>ABS(B409-A409)</f>
        <v>151</v>
      </c>
      <c r="G409" s="54"/>
      <c r="H409" s="55"/>
      <c r="I409" s="74">
        <f t="shared" si="25"/>
        <v>0</v>
      </c>
      <c r="J409" s="167" t="e">
        <f t="shared" si="24"/>
        <v>#DIV/0!</v>
      </c>
      <c r="K409" s="148"/>
      <c r="L409" s="148"/>
      <c r="S409" s="28"/>
      <c r="T409" s="28"/>
    </row>
    <row r="410" spans="1:20" x14ac:dyDescent="0.25">
      <c r="A410" s="165"/>
      <c r="B410" s="165"/>
      <c r="C410" s="169"/>
      <c r="D410" s="169"/>
      <c r="E410" s="37" t="s">
        <v>229</v>
      </c>
      <c r="F410" s="37">
        <f>ROUNDUP(F409/5,0)</f>
        <v>31</v>
      </c>
      <c r="G410" s="38"/>
      <c r="H410" s="39"/>
      <c r="I410" s="37">
        <f t="shared" si="25"/>
        <v>0</v>
      </c>
      <c r="J410" s="149"/>
      <c r="K410" s="149"/>
      <c r="L410" s="149"/>
      <c r="S410" s="28"/>
      <c r="T410" s="28"/>
    </row>
    <row r="411" spans="1:20" x14ac:dyDescent="0.25">
      <c r="A411" s="165"/>
      <c r="B411" s="165"/>
      <c r="C411" s="169"/>
      <c r="D411" s="169"/>
      <c r="E411" s="37" t="s">
        <v>196</v>
      </c>
      <c r="F411" s="37">
        <f>ROUNDUP(F409/5,0)</f>
        <v>31</v>
      </c>
      <c r="G411" s="38"/>
      <c r="H411" s="39"/>
      <c r="I411" s="37">
        <f t="shared" si="25"/>
        <v>0</v>
      </c>
      <c r="J411" s="149"/>
      <c r="K411" s="149"/>
      <c r="L411" s="149"/>
      <c r="S411" s="28"/>
      <c r="T411" s="28"/>
    </row>
    <row r="412" spans="1:20" x14ac:dyDescent="0.25">
      <c r="A412" s="165"/>
      <c r="B412" s="165"/>
      <c r="C412" s="169"/>
      <c r="D412" s="169"/>
      <c r="E412" s="37" t="s">
        <v>204</v>
      </c>
      <c r="F412" s="37"/>
      <c r="G412" s="38"/>
      <c r="H412" s="39"/>
      <c r="I412" s="37" t="e">
        <f t="shared" si="25"/>
        <v>#DIV/0!</v>
      </c>
      <c r="J412" s="149"/>
      <c r="K412" s="149"/>
      <c r="L412" s="149"/>
      <c r="S412" s="28"/>
      <c r="T412" s="28"/>
    </row>
    <row r="413" spans="1:20" x14ac:dyDescent="0.25">
      <c r="A413" s="165"/>
      <c r="B413" s="165"/>
      <c r="C413" s="169"/>
      <c r="D413" s="169"/>
      <c r="E413" s="37" t="s">
        <v>205</v>
      </c>
      <c r="F413" s="37"/>
      <c r="G413" s="38"/>
      <c r="H413" s="39"/>
      <c r="I413" s="37" t="e">
        <f t="shared" si="25"/>
        <v>#DIV/0!</v>
      </c>
      <c r="J413" s="149"/>
      <c r="K413" s="149"/>
      <c r="L413" s="149"/>
      <c r="S413" s="28"/>
      <c r="T413" s="28"/>
    </row>
    <row r="414" spans="1:20" ht="15.75" thickBot="1" x14ac:dyDescent="0.3">
      <c r="A414" s="166"/>
      <c r="B414" s="166"/>
      <c r="C414" s="170"/>
      <c r="D414" s="170"/>
      <c r="E414" s="74" t="s">
        <v>238</v>
      </c>
      <c r="F414" s="56"/>
      <c r="G414" s="75"/>
      <c r="H414" s="76"/>
      <c r="I414" s="57" t="e">
        <f t="shared" si="25"/>
        <v>#DIV/0!</v>
      </c>
      <c r="J414" s="150"/>
      <c r="K414" s="150"/>
      <c r="L414" s="150"/>
      <c r="S414" s="28"/>
      <c r="T414" s="28"/>
    </row>
    <row r="415" spans="1:20" x14ac:dyDescent="0.25">
      <c r="A415" s="164">
        <v>95004</v>
      </c>
      <c r="B415" s="164">
        <v>94266</v>
      </c>
      <c r="C415" s="168" t="s">
        <v>182</v>
      </c>
      <c r="D415" s="168" t="s">
        <v>135</v>
      </c>
      <c r="E415" s="53" t="s">
        <v>216</v>
      </c>
      <c r="F415" s="53">
        <f>ABS(B415-A415)</f>
        <v>738</v>
      </c>
      <c r="G415" s="54"/>
      <c r="H415" s="55"/>
      <c r="I415" s="74">
        <f t="shared" si="25"/>
        <v>0</v>
      </c>
      <c r="J415" s="167" t="e">
        <f t="shared" si="24"/>
        <v>#DIV/0!</v>
      </c>
      <c r="K415" s="148"/>
      <c r="L415" s="148"/>
      <c r="S415" s="28"/>
      <c r="T415" s="28"/>
    </row>
    <row r="416" spans="1:20" x14ac:dyDescent="0.25">
      <c r="A416" s="165"/>
      <c r="B416" s="165"/>
      <c r="C416" s="169"/>
      <c r="D416" s="169"/>
      <c r="E416" s="37" t="s">
        <v>229</v>
      </c>
      <c r="F416" s="37">
        <f>ROUNDUP(F415/5,0)</f>
        <v>148</v>
      </c>
      <c r="G416" s="38"/>
      <c r="H416" s="39"/>
      <c r="I416" s="37">
        <f t="shared" si="25"/>
        <v>0</v>
      </c>
      <c r="J416" s="149"/>
      <c r="K416" s="149"/>
      <c r="L416" s="149"/>
      <c r="S416" s="28"/>
      <c r="T416" s="28"/>
    </row>
    <row r="417" spans="1:20" x14ac:dyDescent="0.25">
      <c r="A417" s="165"/>
      <c r="B417" s="165"/>
      <c r="C417" s="169"/>
      <c r="D417" s="169"/>
      <c r="E417" s="37" t="s">
        <v>196</v>
      </c>
      <c r="F417" s="37">
        <f>ROUNDUP(F415/5,0)</f>
        <v>148</v>
      </c>
      <c r="G417" s="38"/>
      <c r="H417" s="39"/>
      <c r="I417" s="37">
        <f t="shared" si="25"/>
        <v>0</v>
      </c>
      <c r="J417" s="149"/>
      <c r="K417" s="149"/>
      <c r="L417" s="149"/>
      <c r="S417" s="28"/>
      <c r="T417" s="28"/>
    </row>
    <row r="418" spans="1:20" x14ac:dyDescent="0.25">
      <c r="A418" s="165"/>
      <c r="B418" s="165"/>
      <c r="C418" s="169"/>
      <c r="D418" s="169"/>
      <c r="E418" s="37" t="s">
        <v>204</v>
      </c>
      <c r="F418" s="37"/>
      <c r="G418" s="38"/>
      <c r="H418" s="39"/>
      <c r="I418" s="37" t="e">
        <f t="shared" si="25"/>
        <v>#DIV/0!</v>
      </c>
      <c r="J418" s="149"/>
      <c r="K418" s="149"/>
      <c r="L418" s="149"/>
      <c r="S418" s="28"/>
      <c r="T418" s="28"/>
    </row>
    <row r="419" spans="1:20" x14ac:dyDescent="0.25">
      <c r="A419" s="165"/>
      <c r="B419" s="165"/>
      <c r="C419" s="169"/>
      <c r="D419" s="169"/>
      <c r="E419" s="37" t="s">
        <v>205</v>
      </c>
      <c r="F419" s="37"/>
      <c r="G419" s="38"/>
      <c r="H419" s="39"/>
      <c r="I419" s="37" t="e">
        <f t="shared" si="25"/>
        <v>#DIV/0!</v>
      </c>
      <c r="J419" s="149"/>
      <c r="K419" s="149"/>
      <c r="L419" s="149"/>
      <c r="S419" s="28"/>
      <c r="T419" s="28"/>
    </row>
    <row r="420" spans="1:20" ht="15.75" thickBot="1" x14ac:dyDescent="0.3">
      <c r="A420" s="166"/>
      <c r="B420" s="166"/>
      <c r="C420" s="170"/>
      <c r="D420" s="170"/>
      <c r="E420" s="74" t="s">
        <v>238</v>
      </c>
      <c r="F420" s="56"/>
      <c r="G420" s="75"/>
      <c r="H420" s="76"/>
      <c r="I420" s="57" t="e">
        <f t="shared" si="25"/>
        <v>#DIV/0!</v>
      </c>
      <c r="J420" s="150"/>
      <c r="K420" s="150"/>
      <c r="L420" s="150"/>
      <c r="S420" s="28"/>
      <c r="T420" s="28"/>
    </row>
    <row r="421" spans="1:20" x14ac:dyDescent="0.25">
      <c r="A421" s="164">
        <v>94266</v>
      </c>
      <c r="B421" s="164">
        <v>94207</v>
      </c>
      <c r="C421" s="168" t="s">
        <v>182</v>
      </c>
      <c r="D421" s="168" t="s">
        <v>135</v>
      </c>
      <c r="E421" s="53" t="s">
        <v>216</v>
      </c>
      <c r="F421" s="53">
        <f>ABS(B421-A421)</f>
        <v>59</v>
      </c>
      <c r="G421" s="54"/>
      <c r="H421" s="55"/>
      <c r="I421" s="74">
        <f t="shared" si="25"/>
        <v>0</v>
      </c>
      <c r="J421" s="167" t="e">
        <f t="shared" si="24"/>
        <v>#DIV/0!</v>
      </c>
      <c r="K421" s="148"/>
      <c r="L421" s="148"/>
      <c r="S421" s="28"/>
      <c r="T421" s="28"/>
    </row>
    <row r="422" spans="1:20" x14ac:dyDescent="0.25">
      <c r="A422" s="165"/>
      <c r="B422" s="165"/>
      <c r="C422" s="169"/>
      <c r="D422" s="169"/>
      <c r="E422" s="37" t="s">
        <v>229</v>
      </c>
      <c r="F422" s="37">
        <f>ROUNDUP(F421/5,0)</f>
        <v>12</v>
      </c>
      <c r="G422" s="38"/>
      <c r="H422" s="39"/>
      <c r="I422" s="37">
        <f t="shared" si="25"/>
        <v>0</v>
      </c>
      <c r="J422" s="149"/>
      <c r="K422" s="149"/>
      <c r="L422" s="149"/>
      <c r="S422" s="28"/>
      <c r="T422" s="28"/>
    </row>
    <row r="423" spans="1:20" x14ac:dyDescent="0.25">
      <c r="A423" s="165"/>
      <c r="B423" s="165"/>
      <c r="C423" s="169"/>
      <c r="D423" s="169"/>
      <c r="E423" s="37" t="s">
        <v>196</v>
      </c>
      <c r="F423" s="37">
        <f>ROUNDUP(F421/5,0)</f>
        <v>12</v>
      </c>
      <c r="G423" s="38"/>
      <c r="H423" s="39"/>
      <c r="I423" s="37">
        <f t="shared" si="25"/>
        <v>0</v>
      </c>
      <c r="J423" s="149"/>
      <c r="K423" s="149"/>
      <c r="L423" s="149"/>
      <c r="S423" s="28"/>
      <c r="T423" s="28"/>
    </row>
    <row r="424" spans="1:20" x14ac:dyDescent="0.25">
      <c r="A424" s="165"/>
      <c r="B424" s="165"/>
      <c r="C424" s="169"/>
      <c r="D424" s="169"/>
      <c r="E424" s="37" t="s">
        <v>204</v>
      </c>
      <c r="F424" s="37"/>
      <c r="G424" s="38"/>
      <c r="H424" s="39"/>
      <c r="I424" s="37" t="e">
        <f t="shared" si="25"/>
        <v>#DIV/0!</v>
      </c>
      <c r="J424" s="149"/>
      <c r="K424" s="149"/>
      <c r="L424" s="149"/>
      <c r="S424" s="28"/>
      <c r="T424" s="28"/>
    </row>
    <row r="425" spans="1:20" x14ac:dyDescent="0.25">
      <c r="A425" s="165"/>
      <c r="B425" s="165"/>
      <c r="C425" s="169"/>
      <c r="D425" s="169"/>
      <c r="E425" s="37" t="s">
        <v>205</v>
      </c>
      <c r="F425" s="37"/>
      <c r="G425" s="38"/>
      <c r="H425" s="39"/>
      <c r="I425" s="37" t="e">
        <f t="shared" si="25"/>
        <v>#DIV/0!</v>
      </c>
      <c r="J425" s="149"/>
      <c r="K425" s="149"/>
      <c r="L425" s="149"/>
      <c r="S425" s="28"/>
      <c r="T425" s="28"/>
    </row>
    <row r="426" spans="1:20" ht="15.75" thickBot="1" x14ac:dyDescent="0.3">
      <c r="A426" s="166"/>
      <c r="B426" s="166"/>
      <c r="C426" s="170"/>
      <c r="D426" s="170"/>
      <c r="E426" s="74" t="s">
        <v>238</v>
      </c>
      <c r="F426" s="56"/>
      <c r="G426" s="75"/>
      <c r="H426" s="76"/>
      <c r="I426" s="57" t="e">
        <f t="shared" si="25"/>
        <v>#DIV/0!</v>
      </c>
      <c r="J426" s="150"/>
      <c r="K426" s="150"/>
      <c r="L426" s="150"/>
      <c r="S426" s="28"/>
      <c r="T426" s="28"/>
    </row>
    <row r="427" spans="1:20" x14ac:dyDescent="0.25">
      <c r="A427" s="164">
        <v>94207</v>
      </c>
      <c r="B427" s="164">
        <v>93350</v>
      </c>
      <c r="C427" s="168" t="s">
        <v>182</v>
      </c>
      <c r="D427" s="168" t="s">
        <v>135</v>
      </c>
      <c r="E427" s="53" t="s">
        <v>216</v>
      </c>
      <c r="F427" s="53">
        <f>ABS(B427-A427)</f>
        <v>857</v>
      </c>
      <c r="G427" s="54"/>
      <c r="H427" s="55"/>
      <c r="I427" s="74">
        <f t="shared" si="25"/>
        <v>0</v>
      </c>
      <c r="J427" s="167" t="e">
        <f t="shared" ref="J427:J487" si="26">AVERAGE(I427,I428,I429,I430,I431,I432)</f>
        <v>#DIV/0!</v>
      </c>
      <c r="K427" s="148"/>
      <c r="L427" s="148"/>
      <c r="S427" s="28"/>
      <c r="T427" s="28"/>
    </row>
    <row r="428" spans="1:20" x14ac:dyDescent="0.25">
      <c r="A428" s="165"/>
      <c r="B428" s="165"/>
      <c r="C428" s="169"/>
      <c r="D428" s="169"/>
      <c r="E428" s="37" t="s">
        <v>229</v>
      </c>
      <c r="F428" s="37">
        <f>ROUNDUP(F427/5,0)</f>
        <v>172</v>
      </c>
      <c r="G428" s="38"/>
      <c r="H428" s="39"/>
      <c r="I428" s="37">
        <f t="shared" si="25"/>
        <v>0</v>
      </c>
      <c r="J428" s="149"/>
      <c r="K428" s="149"/>
      <c r="L428" s="149"/>
      <c r="S428" s="28"/>
      <c r="T428" s="28"/>
    </row>
    <row r="429" spans="1:20" x14ac:dyDescent="0.25">
      <c r="A429" s="165"/>
      <c r="B429" s="165"/>
      <c r="C429" s="169"/>
      <c r="D429" s="169"/>
      <c r="E429" s="37" t="s">
        <v>196</v>
      </c>
      <c r="F429" s="37">
        <f>ROUNDUP(F427/5,0)</f>
        <v>172</v>
      </c>
      <c r="G429" s="38"/>
      <c r="H429" s="39"/>
      <c r="I429" s="37">
        <f t="shared" si="25"/>
        <v>0</v>
      </c>
      <c r="J429" s="149"/>
      <c r="K429" s="149"/>
      <c r="L429" s="149"/>
      <c r="S429" s="28"/>
      <c r="T429" s="28"/>
    </row>
    <row r="430" spans="1:20" x14ac:dyDescent="0.25">
      <c r="A430" s="165"/>
      <c r="B430" s="165"/>
      <c r="C430" s="169"/>
      <c r="D430" s="169"/>
      <c r="E430" s="37" t="s">
        <v>204</v>
      </c>
      <c r="F430" s="37"/>
      <c r="G430" s="38"/>
      <c r="H430" s="39"/>
      <c r="I430" s="37" t="e">
        <f t="shared" si="25"/>
        <v>#DIV/0!</v>
      </c>
      <c r="J430" s="149"/>
      <c r="K430" s="149"/>
      <c r="L430" s="149"/>
      <c r="S430" s="28"/>
      <c r="T430" s="28"/>
    </row>
    <row r="431" spans="1:20" x14ac:dyDescent="0.25">
      <c r="A431" s="165"/>
      <c r="B431" s="165"/>
      <c r="C431" s="169"/>
      <c r="D431" s="169"/>
      <c r="E431" s="37" t="s">
        <v>205</v>
      </c>
      <c r="F431" s="37"/>
      <c r="G431" s="38"/>
      <c r="H431" s="39"/>
      <c r="I431" s="37" t="e">
        <f t="shared" si="25"/>
        <v>#DIV/0!</v>
      </c>
      <c r="J431" s="149"/>
      <c r="K431" s="149"/>
      <c r="L431" s="149"/>
      <c r="S431" s="28"/>
      <c r="T431" s="28"/>
    </row>
    <row r="432" spans="1:20" ht="15.75" thickBot="1" x14ac:dyDescent="0.3">
      <c r="A432" s="166"/>
      <c r="B432" s="166"/>
      <c r="C432" s="170"/>
      <c r="D432" s="170"/>
      <c r="E432" s="74" t="s">
        <v>238</v>
      </c>
      <c r="F432" s="56"/>
      <c r="G432" s="75"/>
      <c r="H432" s="76"/>
      <c r="I432" s="57" t="e">
        <f t="shared" si="25"/>
        <v>#DIV/0!</v>
      </c>
      <c r="J432" s="150"/>
      <c r="K432" s="150"/>
      <c r="L432" s="150"/>
      <c r="S432" s="28"/>
      <c r="T432" s="28"/>
    </row>
    <row r="433" spans="1:20" x14ac:dyDescent="0.25">
      <c r="A433" s="164">
        <v>73350</v>
      </c>
      <c r="B433" s="164">
        <v>73690</v>
      </c>
      <c r="C433" s="168" t="s">
        <v>182</v>
      </c>
      <c r="D433" s="168" t="s">
        <v>226</v>
      </c>
      <c r="E433" s="53" t="s">
        <v>212</v>
      </c>
      <c r="F433" s="53">
        <f>ABS(B433-A433)</f>
        <v>340</v>
      </c>
      <c r="G433" s="54"/>
      <c r="H433" s="55"/>
      <c r="I433" s="74">
        <f t="shared" si="25"/>
        <v>0</v>
      </c>
      <c r="J433" s="167" t="e">
        <f t="shared" si="26"/>
        <v>#DIV/0!</v>
      </c>
      <c r="K433" s="148"/>
      <c r="L433" s="148"/>
      <c r="S433" s="28"/>
      <c r="T433" s="28"/>
    </row>
    <row r="434" spans="1:20" x14ac:dyDescent="0.25">
      <c r="A434" s="165"/>
      <c r="B434" s="165"/>
      <c r="C434" s="169"/>
      <c r="D434" s="169"/>
      <c r="E434" s="37" t="s">
        <v>229</v>
      </c>
      <c r="F434" s="37">
        <f>ROUNDUP(F433/5,0)</f>
        <v>68</v>
      </c>
      <c r="G434" s="38"/>
      <c r="H434" s="39"/>
      <c r="I434" s="37">
        <f t="shared" si="25"/>
        <v>0</v>
      </c>
      <c r="J434" s="149"/>
      <c r="K434" s="149"/>
      <c r="L434" s="149"/>
      <c r="S434" s="28"/>
      <c r="T434" s="28"/>
    </row>
    <row r="435" spans="1:20" x14ac:dyDescent="0.25">
      <c r="A435" s="165"/>
      <c r="B435" s="165"/>
      <c r="C435" s="169"/>
      <c r="D435" s="169"/>
      <c r="E435" s="37" t="s">
        <v>196</v>
      </c>
      <c r="F435" s="37">
        <f>ROUNDUP(F433/5,0)</f>
        <v>68</v>
      </c>
      <c r="G435" s="38"/>
      <c r="H435" s="39"/>
      <c r="I435" s="37">
        <f t="shared" si="25"/>
        <v>0</v>
      </c>
      <c r="J435" s="149"/>
      <c r="K435" s="149"/>
      <c r="L435" s="149"/>
      <c r="S435" s="28"/>
      <c r="T435" s="28"/>
    </row>
    <row r="436" spans="1:20" x14ac:dyDescent="0.25">
      <c r="A436" s="165"/>
      <c r="B436" s="165"/>
      <c r="C436" s="169"/>
      <c r="D436" s="169"/>
      <c r="E436" s="37" t="s">
        <v>204</v>
      </c>
      <c r="F436" s="37"/>
      <c r="G436" s="38"/>
      <c r="H436" s="39"/>
      <c r="I436" s="37" t="e">
        <f t="shared" si="25"/>
        <v>#DIV/0!</v>
      </c>
      <c r="J436" s="149"/>
      <c r="K436" s="149"/>
      <c r="L436" s="149"/>
      <c r="S436" s="28"/>
      <c r="T436" s="28"/>
    </row>
    <row r="437" spans="1:20" x14ac:dyDescent="0.25">
      <c r="A437" s="165"/>
      <c r="B437" s="165"/>
      <c r="C437" s="169"/>
      <c r="D437" s="169"/>
      <c r="E437" s="37" t="s">
        <v>205</v>
      </c>
      <c r="F437" s="37"/>
      <c r="G437" s="38"/>
      <c r="H437" s="39"/>
      <c r="I437" s="37" t="e">
        <f t="shared" si="25"/>
        <v>#DIV/0!</v>
      </c>
      <c r="J437" s="149"/>
      <c r="K437" s="149"/>
      <c r="L437" s="149"/>
      <c r="S437" s="28"/>
      <c r="T437" s="28"/>
    </row>
    <row r="438" spans="1:20" ht="15.75" thickBot="1" x14ac:dyDescent="0.3">
      <c r="A438" s="166"/>
      <c r="B438" s="166"/>
      <c r="C438" s="170"/>
      <c r="D438" s="170"/>
      <c r="E438" s="74" t="s">
        <v>238</v>
      </c>
      <c r="F438" s="56"/>
      <c r="G438" s="75"/>
      <c r="H438" s="76"/>
      <c r="I438" s="57" t="e">
        <f t="shared" si="25"/>
        <v>#DIV/0!</v>
      </c>
      <c r="J438" s="150"/>
      <c r="K438" s="150"/>
      <c r="L438" s="150"/>
      <c r="S438" s="28"/>
      <c r="T438" s="28"/>
    </row>
    <row r="439" spans="1:20" x14ac:dyDescent="0.25">
      <c r="A439" s="164">
        <v>73690</v>
      </c>
      <c r="B439" s="164">
        <v>74030</v>
      </c>
      <c r="C439" s="168" t="s">
        <v>182</v>
      </c>
      <c r="D439" s="168" t="s">
        <v>226</v>
      </c>
      <c r="E439" s="53" t="s">
        <v>212</v>
      </c>
      <c r="F439" s="53">
        <f>ABS(B439-A439)</f>
        <v>340</v>
      </c>
      <c r="G439" s="54"/>
      <c r="H439" s="55"/>
      <c r="I439" s="74">
        <f t="shared" si="25"/>
        <v>0</v>
      </c>
      <c r="J439" s="167" t="e">
        <f t="shared" si="26"/>
        <v>#DIV/0!</v>
      </c>
      <c r="K439" s="148"/>
      <c r="L439" s="148"/>
      <c r="S439" s="28"/>
      <c r="T439" s="28"/>
    </row>
    <row r="440" spans="1:20" x14ac:dyDescent="0.25">
      <c r="A440" s="165"/>
      <c r="B440" s="165"/>
      <c r="C440" s="169"/>
      <c r="D440" s="169"/>
      <c r="E440" s="37" t="s">
        <v>229</v>
      </c>
      <c r="F440" s="37">
        <f>ROUNDUP(F439/5,0)</f>
        <v>68</v>
      </c>
      <c r="G440" s="38"/>
      <c r="H440" s="39"/>
      <c r="I440" s="37">
        <f t="shared" si="25"/>
        <v>0</v>
      </c>
      <c r="J440" s="149"/>
      <c r="K440" s="149"/>
      <c r="L440" s="149"/>
      <c r="S440" s="28"/>
      <c r="T440" s="28"/>
    </row>
    <row r="441" spans="1:20" x14ac:dyDescent="0.25">
      <c r="A441" s="165"/>
      <c r="B441" s="165"/>
      <c r="C441" s="169"/>
      <c r="D441" s="169"/>
      <c r="E441" s="37" t="s">
        <v>196</v>
      </c>
      <c r="F441" s="37">
        <f>ROUNDUP(F439/5,0)</f>
        <v>68</v>
      </c>
      <c r="G441" s="38"/>
      <c r="H441" s="39"/>
      <c r="I441" s="37">
        <f t="shared" si="25"/>
        <v>0</v>
      </c>
      <c r="J441" s="149"/>
      <c r="K441" s="149"/>
      <c r="L441" s="149"/>
      <c r="S441" s="28"/>
      <c r="T441" s="28"/>
    </row>
    <row r="442" spans="1:20" x14ac:dyDescent="0.25">
      <c r="A442" s="165"/>
      <c r="B442" s="165"/>
      <c r="C442" s="169"/>
      <c r="D442" s="169"/>
      <c r="E442" s="37" t="s">
        <v>204</v>
      </c>
      <c r="F442" s="37"/>
      <c r="G442" s="38"/>
      <c r="H442" s="39"/>
      <c r="I442" s="37" t="e">
        <f t="shared" si="25"/>
        <v>#DIV/0!</v>
      </c>
      <c r="J442" s="149"/>
      <c r="K442" s="149"/>
      <c r="L442" s="149"/>
      <c r="S442" s="28"/>
      <c r="T442" s="28"/>
    </row>
    <row r="443" spans="1:20" x14ac:dyDescent="0.25">
      <c r="A443" s="165"/>
      <c r="B443" s="165"/>
      <c r="C443" s="169"/>
      <c r="D443" s="169"/>
      <c r="E443" s="37" t="s">
        <v>205</v>
      </c>
      <c r="F443" s="37"/>
      <c r="G443" s="38"/>
      <c r="H443" s="39"/>
      <c r="I443" s="37" t="e">
        <f t="shared" si="25"/>
        <v>#DIV/0!</v>
      </c>
      <c r="J443" s="149"/>
      <c r="K443" s="149"/>
      <c r="L443" s="149"/>
      <c r="S443" s="28"/>
      <c r="T443" s="28"/>
    </row>
    <row r="444" spans="1:20" ht="15.75" thickBot="1" x14ac:dyDescent="0.3">
      <c r="A444" s="166"/>
      <c r="B444" s="166"/>
      <c r="C444" s="170"/>
      <c r="D444" s="170"/>
      <c r="E444" s="74" t="s">
        <v>238</v>
      </c>
      <c r="F444" s="56"/>
      <c r="G444" s="75"/>
      <c r="H444" s="76"/>
      <c r="I444" s="57" t="e">
        <f t="shared" si="25"/>
        <v>#DIV/0!</v>
      </c>
      <c r="J444" s="150"/>
      <c r="K444" s="150"/>
      <c r="L444" s="150"/>
      <c r="S444" s="28"/>
      <c r="T444" s="28"/>
    </row>
    <row r="445" spans="1:20" x14ac:dyDescent="0.25">
      <c r="A445" s="164"/>
      <c r="B445" s="164"/>
      <c r="C445" s="168" t="s">
        <v>182</v>
      </c>
      <c r="D445" s="168" t="s">
        <v>226</v>
      </c>
      <c r="E445" s="53" t="s">
        <v>212</v>
      </c>
      <c r="F445" s="53">
        <f>ABS(B445-A445)</f>
        <v>0</v>
      </c>
      <c r="G445" s="54"/>
      <c r="H445" s="55"/>
      <c r="I445" s="74" t="e">
        <f t="shared" si="25"/>
        <v>#DIV/0!</v>
      </c>
      <c r="J445" s="167" t="e">
        <f t="shared" si="26"/>
        <v>#DIV/0!</v>
      </c>
      <c r="K445" s="148"/>
      <c r="L445" s="148"/>
      <c r="S445" s="28"/>
      <c r="T445" s="28"/>
    </row>
    <row r="446" spans="1:20" x14ac:dyDescent="0.25">
      <c r="A446" s="165"/>
      <c r="B446" s="165"/>
      <c r="C446" s="169"/>
      <c r="D446" s="169"/>
      <c r="E446" s="37" t="s">
        <v>229</v>
      </c>
      <c r="F446" s="37">
        <f>ROUNDUP(F445/5,0)</f>
        <v>0</v>
      </c>
      <c r="G446" s="38"/>
      <c r="H446" s="39"/>
      <c r="I446" s="37" t="e">
        <f t="shared" si="25"/>
        <v>#DIV/0!</v>
      </c>
      <c r="J446" s="149"/>
      <c r="K446" s="149"/>
      <c r="L446" s="149"/>
      <c r="S446" s="28"/>
      <c r="T446" s="28"/>
    </row>
    <row r="447" spans="1:20" x14ac:dyDescent="0.25">
      <c r="A447" s="165"/>
      <c r="B447" s="165"/>
      <c r="C447" s="169"/>
      <c r="D447" s="169"/>
      <c r="E447" s="37" t="s">
        <v>196</v>
      </c>
      <c r="F447" s="37">
        <f>ROUNDUP(F445/5,0)</f>
        <v>0</v>
      </c>
      <c r="G447" s="38"/>
      <c r="H447" s="39"/>
      <c r="I447" s="37" t="e">
        <f t="shared" si="25"/>
        <v>#DIV/0!</v>
      </c>
      <c r="J447" s="149"/>
      <c r="K447" s="149"/>
      <c r="L447" s="149"/>
      <c r="S447" s="28"/>
      <c r="T447" s="28"/>
    </row>
    <row r="448" spans="1:20" x14ac:dyDescent="0.25">
      <c r="A448" s="165"/>
      <c r="B448" s="165"/>
      <c r="C448" s="169"/>
      <c r="D448" s="169"/>
      <c r="E448" s="37" t="s">
        <v>204</v>
      </c>
      <c r="F448" s="37"/>
      <c r="G448" s="38"/>
      <c r="H448" s="39"/>
      <c r="I448" s="37" t="e">
        <f t="shared" si="25"/>
        <v>#DIV/0!</v>
      </c>
      <c r="J448" s="149"/>
      <c r="K448" s="149"/>
      <c r="L448" s="149"/>
      <c r="S448" s="28"/>
      <c r="T448" s="28"/>
    </row>
    <row r="449" spans="1:20" x14ac:dyDescent="0.25">
      <c r="A449" s="165"/>
      <c r="B449" s="165"/>
      <c r="C449" s="169"/>
      <c r="D449" s="169"/>
      <c r="E449" s="37" t="s">
        <v>205</v>
      </c>
      <c r="F449" s="37"/>
      <c r="G449" s="38"/>
      <c r="H449" s="39"/>
      <c r="I449" s="37" t="e">
        <f t="shared" si="25"/>
        <v>#DIV/0!</v>
      </c>
      <c r="J449" s="149"/>
      <c r="K449" s="149"/>
      <c r="L449" s="149"/>
      <c r="S449" s="28"/>
      <c r="T449" s="28"/>
    </row>
    <row r="450" spans="1:20" ht="15.75" thickBot="1" x14ac:dyDescent="0.3">
      <c r="A450" s="166"/>
      <c r="B450" s="166"/>
      <c r="C450" s="170"/>
      <c r="D450" s="170"/>
      <c r="E450" s="74" t="s">
        <v>238</v>
      </c>
      <c r="F450" s="56"/>
      <c r="G450" s="75"/>
      <c r="H450" s="76"/>
      <c r="I450" s="57" t="e">
        <f t="shared" si="25"/>
        <v>#DIV/0!</v>
      </c>
      <c r="J450" s="150"/>
      <c r="K450" s="150"/>
      <c r="L450" s="150"/>
      <c r="S450" s="28"/>
      <c r="T450" s="28"/>
    </row>
    <row r="451" spans="1:20" x14ac:dyDescent="0.25">
      <c r="A451" s="164">
        <v>74030</v>
      </c>
      <c r="B451" s="164">
        <v>76085</v>
      </c>
      <c r="C451" s="168" t="s">
        <v>182</v>
      </c>
      <c r="D451" s="168" t="s">
        <v>134</v>
      </c>
      <c r="E451" s="53" t="s">
        <v>216</v>
      </c>
      <c r="F451" s="53">
        <f>ABS(B451-A451)</f>
        <v>2055</v>
      </c>
      <c r="G451" s="54"/>
      <c r="H451" s="55"/>
      <c r="I451" s="74">
        <f t="shared" si="25"/>
        <v>0</v>
      </c>
      <c r="J451" s="167" t="e">
        <f t="shared" si="26"/>
        <v>#DIV/0!</v>
      </c>
      <c r="K451" s="148"/>
      <c r="L451" s="148"/>
      <c r="S451" s="28"/>
      <c r="T451" s="28"/>
    </row>
    <row r="452" spans="1:20" x14ac:dyDescent="0.25">
      <c r="A452" s="165"/>
      <c r="B452" s="165"/>
      <c r="C452" s="169"/>
      <c r="D452" s="169"/>
      <c r="E452" s="37" t="s">
        <v>229</v>
      </c>
      <c r="F452" s="37">
        <f>ROUNDUP(F451/5,0)</f>
        <v>411</v>
      </c>
      <c r="G452" s="38"/>
      <c r="H452" s="39"/>
      <c r="I452" s="37">
        <f t="shared" ref="I452:I515" si="27">G452/F452</f>
        <v>0</v>
      </c>
      <c r="J452" s="149"/>
      <c r="K452" s="149"/>
      <c r="L452" s="149"/>
      <c r="S452" s="28"/>
      <c r="T452" s="28"/>
    </row>
    <row r="453" spans="1:20" x14ac:dyDescent="0.25">
      <c r="A453" s="165"/>
      <c r="B453" s="165"/>
      <c r="C453" s="169"/>
      <c r="D453" s="169"/>
      <c r="E453" s="37" t="s">
        <v>196</v>
      </c>
      <c r="F453" s="37">
        <f>ROUNDUP(F451/5,0)</f>
        <v>411</v>
      </c>
      <c r="G453" s="38"/>
      <c r="H453" s="39"/>
      <c r="I453" s="37">
        <f t="shared" si="27"/>
        <v>0</v>
      </c>
      <c r="J453" s="149"/>
      <c r="K453" s="149"/>
      <c r="L453" s="149"/>
      <c r="S453" s="28"/>
      <c r="T453" s="28"/>
    </row>
    <row r="454" spans="1:20" x14ac:dyDescent="0.25">
      <c r="A454" s="165"/>
      <c r="B454" s="165"/>
      <c r="C454" s="169"/>
      <c r="D454" s="169"/>
      <c r="E454" s="37" t="s">
        <v>204</v>
      </c>
      <c r="F454" s="37"/>
      <c r="G454" s="38"/>
      <c r="H454" s="39"/>
      <c r="I454" s="37" t="e">
        <f t="shared" si="27"/>
        <v>#DIV/0!</v>
      </c>
      <c r="J454" s="149"/>
      <c r="K454" s="149"/>
      <c r="L454" s="149"/>
      <c r="S454" s="28"/>
      <c r="T454" s="28"/>
    </row>
    <row r="455" spans="1:20" x14ac:dyDescent="0.25">
      <c r="A455" s="165"/>
      <c r="B455" s="165"/>
      <c r="C455" s="169"/>
      <c r="D455" s="169"/>
      <c r="E455" s="37" t="s">
        <v>205</v>
      </c>
      <c r="F455" s="37"/>
      <c r="G455" s="38"/>
      <c r="H455" s="39"/>
      <c r="I455" s="37" t="e">
        <f t="shared" si="27"/>
        <v>#DIV/0!</v>
      </c>
      <c r="J455" s="149"/>
      <c r="K455" s="149"/>
      <c r="L455" s="149"/>
      <c r="S455" s="28"/>
      <c r="T455" s="28"/>
    </row>
    <row r="456" spans="1:20" ht="15.75" thickBot="1" x14ac:dyDescent="0.3">
      <c r="A456" s="166"/>
      <c r="B456" s="166"/>
      <c r="C456" s="170"/>
      <c r="D456" s="170"/>
      <c r="E456" s="74" t="s">
        <v>238</v>
      </c>
      <c r="F456" s="56"/>
      <c r="G456" s="75"/>
      <c r="H456" s="76"/>
      <c r="I456" s="57" t="e">
        <f t="shared" si="27"/>
        <v>#DIV/0!</v>
      </c>
      <c r="J456" s="150"/>
      <c r="K456" s="150"/>
      <c r="L456" s="150"/>
      <c r="S456" s="28"/>
      <c r="T456" s="28"/>
    </row>
    <row r="457" spans="1:20" x14ac:dyDescent="0.25">
      <c r="A457" s="164">
        <v>76085</v>
      </c>
      <c r="B457" s="164">
        <v>76110</v>
      </c>
      <c r="C457" s="168" t="s">
        <v>182</v>
      </c>
      <c r="D457" s="168" t="s">
        <v>134</v>
      </c>
      <c r="E457" s="53" t="s">
        <v>212</v>
      </c>
      <c r="F457" s="53">
        <f>ABS(B457-A457)</f>
        <v>25</v>
      </c>
      <c r="G457" s="54"/>
      <c r="H457" s="55"/>
      <c r="I457" s="74">
        <f t="shared" si="27"/>
        <v>0</v>
      </c>
      <c r="J457" s="167" t="e">
        <f t="shared" si="26"/>
        <v>#DIV/0!</v>
      </c>
      <c r="K457" s="148"/>
      <c r="L457" s="148"/>
      <c r="S457" s="28"/>
      <c r="T457" s="28"/>
    </row>
    <row r="458" spans="1:20" x14ac:dyDescent="0.25">
      <c r="A458" s="165"/>
      <c r="B458" s="165"/>
      <c r="C458" s="169"/>
      <c r="D458" s="169"/>
      <c r="E458" s="37" t="s">
        <v>229</v>
      </c>
      <c r="F458" s="37">
        <f>ROUNDUP(F457/5,0)</f>
        <v>5</v>
      </c>
      <c r="G458" s="38"/>
      <c r="H458" s="39"/>
      <c r="I458" s="37">
        <f t="shared" si="27"/>
        <v>0</v>
      </c>
      <c r="J458" s="149"/>
      <c r="K458" s="149"/>
      <c r="L458" s="149"/>
      <c r="S458" s="28"/>
      <c r="T458" s="28"/>
    </row>
    <row r="459" spans="1:20" x14ac:dyDescent="0.25">
      <c r="A459" s="165"/>
      <c r="B459" s="165"/>
      <c r="C459" s="169"/>
      <c r="D459" s="169"/>
      <c r="E459" s="37" t="s">
        <v>196</v>
      </c>
      <c r="F459" s="37">
        <f>ROUNDUP(F457/5,0)</f>
        <v>5</v>
      </c>
      <c r="G459" s="38"/>
      <c r="H459" s="39"/>
      <c r="I459" s="37">
        <f t="shared" si="27"/>
        <v>0</v>
      </c>
      <c r="J459" s="149"/>
      <c r="K459" s="149"/>
      <c r="L459" s="149"/>
      <c r="S459" s="28"/>
      <c r="T459" s="28"/>
    </row>
    <row r="460" spans="1:20" x14ac:dyDescent="0.25">
      <c r="A460" s="165"/>
      <c r="B460" s="165"/>
      <c r="C460" s="169"/>
      <c r="D460" s="169"/>
      <c r="E460" s="37" t="s">
        <v>204</v>
      </c>
      <c r="F460" s="37"/>
      <c r="G460" s="38"/>
      <c r="H460" s="39"/>
      <c r="I460" s="37" t="e">
        <f t="shared" si="27"/>
        <v>#DIV/0!</v>
      </c>
      <c r="J460" s="149"/>
      <c r="K460" s="149"/>
      <c r="L460" s="149"/>
      <c r="S460" s="28"/>
      <c r="T460" s="28"/>
    </row>
    <row r="461" spans="1:20" x14ac:dyDescent="0.25">
      <c r="A461" s="165"/>
      <c r="B461" s="165"/>
      <c r="C461" s="169"/>
      <c r="D461" s="169"/>
      <c r="E461" s="37" t="s">
        <v>205</v>
      </c>
      <c r="F461" s="37"/>
      <c r="G461" s="38"/>
      <c r="H461" s="39"/>
      <c r="I461" s="37" t="e">
        <f t="shared" si="27"/>
        <v>#DIV/0!</v>
      </c>
      <c r="J461" s="149"/>
      <c r="K461" s="149"/>
      <c r="L461" s="149"/>
      <c r="S461" s="28"/>
      <c r="T461" s="28"/>
    </row>
    <row r="462" spans="1:20" ht="15.75" thickBot="1" x14ac:dyDescent="0.3">
      <c r="A462" s="166"/>
      <c r="B462" s="166"/>
      <c r="C462" s="170"/>
      <c r="D462" s="170"/>
      <c r="E462" s="74" t="s">
        <v>238</v>
      </c>
      <c r="F462" s="56"/>
      <c r="G462" s="75"/>
      <c r="H462" s="76"/>
      <c r="I462" s="57" t="e">
        <f t="shared" si="27"/>
        <v>#DIV/0!</v>
      </c>
      <c r="J462" s="150"/>
      <c r="K462" s="150"/>
      <c r="L462" s="150"/>
      <c r="S462" s="28"/>
      <c r="T462" s="28"/>
    </row>
    <row r="463" spans="1:20" x14ac:dyDescent="0.25">
      <c r="A463" s="164">
        <v>76110</v>
      </c>
      <c r="B463" s="164">
        <v>76165</v>
      </c>
      <c r="C463" s="168" t="s">
        <v>182</v>
      </c>
      <c r="D463" s="168" t="s">
        <v>134</v>
      </c>
      <c r="E463" s="53" t="s">
        <v>212</v>
      </c>
      <c r="F463" s="53">
        <f>ABS(B463-A463)</f>
        <v>55</v>
      </c>
      <c r="G463" s="54"/>
      <c r="H463" s="55"/>
      <c r="I463" s="74">
        <f t="shared" si="27"/>
        <v>0</v>
      </c>
      <c r="J463" s="167" t="e">
        <f t="shared" si="26"/>
        <v>#DIV/0!</v>
      </c>
      <c r="K463" s="148"/>
      <c r="L463" s="148"/>
      <c r="S463" s="28"/>
      <c r="T463" s="28"/>
    </row>
    <row r="464" spans="1:20" x14ac:dyDescent="0.25">
      <c r="A464" s="165"/>
      <c r="B464" s="165"/>
      <c r="C464" s="169"/>
      <c r="D464" s="169"/>
      <c r="E464" s="37" t="s">
        <v>229</v>
      </c>
      <c r="F464" s="37">
        <f>ROUNDUP(F463/5,0)</f>
        <v>11</v>
      </c>
      <c r="G464" s="38"/>
      <c r="H464" s="39"/>
      <c r="I464" s="37">
        <f t="shared" si="27"/>
        <v>0</v>
      </c>
      <c r="J464" s="149"/>
      <c r="K464" s="149"/>
      <c r="L464" s="149"/>
      <c r="S464" s="28"/>
      <c r="T464" s="28"/>
    </row>
    <row r="465" spans="1:20" x14ac:dyDescent="0.25">
      <c r="A465" s="165"/>
      <c r="B465" s="165"/>
      <c r="C465" s="169"/>
      <c r="D465" s="169"/>
      <c r="E465" s="37" t="s">
        <v>196</v>
      </c>
      <c r="F465" s="37">
        <f>ROUNDUP(F463/5,0)</f>
        <v>11</v>
      </c>
      <c r="G465" s="38"/>
      <c r="H465" s="39"/>
      <c r="I465" s="37">
        <f t="shared" si="27"/>
        <v>0</v>
      </c>
      <c r="J465" s="149"/>
      <c r="K465" s="149"/>
      <c r="L465" s="149"/>
      <c r="S465" s="28"/>
      <c r="T465" s="28"/>
    </row>
    <row r="466" spans="1:20" x14ac:dyDescent="0.25">
      <c r="A466" s="165"/>
      <c r="B466" s="165"/>
      <c r="C466" s="169"/>
      <c r="D466" s="169"/>
      <c r="E466" s="37" t="s">
        <v>204</v>
      </c>
      <c r="F466" s="37"/>
      <c r="G466" s="38"/>
      <c r="H466" s="39"/>
      <c r="I466" s="37" t="e">
        <f t="shared" si="27"/>
        <v>#DIV/0!</v>
      </c>
      <c r="J466" s="149"/>
      <c r="K466" s="149"/>
      <c r="L466" s="149"/>
      <c r="S466" s="28"/>
      <c r="T466" s="28"/>
    </row>
    <row r="467" spans="1:20" x14ac:dyDescent="0.25">
      <c r="A467" s="165"/>
      <c r="B467" s="165"/>
      <c r="C467" s="169"/>
      <c r="D467" s="169"/>
      <c r="E467" s="37" t="s">
        <v>205</v>
      </c>
      <c r="F467" s="37"/>
      <c r="G467" s="38"/>
      <c r="H467" s="39"/>
      <c r="I467" s="37" t="e">
        <f t="shared" si="27"/>
        <v>#DIV/0!</v>
      </c>
      <c r="J467" s="149"/>
      <c r="K467" s="149"/>
      <c r="L467" s="149"/>
      <c r="S467" s="28"/>
      <c r="T467" s="28"/>
    </row>
    <row r="468" spans="1:20" ht="15.75" thickBot="1" x14ac:dyDescent="0.3">
      <c r="A468" s="166"/>
      <c r="B468" s="166"/>
      <c r="C468" s="170"/>
      <c r="D468" s="170"/>
      <c r="E468" s="74" t="s">
        <v>238</v>
      </c>
      <c r="F468" s="56"/>
      <c r="G468" s="75"/>
      <c r="H468" s="76"/>
      <c r="I468" s="57" t="e">
        <f t="shared" si="27"/>
        <v>#DIV/0!</v>
      </c>
      <c r="J468" s="150"/>
      <c r="K468" s="150"/>
      <c r="L468" s="150"/>
      <c r="S468" s="28"/>
      <c r="T468" s="28"/>
    </row>
    <row r="469" spans="1:20" x14ac:dyDescent="0.25">
      <c r="A469" s="164">
        <v>76165</v>
      </c>
      <c r="B469" s="164">
        <v>77470</v>
      </c>
      <c r="C469" s="168" t="s">
        <v>182</v>
      </c>
      <c r="D469" s="168" t="s">
        <v>227</v>
      </c>
      <c r="E469" s="53" t="s">
        <v>212</v>
      </c>
      <c r="F469" s="53">
        <f>ABS(B469-A469)</f>
        <v>1305</v>
      </c>
      <c r="G469" s="54"/>
      <c r="H469" s="55"/>
      <c r="I469" s="74">
        <f t="shared" si="27"/>
        <v>0</v>
      </c>
      <c r="J469" s="167" t="e">
        <f t="shared" si="26"/>
        <v>#DIV/0!</v>
      </c>
      <c r="K469" s="148"/>
      <c r="L469" s="148"/>
      <c r="S469" s="28"/>
      <c r="T469" s="28"/>
    </row>
    <row r="470" spans="1:20" x14ac:dyDescent="0.25">
      <c r="A470" s="165"/>
      <c r="B470" s="165"/>
      <c r="C470" s="169"/>
      <c r="D470" s="169"/>
      <c r="E470" s="37" t="s">
        <v>229</v>
      </c>
      <c r="F470" s="37">
        <f>ROUNDUP(F469/5,0)</f>
        <v>261</v>
      </c>
      <c r="G470" s="38"/>
      <c r="H470" s="39"/>
      <c r="I470" s="37">
        <f t="shared" si="27"/>
        <v>0</v>
      </c>
      <c r="J470" s="149"/>
      <c r="K470" s="149"/>
      <c r="L470" s="149"/>
      <c r="S470" s="28"/>
      <c r="T470" s="28"/>
    </row>
    <row r="471" spans="1:20" x14ac:dyDescent="0.25">
      <c r="A471" s="165"/>
      <c r="B471" s="165"/>
      <c r="C471" s="169"/>
      <c r="D471" s="169"/>
      <c r="E471" s="37" t="s">
        <v>196</v>
      </c>
      <c r="F471" s="37">
        <f>ROUNDUP(F469/5,0)</f>
        <v>261</v>
      </c>
      <c r="G471" s="38"/>
      <c r="H471" s="39"/>
      <c r="I471" s="37">
        <f t="shared" si="27"/>
        <v>0</v>
      </c>
      <c r="J471" s="149"/>
      <c r="K471" s="149"/>
      <c r="L471" s="149"/>
      <c r="S471" s="28"/>
      <c r="T471" s="28"/>
    </row>
    <row r="472" spans="1:20" x14ac:dyDescent="0.25">
      <c r="A472" s="165"/>
      <c r="B472" s="165"/>
      <c r="C472" s="169"/>
      <c r="D472" s="169"/>
      <c r="E472" s="37" t="s">
        <v>204</v>
      </c>
      <c r="F472" s="37"/>
      <c r="G472" s="38"/>
      <c r="H472" s="39"/>
      <c r="I472" s="37" t="e">
        <f t="shared" si="27"/>
        <v>#DIV/0!</v>
      </c>
      <c r="J472" s="149"/>
      <c r="K472" s="149"/>
      <c r="L472" s="149"/>
      <c r="S472" s="28"/>
      <c r="T472" s="28"/>
    </row>
    <row r="473" spans="1:20" x14ac:dyDescent="0.25">
      <c r="A473" s="165"/>
      <c r="B473" s="165"/>
      <c r="C473" s="169"/>
      <c r="D473" s="169"/>
      <c r="E473" s="37" t="s">
        <v>205</v>
      </c>
      <c r="F473" s="37"/>
      <c r="G473" s="38"/>
      <c r="H473" s="39"/>
      <c r="I473" s="37" t="e">
        <f t="shared" si="27"/>
        <v>#DIV/0!</v>
      </c>
      <c r="J473" s="149"/>
      <c r="K473" s="149"/>
      <c r="L473" s="149"/>
      <c r="S473" s="28"/>
      <c r="T473" s="28"/>
    </row>
    <row r="474" spans="1:20" ht="15.75" thickBot="1" x14ac:dyDescent="0.3">
      <c r="A474" s="166"/>
      <c r="B474" s="166"/>
      <c r="C474" s="170"/>
      <c r="D474" s="170"/>
      <c r="E474" s="74" t="s">
        <v>238</v>
      </c>
      <c r="F474" s="56"/>
      <c r="G474" s="75"/>
      <c r="H474" s="76"/>
      <c r="I474" s="57" t="e">
        <f t="shared" si="27"/>
        <v>#DIV/0!</v>
      </c>
      <c r="J474" s="150"/>
      <c r="K474" s="150"/>
      <c r="L474" s="150"/>
      <c r="S474" s="28"/>
      <c r="T474" s="28"/>
    </row>
    <row r="475" spans="1:20" x14ac:dyDescent="0.25">
      <c r="A475" s="164">
        <v>77470</v>
      </c>
      <c r="B475" s="164">
        <v>77595</v>
      </c>
      <c r="C475" s="168" t="s">
        <v>182</v>
      </c>
      <c r="D475" s="168" t="s">
        <v>128</v>
      </c>
      <c r="E475" s="53" t="s">
        <v>212</v>
      </c>
      <c r="F475" s="53">
        <f>ABS(B475-A475)</f>
        <v>125</v>
      </c>
      <c r="G475" s="54"/>
      <c r="H475" s="55"/>
      <c r="I475" s="74">
        <f t="shared" si="27"/>
        <v>0</v>
      </c>
      <c r="J475" s="167" t="e">
        <f t="shared" si="26"/>
        <v>#DIV/0!</v>
      </c>
      <c r="K475" s="148"/>
      <c r="L475" s="148"/>
      <c r="S475" s="28"/>
      <c r="T475" s="28"/>
    </row>
    <row r="476" spans="1:20" x14ac:dyDescent="0.25">
      <c r="A476" s="165"/>
      <c r="B476" s="165"/>
      <c r="C476" s="169"/>
      <c r="D476" s="169"/>
      <c r="E476" s="37" t="s">
        <v>229</v>
      </c>
      <c r="F476" s="37">
        <f>ROUNDUP(F475/5,0)</f>
        <v>25</v>
      </c>
      <c r="G476" s="38"/>
      <c r="H476" s="39"/>
      <c r="I476" s="37">
        <f t="shared" si="27"/>
        <v>0</v>
      </c>
      <c r="J476" s="149"/>
      <c r="K476" s="149"/>
      <c r="L476" s="149"/>
      <c r="S476" s="28"/>
      <c r="T476" s="28"/>
    </row>
    <row r="477" spans="1:20" x14ac:dyDescent="0.25">
      <c r="A477" s="165"/>
      <c r="B477" s="165"/>
      <c r="C477" s="169"/>
      <c r="D477" s="169"/>
      <c r="E477" s="37" t="s">
        <v>196</v>
      </c>
      <c r="F477" s="37">
        <f>ROUNDUP(F475/5,0)</f>
        <v>25</v>
      </c>
      <c r="G477" s="38"/>
      <c r="H477" s="39"/>
      <c r="I477" s="37">
        <f t="shared" si="27"/>
        <v>0</v>
      </c>
      <c r="J477" s="149"/>
      <c r="K477" s="149"/>
      <c r="L477" s="149"/>
      <c r="S477" s="28"/>
      <c r="T477" s="28"/>
    </row>
    <row r="478" spans="1:20" x14ac:dyDescent="0.25">
      <c r="A478" s="165"/>
      <c r="B478" s="165"/>
      <c r="C478" s="169"/>
      <c r="D478" s="169"/>
      <c r="E478" s="37" t="s">
        <v>204</v>
      </c>
      <c r="F478" s="37"/>
      <c r="G478" s="38"/>
      <c r="H478" s="39"/>
      <c r="I478" s="37" t="e">
        <f t="shared" si="27"/>
        <v>#DIV/0!</v>
      </c>
      <c r="J478" s="149"/>
      <c r="K478" s="149"/>
      <c r="L478" s="149"/>
      <c r="S478" s="28"/>
      <c r="T478" s="28"/>
    </row>
    <row r="479" spans="1:20" x14ac:dyDescent="0.25">
      <c r="A479" s="165"/>
      <c r="B479" s="165"/>
      <c r="C479" s="169"/>
      <c r="D479" s="169"/>
      <c r="E479" s="37" t="s">
        <v>205</v>
      </c>
      <c r="F479" s="37"/>
      <c r="G479" s="38"/>
      <c r="H479" s="39"/>
      <c r="I479" s="37" t="e">
        <f t="shared" si="27"/>
        <v>#DIV/0!</v>
      </c>
      <c r="J479" s="149"/>
      <c r="K479" s="149"/>
      <c r="L479" s="149"/>
      <c r="S479" s="28"/>
      <c r="T479" s="28"/>
    </row>
    <row r="480" spans="1:20" ht="15.75" thickBot="1" x14ac:dyDescent="0.3">
      <c r="A480" s="166"/>
      <c r="B480" s="166"/>
      <c r="C480" s="170"/>
      <c r="D480" s="170"/>
      <c r="E480" s="74" t="s">
        <v>238</v>
      </c>
      <c r="F480" s="56"/>
      <c r="G480" s="75"/>
      <c r="H480" s="76"/>
      <c r="I480" s="57" t="e">
        <f t="shared" si="27"/>
        <v>#DIV/0!</v>
      </c>
      <c r="J480" s="150"/>
      <c r="K480" s="150"/>
      <c r="L480" s="150"/>
      <c r="S480" s="28"/>
      <c r="T480" s="28"/>
    </row>
    <row r="481" spans="1:20" x14ac:dyDescent="0.25">
      <c r="A481" s="164">
        <v>77595</v>
      </c>
      <c r="B481" s="164">
        <v>78230</v>
      </c>
      <c r="C481" s="168" t="s">
        <v>182</v>
      </c>
      <c r="D481" s="168" t="s">
        <v>128</v>
      </c>
      <c r="E481" s="53" t="s">
        <v>216</v>
      </c>
      <c r="F481" s="53">
        <f>ABS(B481-A481)</f>
        <v>635</v>
      </c>
      <c r="G481" s="54"/>
      <c r="H481" s="55"/>
      <c r="I481" s="74">
        <f t="shared" si="27"/>
        <v>0</v>
      </c>
      <c r="J481" s="167" t="e">
        <f t="shared" si="26"/>
        <v>#DIV/0!</v>
      </c>
      <c r="K481" s="148"/>
      <c r="L481" s="148"/>
      <c r="S481" s="28"/>
      <c r="T481" s="28"/>
    </row>
    <row r="482" spans="1:20" x14ac:dyDescent="0.25">
      <c r="A482" s="165"/>
      <c r="B482" s="165"/>
      <c r="C482" s="169"/>
      <c r="D482" s="169"/>
      <c r="E482" s="37" t="s">
        <v>229</v>
      </c>
      <c r="F482" s="37">
        <f>ROUNDUP(F481/5,0)</f>
        <v>127</v>
      </c>
      <c r="G482" s="38"/>
      <c r="H482" s="39"/>
      <c r="I482" s="37">
        <f t="shared" si="27"/>
        <v>0</v>
      </c>
      <c r="J482" s="149"/>
      <c r="K482" s="149"/>
      <c r="L482" s="149"/>
      <c r="S482" s="28"/>
      <c r="T482" s="28"/>
    </row>
    <row r="483" spans="1:20" x14ac:dyDescent="0.25">
      <c r="A483" s="165"/>
      <c r="B483" s="165"/>
      <c r="C483" s="169"/>
      <c r="D483" s="169"/>
      <c r="E483" s="37" t="s">
        <v>196</v>
      </c>
      <c r="F483" s="37">
        <f>ROUNDUP(F481/5,0)</f>
        <v>127</v>
      </c>
      <c r="G483" s="38"/>
      <c r="H483" s="39"/>
      <c r="I483" s="37">
        <f t="shared" si="27"/>
        <v>0</v>
      </c>
      <c r="J483" s="149"/>
      <c r="K483" s="149"/>
      <c r="L483" s="149"/>
      <c r="S483" s="28"/>
      <c r="T483" s="28"/>
    </row>
    <row r="484" spans="1:20" x14ac:dyDescent="0.25">
      <c r="A484" s="165"/>
      <c r="B484" s="165"/>
      <c r="C484" s="169"/>
      <c r="D484" s="169"/>
      <c r="E484" s="37" t="s">
        <v>204</v>
      </c>
      <c r="F484" s="37"/>
      <c r="G484" s="38"/>
      <c r="H484" s="39"/>
      <c r="I484" s="37" t="e">
        <f t="shared" si="27"/>
        <v>#DIV/0!</v>
      </c>
      <c r="J484" s="149"/>
      <c r="K484" s="149"/>
      <c r="L484" s="149"/>
      <c r="S484" s="28"/>
      <c r="T484" s="28"/>
    </row>
    <row r="485" spans="1:20" x14ac:dyDescent="0.25">
      <c r="A485" s="165"/>
      <c r="B485" s="165"/>
      <c r="C485" s="169"/>
      <c r="D485" s="169"/>
      <c r="E485" s="37" t="s">
        <v>205</v>
      </c>
      <c r="F485" s="37"/>
      <c r="G485" s="38"/>
      <c r="H485" s="39"/>
      <c r="I485" s="37" t="e">
        <f t="shared" si="27"/>
        <v>#DIV/0!</v>
      </c>
      <c r="J485" s="149"/>
      <c r="K485" s="149"/>
      <c r="L485" s="149"/>
      <c r="S485" s="28"/>
      <c r="T485" s="28"/>
    </row>
    <row r="486" spans="1:20" ht="15.75" thickBot="1" x14ac:dyDescent="0.3">
      <c r="A486" s="166"/>
      <c r="B486" s="166"/>
      <c r="C486" s="170"/>
      <c r="D486" s="170"/>
      <c r="E486" s="74" t="s">
        <v>238</v>
      </c>
      <c r="F486" s="56"/>
      <c r="G486" s="75"/>
      <c r="H486" s="76"/>
      <c r="I486" s="57" t="e">
        <f t="shared" si="27"/>
        <v>#DIV/0!</v>
      </c>
      <c r="J486" s="150"/>
      <c r="K486" s="150"/>
      <c r="L486" s="150"/>
      <c r="S486" s="28"/>
      <c r="T486" s="28"/>
    </row>
    <row r="487" spans="1:20" x14ac:dyDescent="0.25">
      <c r="A487" s="164">
        <v>78230</v>
      </c>
      <c r="B487" s="164">
        <v>78515</v>
      </c>
      <c r="C487" s="168" t="s">
        <v>182</v>
      </c>
      <c r="D487" s="168" t="s">
        <v>128</v>
      </c>
      <c r="E487" s="53" t="s">
        <v>216</v>
      </c>
      <c r="F487" s="53">
        <f>ABS(B487-A487)</f>
        <v>285</v>
      </c>
      <c r="G487" s="54"/>
      <c r="H487" s="55"/>
      <c r="I487" s="74">
        <f t="shared" si="27"/>
        <v>0</v>
      </c>
      <c r="J487" s="167" t="e">
        <f t="shared" si="26"/>
        <v>#DIV/0!</v>
      </c>
      <c r="K487" s="148"/>
      <c r="L487" s="148"/>
      <c r="S487" s="28"/>
      <c r="T487" s="28"/>
    </row>
    <row r="488" spans="1:20" x14ac:dyDescent="0.25">
      <c r="A488" s="165"/>
      <c r="B488" s="165"/>
      <c r="C488" s="169"/>
      <c r="D488" s="169"/>
      <c r="E488" s="37" t="s">
        <v>229</v>
      </c>
      <c r="F488" s="37">
        <f>ROUNDUP(F487/5,0)</f>
        <v>57</v>
      </c>
      <c r="G488" s="38"/>
      <c r="H488" s="39"/>
      <c r="I488" s="37">
        <f t="shared" si="27"/>
        <v>0</v>
      </c>
      <c r="J488" s="149"/>
      <c r="K488" s="149"/>
      <c r="L488" s="149"/>
      <c r="S488" s="28"/>
      <c r="T488" s="28"/>
    </row>
    <row r="489" spans="1:20" x14ac:dyDescent="0.25">
      <c r="A489" s="165"/>
      <c r="B489" s="165"/>
      <c r="C489" s="169"/>
      <c r="D489" s="169"/>
      <c r="E489" s="37" t="s">
        <v>196</v>
      </c>
      <c r="F489" s="37">
        <f>ROUNDUP(F487/5,0)</f>
        <v>57</v>
      </c>
      <c r="G489" s="38"/>
      <c r="H489" s="39"/>
      <c r="I489" s="37">
        <f t="shared" si="27"/>
        <v>0</v>
      </c>
      <c r="J489" s="149"/>
      <c r="K489" s="149"/>
      <c r="L489" s="149"/>
      <c r="S489" s="28"/>
      <c r="T489" s="28"/>
    </row>
    <row r="490" spans="1:20" x14ac:dyDescent="0.25">
      <c r="A490" s="165"/>
      <c r="B490" s="165"/>
      <c r="C490" s="169"/>
      <c r="D490" s="169"/>
      <c r="E490" s="37" t="s">
        <v>204</v>
      </c>
      <c r="F490" s="37"/>
      <c r="G490" s="38"/>
      <c r="H490" s="39"/>
      <c r="I490" s="37" t="e">
        <f t="shared" si="27"/>
        <v>#DIV/0!</v>
      </c>
      <c r="J490" s="149"/>
      <c r="K490" s="149"/>
      <c r="L490" s="149"/>
      <c r="S490" s="28"/>
      <c r="T490" s="28"/>
    </row>
    <row r="491" spans="1:20" x14ac:dyDescent="0.25">
      <c r="A491" s="165"/>
      <c r="B491" s="165"/>
      <c r="C491" s="169"/>
      <c r="D491" s="169"/>
      <c r="E491" s="37" t="s">
        <v>205</v>
      </c>
      <c r="F491" s="37"/>
      <c r="G491" s="38"/>
      <c r="H491" s="39"/>
      <c r="I491" s="37" t="e">
        <f t="shared" si="27"/>
        <v>#DIV/0!</v>
      </c>
      <c r="J491" s="149"/>
      <c r="K491" s="149"/>
      <c r="L491" s="149"/>
      <c r="S491" s="28"/>
      <c r="T491" s="28"/>
    </row>
    <row r="492" spans="1:20" ht="15.75" thickBot="1" x14ac:dyDescent="0.3">
      <c r="A492" s="166"/>
      <c r="B492" s="166"/>
      <c r="C492" s="170"/>
      <c r="D492" s="170"/>
      <c r="E492" s="57" t="s">
        <v>238</v>
      </c>
      <c r="F492" s="56"/>
      <c r="G492" s="75"/>
      <c r="H492" s="76"/>
      <c r="I492" s="57" t="e">
        <f t="shared" si="27"/>
        <v>#DIV/0!</v>
      </c>
      <c r="J492" s="150"/>
      <c r="K492" s="150"/>
      <c r="L492" s="150"/>
      <c r="S492" s="28"/>
      <c r="T492" s="28"/>
    </row>
    <row r="493" spans="1:20" x14ac:dyDescent="0.25">
      <c r="A493" s="171"/>
      <c r="B493" s="171"/>
      <c r="C493" s="151" t="s">
        <v>183</v>
      </c>
      <c r="D493" s="151" t="s">
        <v>228</v>
      </c>
      <c r="E493" s="60" t="s">
        <v>197</v>
      </c>
      <c r="F493" s="62"/>
      <c r="G493" s="63"/>
      <c r="H493" s="64"/>
      <c r="I493" s="65" t="e">
        <f t="shared" si="27"/>
        <v>#DIV/0!</v>
      </c>
      <c r="J493" s="152" t="e">
        <f>AVERAGE(I493,I494,I495,I496)</f>
        <v>#DIV/0!</v>
      </c>
      <c r="K493" s="151"/>
      <c r="L493" s="151"/>
      <c r="S493" s="28"/>
      <c r="T493" s="28"/>
    </row>
    <row r="494" spans="1:20" x14ac:dyDescent="0.25">
      <c r="A494" s="172"/>
      <c r="B494" s="172"/>
      <c r="C494" s="152"/>
      <c r="D494" s="152"/>
      <c r="E494" s="61" t="s">
        <v>206</v>
      </c>
      <c r="F494" s="62"/>
      <c r="G494" s="63"/>
      <c r="H494" s="64"/>
      <c r="I494" s="62" t="e">
        <f t="shared" si="27"/>
        <v>#DIV/0!</v>
      </c>
      <c r="J494" s="152"/>
      <c r="K494" s="152"/>
      <c r="L494" s="152"/>
      <c r="S494" s="28"/>
      <c r="T494" s="28"/>
    </row>
    <row r="495" spans="1:20" x14ac:dyDescent="0.25">
      <c r="A495" s="172"/>
      <c r="B495" s="172"/>
      <c r="C495" s="152"/>
      <c r="D495" s="152"/>
      <c r="E495" s="61" t="s">
        <v>207</v>
      </c>
      <c r="F495" s="62">
        <v>1</v>
      </c>
      <c r="G495" s="63"/>
      <c r="H495" s="64"/>
      <c r="I495" s="62">
        <f t="shared" si="27"/>
        <v>0</v>
      </c>
      <c r="J495" s="152"/>
      <c r="K495" s="152"/>
      <c r="L495" s="152"/>
      <c r="S495" s="28"/>
      <c r="T495" s="28"/>
    </row>
    <row r="496" spans="1:20" ht="15.75" thickBot="1" x14ac:dyDescent="0.3">
      <c r="A496" s="173"/>
      <c r="B496" s="173"/>
      <c r="C496" s="174"/>
      <c r="D496" s="153"/>
      <c r="E496" s="61" t="s">
        <v>203</v>
      </c>
      <c r="F496" s="62"/>
      <c r="G496" s="63"/>
      <c r="H496" s="64"/>
      <c r="I496" s="92" t="e">
        <f t="shared" si="27"/>
        <v>#DIV/0!</v>
      </c>
      <c r="J496" s="175"/>
      <c r="K496" s="153"/>
      <c r="L496" s="153"/>
      <c r="S496" s="28"/>
      <c r="T496" s="28"/>
    </row>
    <row r="497" spans="1:20" x14ac:dyDescent="0.25">
      <c r="A497" s="155">
        <v>78515</v>
      </c>
      <c r="B497" s="155">
        <v>78315</v>
      </c>
      <c r="C497" s="161" t="s">
        <v>183</v>
      </c>
      <c r="D497" s="158" t="s">
        <v>128</v>
      </c>
      <c r="E497" s="50" t="s">
        <v>209</v>
      </c>
      <c r="F497" s="50"/>
      <c r="G497" s="51"/>
      <c r="H497" s="52"/>
      <c r="I497" s="44" t="e">
        <f t="shared" si="27"/>
        <v>#DIV/0!</v>
      </c>
      <c r="J497" s="154" t="e">
        <f>AVERAGE(I497,I498,I499,I500,I501,I502)</f>
        <v>#DIV/0!</v>
      </c>
      <c r="K497" s="145"/>
      <c r="L497" s="145"/>
      <c r="S497" s="28"/>
      <c r="T497" s="28"/>
    </row>
    <row r="498" spans="1:20" x14ac:dyDescent="0.25">
      <c r="A498" s="156"/>
      <c r="B498" s="156"/>
      <c r="C498" s="162"/>
      <c r="D498" s="159"/>
      <c r="E498" s="41" t="s">
        <v>192</v>
      </c>
      <c r="F498" s="41"/>
      <c r="G498" s="42"/>
      <c r="H498" s="43"/>
      <c r="I498" s="41" t="e">
        <f t="shared" si="27"/>
        <v>#DIV/0!</v>
      </c>
      <c r="J498" s="146"/>
      <c r="K498" s="146"/>
      <c r="L498" s="146"/>
      <c r="S498" s="28"/>
      <c r="T498" s="28"/>
    </row>
    <row r="499" spans="1:20" x14ac:dyDescent="0.25">
      <c r="A499" s="156"/>
      <c r="B499" s="156"/>
      <c r="C499" s="162"/>
      <c r="D499" s="159"/>
      <c r="E499" s="41" t="s">
        <v>201</v>
      </c>
      <c r="F499" s="41">
        <f>ABS(B497-A497)</f>
        <v>200</v>
      </c>
      <c r="G499" s="42"/>
      <c r="H499" s="43"/>
      <c r="I499" s="41">
        <f t="shared" si="27"/>
        <v>0</v>
      </c>
      <c r="J499" s="146"/>
      <c r="K499" s="146"/>
      <c r="L499" s="146"/>
      <c r="S499" s="28"/>
      <c r="T499" s="28"/>
    </row>
    <row r="500" spans="1:20" x14ac:dyDescent="0.25">
      <c r="A500" s="156"/>
      <c r="B500" s="156"/>
      <c r="C500" s="162"/>
      <c r="D500" s="159"/>
      <c r="E500" s="41" t="s">
        <v>202</v>
      </c>
      <c r="F500" s="41">
        <v>1</v>
      </c>
      <c r="G500" s="42"/>
      <c r="H500" s="43"/>
      <c r="I500" s="41">
        <f t="shared" si="27"/>
        <v>0</v>
      </c>
      <c r="J500" s="146"/>
      <c r="K500" s="146"/>
      <c r="L500" s="146"/>
      <c r="S500" s="28"/>
      <c r="T500" s="28"/>
    </row>
    <row r="501" spans="1:20" x14ac:dyDescent="0.25">
      <c r="A501" s="156"/>
      <c r="B501" s="156"/>
      <c r="C501" s="162"/>
      <c r="D501" s="159"/>
      <c r="E501" s="41" t="s">
        <v>238</v>
      </c>
      <c r="F501" s="41"/>
      <c r="G501" s="42"/>
      <c r="H501" s="43"/>
      <c r="I501" s="41" t="e">
        <f t="shared" si="27"/>
        <v>#DIV/0!</v>
      </c>
      <c r="J501" s="146"/>
      <c r="K501" s="146"/>
      <c r="L501" s="146"/>
      <c r="S501" s="28"/>
      <c r="T501" s="28"/>
    </row>
    <row r="502" spans="1:20" ht="15.75" thickBot="1" x14ac:dyDescent="0.3">
      <c r="A502" s="157"/>
      <c r="B502" s="157"/>
      <c r="C502" s="163"/>
      <c r="D502" s="160"/>
      <c r="E502" s="47" t="s">
        <v>191</v>
      </c>
      <c r="F502" s="47"/>
      <c r="G502" s="48"/>
      <c r="H502" s="49"/>
      <c r="I502" s="47" t="e">
        <f t="shared" si="27"/>
        <v>#DIV/0!</v>
      </c>
      <c r="J502" s="147"/>
      <c r="K502" s="147"/>
      <c r="L502" s="147"/>
      <c r="S502" s="28"/>
      <c r="T502" s="28"/>
    </row>
    <row r="503" spans="1:20" x14ac:dyDescent="0.25">
      <c r="A503" s="164">
        <v>78315</v>
      </c>
      <c r="B503" s="164">
        <v>77655</v>
      </c>
      <c r="C503" s="168" t="s">
        <v>183</v>
      </c>
      <c r="D503" s="168" t="s">
        <v>128</v>
      </c>
      <c r="E503" s="53" t="s">
        <v>216</v>
      </c>
      <c r="F503" s="53">
        <f>ABS(B503-A503)</f>
        <v>660</v>
      </c>
      <c r="G503" s="54"/>
      <c r="H503" s="55"/>
      <c r="I503" s="74">
        <f t="shared" si="27"/>
        <v>0</v>
      </c>
      <c r="J503" s="167" t="e">
        <f t="shared" ref="J503" si="28">AVERAGE(I503,I504,I505,I506,I507,I508)</f>
        <v>#DIV/0!</v>
      </c>
      <c r="K503" s="148"/>
      <c r="L503" s="148"/>
      <c r="S503" s="28"/>
      <c r="T503" s="28"/>
    </row>
    <row r="504" spans="1:20" x14ac:dyDescent="0.25">
      <c r="A504" s="165"/>
      <c r="B504" s="165"/>
      <c r="C504" s="169"/>
      <c r="D504" s="169"/>
      <c r="E504" s="37" t="s">
        <v>229</v>
      </c>
      <c r="F504" s="37">
        <f>ROUNDUP(F503/5,0)</f>
        <v>132</v>
      </c>
      <c r="G504" s="38"/>
      <c r="H504" s="39"/>
      <c r="I504" s="37">
        <f t="shared" si="27"/>
        <v>0</v>
      </c>
      <c r="J504" s="149"/>
      <c r="K504" s="149"/>
      <c r="L504" s="149"/>
      <c r="S504" s="28"/>
      <c r="T504" s="28"/>
    </row>
    <row r="505" spans="1:20" x14ac:dyDescent="0.25">
      <c r="A505" s="165"/>
      <c r="B505" s="165"/>
      <c r="C505" s="169"/>
      <c r="D505" s="169"/>
      <c r="E505" s="37" t="s">
        <v>196</v>
      </c>
      <c r="F505" s="37">
        <f>ROUNDUP(F503/5,0)</f>
        <v>132</v>
      </c>
      <c r="G505" s="38"/>
      <c r="H505" s="39"/>
      <c r="I505" s="37">
        <f t="shared" si="27"/>
        <v>0</v>
      </c>
      <c r="J505" s="149"/>
      <c r="K505" s="149"/>
      <c r="L505" s="149"/>
      <c r="S505" s="28"/>
      <c r="T505" s="28"/>
    </row>
    <row r="506" spans="1:20" x14ac:dyDescent="0.25">
      <c r="A506" s="165"/>
      <c r="B506" s="165"/>
      <c r="C506" s="169"/>
      <c r="D506" s="169"/>
      <c r="E506" s="37" t="s">
        <v>204</v>
      </c>
      <c r="F506" s="37"/>
      <c r="G506" s="38"/>
      <c r="H506" s="39"/>
      <c r="I506" s="37" t="e">
        <f t="shared" si="27"/>
        <v>#DIV/0!</v>
      </c>
      <c r="J506" s="149"/>
      <c r="K506" s="149"/>
      <c r="L506" s="149"/>
      <c r="S506" s="28"/>
      <c r="T506" s="28"/>
    </row>
    <row r="507" spans="1:20" x14ac:dyDescent="0.25">
      <c r="A507" s="165"/>
      <c r="B507" s="165"/>
      <c r="C507" s="169"/>
      <c r="D507" s="169"/>
      <c r="E507" s="37" t="s">
        <v>205</v>
      </c>
      <c r="F507" s="37"/>
      <c r="G507" s="38"/>
      <c r="H507" s="39"/>
      <c r="I507" s="37" t="e">
        <f t="shared" si="27"/>
        <v>#DIV/0!</v>
      </c>
      <c r="J507" s="149"/>
      <c r="K507" s="149"/>
      <c r="L507" s="149"/>
      <c r="S507" s="28"/>
      <c r="T507" s="28"/>
    </row>
    <row r="508" spans="1:20" ht="15.75" thickBot="1" x14ac:dyDescent="0.3">
      <c r="A508" s="166"/>
      <c r="B508" s="166"/>
      <c r="C508" s="170"/>
      <c r="D508" s="170"/>
      <c r="E508" s="74" t="s">
        <v>238</v>
      </c>
      <c r="F508" s="56"/>
      <c r="G508" s="75"/>
      <c r="H508" s="76"/>
      <c r="I508" s="57" t="e">
        <f t="shared" si="27"/>
        <v>#DIV/0!</v>
      </c>
      <c r="J508" s="150"/>
      <c r="K508" s="150"/>
      <c r="L508" s="150"/>
      <c r="S508" s="28"/>
      <c r="T508" s="28"/>
    </row>
    <row r="509" spans="1:20" x14ac:dyDescent="0.25">
      <c r="A509" s="164">
        <v>77655</v>
      </c>
      <c r="B509" s="164">
        <v>77585</v>
      </c>
      <c r="C509" s="168" t="s">
        <v>183</v>
      </c>
      <c r="D509" s="168" t="s">
        <v>128</v>
      </c>
      <c r="E509" s="53" t="s">
        <v>216</v>
      </c>
      <c r="F509" s="53">
        <f>ABS(B509-A509)</f>
        <v>70</v>
      </c>
      <c r="G509" s="54"/>
      <c r="H509" s="55"/>
      <c r="I509" s="74">
        <f t="shared" si="27"/>
        <v>0</v>
      </c>
      <c r="J509" s="167" t="e">
        <f t="shared" ref="J509:J533" si="29">AVERAGE(I509,I510,I511,I512,I513,I514)</f>
        <v>#DIV/0!</v>
      </c>
      <c r="K509" s="148"/>
      <c r="L509" s="148"/>
      <c r="S509" s="28"/>
      <c r="T509" s="28"/>
    </row>
    <row r="510" spans="1:20" x14ac:dyDescent="0.25">
      <c r="A510" s="165"/>
      <c r="B510" s="165"/>
      <c r="C510" s="169"/>
      <c r="D510" s="169"/>
      <c r="E510" s="37" t="s">
        <v>229</v>
      </c>
      <c r="F510" s="37">
        <f>ROUNDUP(F509/5,0)</f>
        <v>14</v>
      </c>
      <c r="G510" s="38"/>
      <c r="H510" s="39"/>
      <c r="I510" s="37">
        <f t="shared" si="27"/>
        <v>0</v>
      </c>
      <c r="J510" s="149"/>
      <c r="K510" s="149"/>
      <c r="L510" s="149"/>
      <c r="S510" s="28"/>
      <c r="T510" s="28"/>
    </row>
    <row r="511" spans="1:20" x14ac:dyDescent="0.25">
      <c r="A511" s="165"/>
      <c r="B511" s="165"/>
      <c r="C511" s="169"/>
      <c r="D511" s="169"/>
      <c r="E511" s="37" t="s">
        <v>196</v>
      </c>
      <c r="F511" s="37">
        <f>ROUNDUP(F509/5,0)</f>
        <v>14</v>
      </c>
      <c r="G511" s="38"/>
      <c r="H511" s="39"/>
      <c r="I511" s="37">
        <f t="shared" si="27"/>
        <v>0</v>
      </c>
      <c r="J511" s="149"/>
      <c r="K511" s="149"/>
      <c r="L511" s="149"/>
      <c r="S511" s="28"/>
      <c r="T511" s="28"/>
    </row>
    <row r="512" spans="1:20" x14ac:dyDescent="0.25">
      <c r="A512" s="165"/>
      <c r="B512" s="165"/>
      <c r="C512" s="169"/>
      <c r="D512" s="169"/>
      <c r="E512" s="37" t="s">
        <v>204</v>
      </c>
      <c r="F512" s="37"/>
      <c r="G512" s="38"/>
      <c r="H512" s="39"/>
      <c r="I512" s="37" t="e">
        <f t="shared" si="27"/>
        <v>#DIV/0!</v>
      </c>
      <c r="J512" s="149"/>
      <c r="K512" s="149"/>
      <c r="L512" s="149"/>
      <c r="S512" s="28"/>
      <c r="T512" s="28"/>
    </row>
    <row r="513" spans="1:20" x14ac:dyDescent="0.25">
      <c r="A513" s="165"/>
      <c r="B513" s="165"/>
      <c r="C513" s="169"/>
      <c r="D513" s="169"/>
      <c r="E513" s="37" t="s">
        <v>205</v>
      </c>
      <c r="F513" s="37"/>
      <c r="G513" s="38"/>
      <c r="H513" s="39"/>
      <c r="I513" s="37" t="e">
        <f t="shared" si="27"/>
        <v>#DIV/0!</v>
      </c>
      <c r="J513" s="149"/>
      <c r="K513" s="149"/>
      <c r="L513" s="149"/>
      <c r="S513" s="28"/>
      <c r="T513" s="28"/>
    </row>
    <row r="514" spans="1:20" ht="15.75" thickBot="1" x14ac:dyDescent="0.3">
      <c r="A514" s="166"/>
      <c r="B514" s="166"/>
      <c r="C514" s="170"/>
      <c r="D514" s="170"/>
      <c r="E514" s="74" t="s">
        <v>238</v>
      </c>
      <c r="F514" s="56"/>
      <c r="G514" s="75"/>
      <c r="H514" s="76"/>
      <c r="I514" s="57" t="e">
        <f t="shared" si="27"/>
        <v>#DIV/0!</v>
      </c>
      <c r="J514" s="150"/>
      <c r="K514" s="150"/>
      <c r="L514" s="150"/>
      <c r="S514" s="28"/>
      <c r="T514" s="28"/>
    </row>
    <row r="515" spans="1:20" x14ac:dyDescent="0.25">
      <c r="A515" s="164">
        <v>77585</v>
      </c>
      <c r="B515" s="164">
        <v>76845</v>
      </c>
      <c r="C515" s="168" t="s">
        <v>183</v>
      </c>
      <c r="D515" s="168" t="s">
        <v>128</v>
      </c>
      <c r="E515" s="53" t="s">
        <v>216</v>
      </c>
      <c r="F515" s="53">
        <f>ABS(B515-A515)</f>
        <v>740</v>
      </c>
      <c r="G515" s="54"/>
      <c r="H515" s="55"/>
      <c r="I515" s="74">
        <f t="shared" si="27"/>
        <v>0</v>
      </c>
      <c r="J515" s="167" t="e">
        <f t="shared" si="29"/>
        <v>#DIV/0!</v>
      </c>
      <c r="K515" s="148"/>
      <c r="L515" s="148"/>
      <c r="S515" s="28"/>
      <c r="T515" s="28"/>
    </row>
    <row r="516" spans="1:20" x14ac:dyDescent="0.25">
      <c r="A516" s="165"/>
      <c r="B516" s="165"/>
      <c r="C516" s="169"/>
      <c r="D516" s="169"/>
      <c r="E516" s="37" t="s">
        <v>229</v>
      </c>
      <c r="F516" s="37">
        <f>ROUNDUP(F515/5,0)</f>
        <v>148</v>
      </c>
      <c r="G516" s="38"/>
      <c r="H516" s="39"/>
      <c r="I516" s="37">
        <f t="shared" ref="I516:I579" si="30">G516/F516</f>
        <v>0</v>
      </c>
      <c r="J516" s="149"/>
      <c r="K516" s="149"/>
      <c r="L516" s="149"/>
      <c r="S516" s="28"/>
      <c r="T516" s="28"/>
    </row>
    <row r="517" spans="1:20" x14ac:dyDescent="0.25">
      <c r="A517" s="165"/>
      <c r="B517" s="165"/>
      <c r="C517" s="169"/>
      <c r="D517" s="169"/>
      <c r="E517" s="37" t="s">
        <v>196</v>
      </c>
      <c r="F517" s="37">
        <f>ROUNDUP(F515/5,0)</f>
        <v>148</v>
      </c>
      <c r="G517" s="38"/>
      <c r="H517" s="39"/>
      <c r="I517" s="37">
        <f t="shared" si="30"/>
        <v>0</v>
      </c>
      <c r="J517" s="149"/>
      <c r="K517" s="149"/>
      <c r="L517" s="149"/>
      <c r="S517" s="28"/>
      <c r="T517" s="28"/>
    </row>
    <row r="518" spans="1:20" x14ac:dyDescent="0.25">
      <c r="A518" s="165"/>
      <c r="B518" s="165"/>
      <c r="C518" s="169"/>
      <c r="D518" s="169"/>
      <c r="E518" s="37" t="s">
        <v>204</v>
      </c>
      <c r="F518" s="37"/>
      <c r="G518" s="38"/>
      <c r="H518" s="39"/>
      <c r="I518" s="37" t="e">
        <f t="shared" si="30"/>
        <v>#DIV/0!</v>
      </c>
      <c r="J518" s="149"/>
      <c r="K518" s="149"/>
      <c r="L518" s="149"/>
      <c r="S518" s="28"/>
      <c r="T518" s="28"/>
    </row>
    <row r="519" spans="1:20" x14ac:dyDescent="0.25">
      <c r="A519" s="165"/>
      <c r="B519" s="165"/>
      <c r="C519" s="169"/>
      <c r="D519" s="169"/>
      <c r="E519" s="37" t="s">
        <v>205</v>
      </c>
      <c r="F519" s="37"/>
      <c r="G519" s="38"/>
      <c r="H519" s="39"/>
      <c r="I519" s="37" t="e">
        <f t="shared" si="30"/>
        <v>#DIV/0!</v>
      </c>
      <c r="J519" s="149"/>
      <c r="K519" s="149"/>
      <c r="L519" s="149"/>
      <c r="S519" s="28"/>
      <c r="T519" s="28"/>
    </row>
    <row r="520" spans="1:20" ht="15.75" thickBot="1" x14ac:dyDescent="0.3">
      <c r="A520" s="166"/>
      <c r="B520" s="166"/>
      <c r="C520" s="170"/>
      <c r="D520" s="170"/>
      <c r="E520" s="74" t="s">
        <v>238</v>
      </c>
      <c r="F520" s="56"/>
      <c r="G520" s="75"/>
      <c r="H520" s="76"/>
      <c r="I520" s="57" t="e">
        <f t="shared" si="30"/>
        <v>#DIV/0!</v>
      </c>
      <c r="J520" s="150"/>
      <c r="K520" s="150"/>
      <c r="L520" s="150"/>
      <c r="S520" s="28"/>
      <c r="T520" s="28"/>
    </row>
    <row r="521" spans="1:20" x14ac:dyDescent="0.25">
      <c r="A521" s="164">
        <v>76845</v>
      </c>
      <c r="B521" s="164">
        <v>76150</v>
      </c>
      <c r="C521" s="168" t="s">
        <v>183</v>
      </c>
      <c r="D521" s="168" t="s">
        <v>227</v>
      </c>
      <c r="E521" s="53" t="s">
        <v>216</v>
      </c>
      <c r="F521" s="53">
        <f>ABS(B521-A521)</f>
        <v>695</v>
      </c>
      <c r="G521" s="54"/>
      <c r="H521" s="55"/>
      <c r="I521" s="74">
        <f t="shared" si="30"/>
        <v>0</v>
      </c>
      <c r="J521" s="167" t="e">
        <f t="shared" si="29"/>
        <v>#DIV/0!</v>
      </c>
      <c r="K521" s="148"/>
      <c r="L521" s="148"/>
      <c r="S521" s="28"/>
      <c r="T521" s="28"/>
    </row>
    <row r="522" spans="1:20" x14ac:dyDescent="0.25">
      <c r="A522" s="165"/>
      <c r="B522" s="165"/>
      <c r="C522" s="169"/>
      <c r="D522" s="169"/>
      <c r="E522" s="37" t="s">
        <v>229</v>
      </c>
      <c r="F522" s="37">
        <f>ROUNDUP(F521/5,0)</f>
        <v>139</v>
      </c>
      <c r="G522" s="38"/>
      <c r="H522" s="39"/>
      <c r="I522" s="37">
        <f t="shared" si="30"/>
        <v>0</v>
      </c>
      <c r="J522" s="149"/>
      <c r="K522" s="149"/>
      <c r="L522" s="149"/>
      <c r="S522" s="28"/>
      <c r="T522" s="28"/>
    </row>
    <row r="523" spans="1:20" x14ac:dyDescent="0.25">
      <c r="A523" s="165"/>
      <c r="B523" s="165"/>
      <c r="C523" s="169"/>
      <c r="D523" s="169"/>
      <c r="E523" s="37" t="s">
        <v>196</v>
      </c>
      <c r="F523" s="37">
        <f>ROUNDUP(F521/5,0)</f>
        <v>139</v>
      </c>
      <c r="G523" s="38"/>
      <c r="H523" s="39"/>
      <c r="I523" s="37">
        <f t="shared" si="30"/>
        <v>0</v>
      </c>
      <c r="J523" s="149"/>
      <c r="K523" s="149"/>
      <c r="L523" s="149"/>
      <c r="S523" s="28"/>
      <c r="T523" s="28"/>
    </row>
    <row r="524" spans="1:20" x14ac:dyDescent="0.25">
      <c r="A524" s="165"/>
      <c r="B524" s="165"/>
      <c r="C524" s="169"/>
      <c r="D524" s="169"/>
      <c r="E524" s="37" t="s">
        <v>204</v>
      </c>
      <c r="F524" s="37"/>
      <c r="G524" s="38"/>
      <c r="H524" s="39"/>
      <c r="I524" s="37" t="e">
        <f t="shared" si="30"/>
        <v>#DIV/0!</v>
      </c>
      <c r="J524" s="149"/>
      <c r="K524" s="149"/>
      <c r="L524" s="149"/>
      <c r="S524" s="28"/>
      <c r="T524" s="28"/>
    </row>
    <row r="525" spans="1:20" x14ac:dyDescent="0.25">
      <c r="A525" s="165"/>
      <c r="B525" s="165"/>
      <c r="C525" s="169"/>
      <c r="D525" s="169"/>
      <c r="E525" s="37" t="s">
        <v>205</v>
      </c>
      <c r="F525" s="37"/>
      <c r="G525" s="38"/>
      <c r="H525" s="39"/>
      <c r="I525" s="37" t="e">
        <f t="shared" si="30"/>
        <v>#DIV/0!</v>
      </c>
      <c r="J525" s="149"/>
      <c r="K525" s="149"/>
      <c r="L525" s="149"/>
      <c r="S525" s="28"/>
      <c r="T525" s="28"/>
    </row>
    <row r="526" spans="1:20" ht="15.75" thickBot="1" x14ac:dyDescent="0.3">
      <c r="A526" s="166"/>
      <c r="B526" s="166"/>
      <c r="C526" s="170"/>
      <c r="D526" s="170"/>
      <c r="E526" s="74" t="s">
        <v>238</v>
      </c>
      <c r="F526" s="56"/>
      <c r="G526" s="75"/>
      <c r="H526" s="76"/>
      <c r="I526" s="57" t="e">
        <f t="shared" si="30"/>
        <v>#DIV/0!</v>
      </c>
      <c r="J526" s="150"/>
      <c r="K526" s="150"/>
      <c r="L526" s="150"/>
      <c r="S526" s="28"/>
      <c r="T526" s="28"/>
    </row>
    <row r="527" spans="1:20" x14ac:dyDescent="0.25">
      <c r="A527" s="164">
        <v>76150</v>
      </c>
      <c r="B527" s="164">
        <v>76090</v>
      </c>
      <c r="C527" s="168" t="s">
        <v>183</v>
      </c>
      <c r="D527" s="168" t="s">
        <v>134</v>
      </c>
      <c r="E527" s="53" t="s">
        <v>216</v>
      </c>
      <c r="F527" s="53">
        <f>ABS(B527-A527)</f>
        <v>60</v>
      </c>
      <c r="G527" s="54"/>
      <c r="H527" s="55"/>
      <c r="I527" s="74">
        <f t="shared" si="30"/>
        <v>0</v>
      </c>
      <c r="J527" s="167" t="e">
        <f t="shared" si="29"/>
        <v>#DIV/0!</v>
      </c>
      <c r="K527" s="148"/>
      <c r="L527" s="148"/>
      <c r="S527" s="28"/>
      <c r="T527" s="28"/>
    </row>
    <row r="528" spans="1:20" x14ac:dyDescent="0.25">
      <c r="A528" s="165"/>
      <c r="B528" s="165"/>
      <c r="C528" s="169"/>
      <c r="D528" s="169"/>
      <c r="E528" s="37" t="s">
        <v>229</v>
      </c>
      <c r="F528" s="37">
        <f>ROUNDUP(F527/5,0)</f>
        <v>12</v>
      </c>
      <c r="G528" s="38"/>
      <c r="H528" s="39"/>
      <c r="I528" s="37">
        <f t="shared" si="30"/>
        <v>0</v>
      </c>
      <c r="J528" s="149"/>
      <c r="K528" s="149"/>
      <c r="L528" s="149"/>
      <c r="S528" s="28"/>
      <c r="T528" s="28"/>
    </row>
    <row r="529" spans="1:20" x14ac:dyDescent="0.25">
      <c r="A529" s="165"/>
      <c r="B529" s="165"/>
      <c r="C529" s="169"/>
      <c r="D529" s="169"/>
      <c r="E529" s="37" t="s">
        <v>196</v>
      </c>
      <c r="F529" s="37">
        <f>ROUNDUP(F527/5,0)</f>
        <v>12</v>
      </c>
      <c r="G529" s="38"/>
      <c r="H529" s="39"/>
      <c r="I529" s="37">
        <f t="shared" si="30"/>
        <v>0</v>
      </c>
      <c r="J529" s="149"/>
      <c r="K529" s="149"/>
      <c r="L529" s="149"/>
      <c r="S529" s="28"/>
      <c r="T529" s="28"/>
    </row>
    <row r="530" spans="1:20" x14ac:dyDescent="0.25">
      <c r="A530" s="165"/>
      <c r="B530" s="165"/>
      <c r="C530" s="169"/>
      <c r="D530" s="169"/>
      <c r="E530" s="37" t="s">
        <v>204</v>
      </c>
      <c r="F530" s="37"/>
      <c r="G530" s="38"/>
      <c r="H530" s="39"/>
      <c r="I530" s="37" t="e">
        <f t="shared" si="30"/>
        <v>#DIV/0!</v>
      </c>
      <c r="J530" s="149"/>
      <c r="K530" s="149"/>
      <c r="L530" s="149"/>
      <c r="S530" s="28"/>
      <c r="T530" s="28"/>
    </row>
    <row r="531" spans="1:20" x14ac:dyDescent="0.25">
      <c r="A531" s="165"/>
      <c r="B531" s="165"/>
      <c r="C531" s="169"/>
      <c r="D531" s="169"/>
      <c r="E531" s="37" t="s">
        <v>205</v>
      </c>
      <c r="F531" s="37"/>
      <c r="G531" s="38"/>
      <c r="H531" s="39"/>
      <c r="I531" s="37" t="e">
        <f t="shared" si="30"/>
        <v>#DIV/0!</v>
      </c>
      <c r="J531" s="149"/>
      <c r="K531" s="149"/>
      <c r="L531" s="149"/>
      <c r="S531" s="28"/>
      <c r="T531" s="28"/>
    </row>
    <row r="532" spans="1:20" ht="15.75" thickBot="1" x14ac:dyDescent="0.3">
      <c r="A532" s="166"/>
      <c r="B532" s="166"/>
      <c r="C532" s="170"/>
      <c r="D532" s="170"/>
      <c r="E532" s="74" t="s">
        <v>238</v>
      </c>
      <c r="F532" s="56"/>
      <c r="G532" s="75"/>
      <c r="H532" s="76"/>
      <c r="I532" s="57" t="e">
        <f t="shared" si="30"/>
        <v>#DIV/0!</v>
      </c>
      <c r="J532" s="150"/>
      <c r="K532" s="150"/>
      <c r="L532" s="150"/>
      <c r="S532" s="28"/>
      <c r="T532" s="28"/>
    </row>
    <row r="533" spans="1:20" x14ac:dyDescent="0.25">
      <c r="A533" s="164">
        <v>76090</v>
      </c>
      <c r="B533" s="164">
        <v>75950</v>
      </c>
      <c r="C533" s="168" t="s">
        <v>183</v>
      </c>
      <c r="D533" s="168" t="s">
        <v>134</v>
      </c>
      <c r="E533" s="53" t="s">
        <v>216</v>
      </c>
      <c r="F533" s="53">
        <f>ABS(B533-A533)</f>
        <v>140</v>
      </c>
      <c r="G533" s="54"/>
      <c r="H533" s="55"/>
      <c r="I533" s="74">
        <f t="shared" si="30"/>
        <v>0</v>
      </c>
      <c r="J533" s="167" t="e">
        <f t="shared" si="29"/>
        <v>#DIV/0!</v>
      </c>
      <c r="K533" s="148"/>
      <c r="L533" s="148"/>
      <c r="S533" s="28"/>
      <c r="T533" s="28"/>
    </row>
    <row r="534" spans="1:20" x14ac:dyDescent="0.25">
      <c r="A534" s="165"/>
      <c r="B534" s="165"/>
      <c r="C534" s="169"/>
      <c r="D534" s="169"/>
      <c r="E534" s="37" t="s">
        <v>229</v>
      </c>
      <c r="F534" s="37">
        <f>ROUNDUP(F533/5,0)</f>
        <v>28</v>
      </c>
      <c r="G534" s="38"/>
      <c r="H534" s="39"/>
      <c r="I534" s="37">
        <f t="shared" si="30"/>
        <v>0</v>
      </c>
      <c r="J534" s="149"/>
      <c r="K534" s="149"/>
      <c r="L534" s="149"/>
      <c r="S534" s="28"/>
      <c r="T534" s="28"/>
    </row>
    <row r="535" spans="1:20" x14ac:dyDescent="0.25">
      <c r="A535" s="165"/>
      <c r="B535" s="165"/>
      <c r="C535" s="169"/>
      <c r="D535" s="169"/>
      <c r="E535" s="37" t="s">
        <v>196</v>
      </c>
      <c r="F535" s="37">
        <f>ROUNDUP(F533/5,0)</f>
        <v>28</v>
      </c>
      <c r="G535" s="38"/>
      <c r="H535" s="39"/>
      <c r="I535" s="37">
        <f t="shared" si="30"/>
        <v>0</v>
      </c>
      <c r="J535" s="149"/>
      <c r="K535" s="149"/>
      <c r="L535" s="149"/>
      <c r="S535" s="28"/>
      <c r="T535" s="28"/>
    </row>
    <row r="536" spans="1:20" x14ac:dyDescent="0.25">
      <c r="A536" s="165"/>
      <c r="B536" s="165"/>
      <c r="C536" s="169"/>
      <c r="D536" s="169"/>
      <c r="E536" s="37" t="s">
        <v>204</v>
      </c>
      <c r="F536" s="37"/>
      <c r="G536" s="38"/>
      <c r="H536" s="39"/>
      <c r="I536" s="37" t="e">
        <f t="shared" si="30"/>
        <v>#DIV/0!</v>
      </c>
      <c r="J536" s="149"/>
      <c r="K536" s="149"/>
      <c r="L536" s="149"/>
      <c r="S536" s="28"/>
      <c r="T536" s="28"/>
    </row>
    <row r="537" spans="1:20" x14ac:dyDescent="0.25">
      <c r="A537" s="165"/>
      <c r="B537" s="165"/>
      <c r="C537" s="169"/>
      <c r="D537" s="169"/>
      <c r="E537" s="37" t="s">
        <v>205</v>
      </c>
      <c r="F537" s="37"/>
      <c r="G537" s="38"/>
      <c r="H537" s="39"/>
      <c r="I537" s="37" t="e">
        <f t="shared" si="30"/>
        <v>#DIV/0!</v>
      </c>
      <c r="J537" s="149"/>
      <c r="K537" s="149"/>
      <c r="L537" s="149"/>
      <c r="S537" s="28"/>
      <c r="T537" s="28"/>
    </row>
    <row r="538" spans="1:20" ht="15.75" thickBot="1" x14ac:dyDescent="0.3">
      <c r="A538" s="166"/>
      <c r="B538" s="166"/>
      <c r="C538" s="170"/>
      <c r="D538" s="170"/>
      <c r="E538" s="74" t="s">
        <v>238</v>
      </c>
      <c r="F538" s="56"/>
      <c r="G538" s="75"/>
      <c r="H538" s="76"/>
      <c r="I538" s="57" t="e">
        <f t="shared" si="30"/>
        <v>#DIV/0!</v>
      </c>
      <c r="J538" s="150"/>
      <c r="K538" s="150"/>
      <c r="L538" s="150"/>
      <c r="S538" s="28"/>
      <c r="T538" s="28"/>
    </row>
    <row r="539" spans="1:20" x14ac:dyDescent="0.25">
      <c r="A539" s="155">
        <v>75950</v>
      </c>
      <c r="B539" s="155">
        <v>75900</v>
      </c>
      <c r="C539" s="161" t="s">
        <v>183</v>
      </c>
      <c r="D539" s="158" t="s">
        <v>134</v>
      </c>
      <c r="E539" s="50" t="s">
        <v>209</v>
      </c>
      <c r="F539" s="50"/>
      <c r="G539" s="51"/>
      <c r="H539" s="52"/>
      <c r="I539" s="44" t="e">
        <f t="shared" si="30"/>
        <v>#DIV/0!</v>
      </c>
      <c r="J539" s="154" t="e">
        <f>AVERAGE(I539,I540,I541,I542,I543,I544)</f>
        <v>#DIV/0!</v>
      </c>
      <c r="K539" s="145"/>
      <c r="L539" s="145"/>
      <c r="S539" s="28"/>
      <c r="T539" s="28"/>
    </row>
    <row r="540" spans="1:20" x14ac:dyDescent="0.25">
      <c r="A540" s="156"/>
      <c r="B540" s="156"/>
      <c r="C540" s="162"/>
      <c r="D540" s="159"/>
      <c r="E540" s="41" t="s">
        <v>192</v>
      </c>
      <c r="F540" s="41"/>
      <c r="G540" s="42"/>
      <c r="H540" s="43"/>
      <c r="I540" s="41" t="e">
        <f t="shared" si="30"/>
        <v>#DIV/0!</v>
      </c>
      <c r="J540" s="146"/>
      <c r="K540" s="146"/>
      <c r="L540" s="146"/>
      <c r="S540" s="28"/>
      <c r="T540" s="28"/>
    </row>
    <row r="541" spans="1:20" x14ac:dyDescent="0.25">
      <c r="A541" s="156"/>
      <c r="B541" s="156"/>
      <c r="C541" s="162"/>
      <c r="D541" s="159"/>
      <c r="E541" s="41" t="s">
        <v>201</v>
      </c>
      <c r="F541" s="41">
        <f>ABS(B539-A539)</f>
        <v>50</v>
      </c>
      <c r="G541" s="42"/>
      <c r="H541" s="43"/>
      <c r="I541" s="41">
        <f t="shared" si="30"/>
        <v>0</v>
      </c>
      <c r="J541" s="146"/>
      <c r="K541" s="146"/>
      <c r="L541" s="146"/>
      <c r="S541" s="28"/>
      <c r="T541" s="28"/>
    </row>
    <row r="542" spans="1:20" x14ac:dyDescent="0.25">
      <c r="A542" s="156"/>
      <c r="B542" s="156"/>
      <c r="C542" s="162"/>
      <c r="D542" s="159"/>
      <c r="E542" s="41" t="s">
        <v>202</v>
      </c>
      <c r="F542" s="41">
        <v>1</v>
      </c>
      <c r="G542" s="42"/>
      <c r="H542" s="43"/>
      <c r="I542" s="41">
        <f t="shared" si="30"/>
        <v>0</v>
      </c>
      <c r="J542" s="146"/>
      <c r="K542" s="146"/>
      <c r="L542" s="146"/>
      <c r="S542" s="28"/>
      <c r="T542" s="28"/>
    </row>
    <row r="543" spans="1:20" x14ac:dyDescent="0.25">
      <c r="A543" s="156"/>
      <c r="B543" s="156"/>
      <c r="C543" s="162"/>
      <c r="D543" s="159"/>
      <c r="E543" s="41" t="s">
        <v>238</v>
      </c>
      <c r="F543" s="41"/>
      <c r="G543" s="42"/>
      <c r="H543" s="43"/>
      <c r="I543" s="41" t="e">
        <f t="shared" si="30"/>
        <v>#DIV/0!</v>
      </c>
      <c r="J543" s="146"/>
      <c r="K543" s="146"/>
      <c r="L543" s="146"/>
      <c r="S543" s="28"/>
      <c r="T543" s="28"/>
    </row>
    <row r="544" spans="1:20" ht="15.75" thickBot="1" x14ac:dyDescent="0.3">
      <c r="A544" s="157"/>
      <c r="B544" s="157"/>
      <c r="C544" s="163"/>
      <c r="D544" s="160"/>
      <c r="E544" s="47" t="s">
        <v>191</v>
      </c>
      <c r="F544" s="47"/>
      <c r="G544" s="48"/>
      <c r="H544" s="49"/>
      <c r="I544" s="47" t="e">
        <f t="shared" si="30"/>
        <v>#DIV/0!</v>
      </c>
      <c r="J544" s="147"/>
      <c r="K544" s="147"/>
      <c r="L544" s="147"/>
      <c r="S544" s="28"/>
      <c r="T544" s="28"/>
    </row>
    <row r="545" spans="1:20" x14ac:dyDescent="0.25">
      <c r="A545" s="164">
        <v>75900</v>
      </c>
      <c r="B545" s="164">
        <v>74590</v>
      </c>
      <c r="C545" s="168" t="s">
        <v>183</v>
      </c>
      <c r="D545" s="168" t="s">
        <v>134</v>
      </c>
      <c r="E545" s="53" t="s">
        <v>216</v>
      </c>
      <c r="F545" s="53">
        <f>ABS(B545-A545)</f>
        <v>1310</v>
      </c>
      <c r="G545" s="54"/>
      <c r="H545" s="55"/>
      <c r="I545" s="74">
        <f t="shared" si="30"/>
        <v>0</v>
      </c>
      <c r="J545" s="167" t="e">
        <f t="shared" ref="J545" si="31">AVERAGE(I545,I546,I547,I548,I549,I550)</f>
        <v>#DIV/0!</v>
      </c>
      <c r="K545" s="148"/>
      <c r="L545" s="148"/>
      <c r="S545" s="28"/>
      <c r="T545" s="28"/>
    </row>
    <row r="546" spans="1:20" x14ac:dyDescent="0.25">
      <c r="A546" s="165"/>
      <c r="B546" s="165"/>
      <c r="C546" s="169"/>
      <c r="D546" s="169"/>
      <c r="E546" s="37" t="s">
        <v>229</v>
      </c>
      <c r="F546" s="37">
        <f>ROUNDUP(F545/5,0)</f>
        <v>262</v>
      </c>
      <c r="G546" s="38"/>
      <c r="H546" s="39"/>
      <c r="I546" s="37">
        <f t="shared" si="30"/>
        <v>0</v>
      </c>
      <c r="J546" s="149"/>
      <c r="K546" s="149"/>
      <c r="L546" s="149"/>
      <c r="S546" s="28"/>
      <c r="T546" s="28"/>
    </row>
    <row r="547" spans="1:20" x14ac:dyDescent="0.25">
      <c r="A547" s="165"/>
      <c r="B547" s="165"/>
      <c r="C547" s="169"/>
      <c r="D547" s="169"/>
      <c r="E547" s="37" t="s">
        <v>196</v>
      </c>
      <c r="F547" s="37">
        <f>ROUNDUP(F545/5,0)</f>
        <v>262</v>
      </c>
      <c r="G547" s="38"/>
      <c r="H547" s="39"/>
      <c r="I547" s="37">
        <f t="shared" si="30"/>
        <v>0</v>
      </c>
      <c r="J547" s="149"/>
      <c r="K547" s="149"/>
      <c r="L547" s="149"/>
      <c r="S547" s="28"/>
      <c r="T547" s="28"/>
    </row>
    <row r="548" spans="1:20" x14ac:dyDescent="0.25">
      <c r="A548" s="165"/>
      <c r="B548" s="165"/>
      <c r="C548" s="169"/>
      <c r="D548" s="169"/>
      <c r="E548" s="37" t="s">
        <v>204</v>
      </c>
      <c r="F548" s="37"/>
      <c r="G548" s="38"/>
      <c r="H548" s="39"/>
      <c r="I548" s="37" t="e">
        <f t="shared" si="30"/>
        <v>#DIV/0!</v>
      </c>
      <c r="J548" s="149"/>
      <c r="K548" s="149"/>
      <c r="L548" s="149"/>
      <c r="S548" s="28"/>
      <c r="T548" s="28"/>
    </row>
    <row r="549" spans="1:20" x14ac:dyDescent="0.25">
      <c r="A549" s="165"/>
      <c r="B549" s="165"/>
      <c r="C549" s="169"/>
      <c r="D549" s="169"/>
      <c r="E549" s="37" t="s">
        <v>205</v>
      </c>
      <c r="F549" s="37"/>
      <c r="G549" s="38"/>
      <c r="H549" s="39"/>
      <c r="I549" s="37" t="e">
        <f t="shared" si="30"/>
        <v>#DIV/0!</v>
      </c>
      <c r="J549" s="149"/>
      <c r="K549" s="149"/>
      <c r="L549" s="149"/>
      <c r="S549" s="28"/>
      <c r="T549" s="28"/>
    </row>
    <row r="550" spans="1:20" ht="15.75" thickBot="1" x14ac:dyDescent="0.3">
      <c r="A550" s="166"/>
      <c r="B550" s="166"/>
      <c r="C550" s="170"/>
      <c r="D550" s="170"/>
      <c r="E550" s="74" t="s">
        <v>238</v>
      </c>
      <c r="F550" s="56"/>
      <c r="G550" s="75"/>
      <c r="H550" s="76"/>
      <c r="I550" s="57" t="e">
        <f t="shared" si="30"/>
        <v>#DIV/0!</v>
      </c>
      <c r="J550" s="150"/>
      <c r="K550" s="150"/>
      <c r="L550" s="150"/>
      <c r="S550" s="28"/>
      <c r="T550" s="28"/>
    </row>
    <row r="551" spans="1:20" x14ac:dyDescent="0.25">
      <c r="A551" s="155">
        <v>74590</v>
      </c>
      <c r="B551" s="155">
        <v>74450</v>
      </c>
      <c r="C551" s="161" t="s">
        <v>183</v>
      </c>
      <c r="D551" s="158" t="s">
        <v>134</v>
      </c>
      <c r="E551" s="50" t="s">
        <v>209</v>
      </c>
      <c r="F551" s="50"/>
      <c r="G551" s="51"/>
      <c r="H551" s="52"/>
      <c r="I551" s="44" t="e">
        <f t="shared" si="30"/>
        <v>#DIV/0!</v>
      </c>
      <c r="J551" s="154" t="e">
        <f>AVERAGE(I551,I552,I553,I554,I555,I556)</f>
        <v>#DIV/0!</v>
      </c>
      <c r="K551" s="145"/>
      <c r="L551" s="145"/>
      <c r="S551" s="28"/>
      <c r="T551" s="28"/>
    </row>
    <row r="552" spans="1:20" x14ac:dyDescent="0.25">
      <c r="A552" s="156"/>
      <c r="B552" s="156"/>
      <c r="C552" s="162"/>
      <c r="D552" s="159"/>
      <c r="E552" s="41" t="s">
        <v>192</v>
      </c>
      <c r="F552" s="41"/>
      <c r="G552" s="42"/>
      <c r="H552" s="43"/>
      <c r="I552" s="41" t="e">
        <f t="shared" si="30"/>
        <v>#DIV/0!</v>
      </c>
      <c r="J552" s="146"/>
      <c r="K552" s="146"/>
      <c r="L552" s="146"/>
      <c r="S552" s="28"/>
      <c r="T552" s="28"/>
    </row>
    <row r="553" spans="1:20" x14ac:dyDescent="0.25">
      <c r="A553" s="156"/>
      <c r="B553" s="156"/>
      <c r="C553" s="162"/>
      <c r="D553" s="159"/>
      <c r="E553" s="41" t="s">
        <v>201</v>
      </c>
      <c r="F553" s="41">
        <f>ABS(B551-A551)</f>
        <v>140</v>
      </c>
      <c r="G553" s="42"/>
      <c r="H553" s="43"/>
      <c r="I553" s="41">
        <f t="shared" si="30"/>
        <v>0</v>
      </c>
      <c r="J553" s="146"/>
      <c r="K553" s="146"/>
      <c r="L553" s="146"/>
      <c r="S553" s="28"/>
      <c r="T553" s="28"/>
    </row>
    <row r="554" spans="1:20" x14ac:dyDescent="0.25">
      <c r="A554" s="156"/>
      <c r="B554" s="156"/>
      <c r="C554" s="162"/>
      <c r="D554" s="159"/>
      <c r="E554" s="41" t="s">
        <v>202</v>
      </c>
      <c r="F554" s="41">
        <v>1</v>
      </c>
      <c r="G554" s="42"/>
      <c r="H554" s="43"/>
      <c r="I554" s="41">
        <f t="shared" si="30"/>
        <v>0</v>
      </c>
      <c r="J554" s="146"/>
      <c r="K554" s="146"/>
      <c r="L554" s="146"/>
      <c r="S554" s="28"/>
      <c r="T554" s="28"/>
    </row>
    <row r="555" spans="1:20" x14ac:dyDescent="0.25">
      <c r="A555" s="156"/>
      <c r="B555" s="156"/>
      <c r="C555" s="162"/>
      <c r="D555" s="159"/>
      <c r="E555" s="41" t="s">
        <v>238</v>
      </c>
      <c r="F555" s="41"/>
      <c r="G555" s="42"/>
      <c r="H555" s="43"/>
      <c r="I555" s="41" t="e">
        <f t="shared" si="30"/>
        <v>#DIV/0!</v>
      </c>
      <c r="J555" s="146"/>
      <c r="K555" s="146"/>
      <c r="L555" s="146"/>
      <c r="S555" s="28"/>
      <c r="T555" s="28"/>
    </row>
    <row r="556" spans="1:20" ht="15.75" thickBot="1" x14ac:dyDescent="0.3">
      <c r="A556" s="157"/>
      <c r="B556" s="157"/>
      <c r="C556" s="163"/>
      <c r="D556" s="160"/>
      <c r="E556" s="47" t="s">
        <v>191</v>
      </c>
      <c r="F556" s="47"/>
      <c r="G556" s="48"/>
      <c r="H556" s="49"/>
      <c r="I556" s="47" t="e">
        <f t="shared" si="30"/>
        <v>#DIV/0!</v>
      </c>
      <c r="J556" s="147"/>
      <c r="K556" s="147"/>
      <c r="L556" s="147"/>
      <c r="S556" s="28"/>
      <c r="T556" s="28"/>
    </row>
    <row r="557" spans="1:20" x14ac:dyDescent="0.25">
      <c r="A557" s="164">
        <v>74450</v>
      </c>
      <c r="B557" s="164">
        <v>74070</v>
      </c>
      <c r="C557" s="168" t="s">
        <v>183</v>
      </c>
      <c r="D557" s="168" t="s">
        <v>134</v>
      </c>
      <c r="E557" s="53" t="s">
        <v>216</v>
      </c>
      <c r="F557" s="53">
        <f>ABS(B557-A557)</f>
        <v>380</v>
      </c>
      <c r="G557" s="54"/>
      <c r="H557" s="77"/>
      <c r="I557" s="74">
        <f t="shared" si="30"/>
        <v>0</v>
      </c>
      <c r="J557" s="167" t="e">
        <f t="shared" ref="J557" si="32">AVERAGE(I557,I558,I559,I560,I561,I562)</f>
        <v>#DIV/0!</v>
      </c>
      <c r="K557" s="148"/>
      <c r="L557" s="148"/>
      <c r="S557" s="28"/>
      <c r="T557" s="28"/>
    </row>
    <row r="558" spans="1:20" x14ac:dyDescent="0.25">
      <c r="A558" s="165"/>
      <c r="B558" s="165"/>
      <c r="C558" s="169"/>
      <c r="D558" s="169"/>
      <c r="E558" s="37" t="s">
        <v>229</v>
      </c>
      <c r="F558" s="37">
        <f>ROUNDUP(F557/5,0)</f>
        <v>76</v>
      </c>
      <c r="G558" s="38"/>
      <c r="H558" s="39"/>
      <c r="I558" s="37">
        <f t="shared" si="30"/>
        <v>0</v>
      </c>
      <c r="J558" s="149"/>
      <c r="K558" s="149"/>
      <c r="L558" s="149"/>
      <c r="S558" s="28"/>
      <c r="T558" s="28"/>
    </row>
    <row r="559" spans="1:20" x14ac:dyDescent="0.25">
      <c r="A559" s="165"/>
      <c r="B559" s="165"/>
      <c r="C559" s="169"/>
      <c r="D559" s="169"/>
      <c r="E559" s="37" t="s">
        <v>196</v>
      </c>
      <c r="F559" s="37">
        <f>ROUNDUP(F557/5,0)</f>
        <v>76</v>
      </c>
      <c r="G559" s="38"/>
      <c r="H559" s="39"/>
      <c r="I559" s="37">
        <f t="shared" si="30"/>
        <v>0</v>
      </c>
      <c r="J559" s="149"/>
      <c r="K559" s="149"/>
      <c r="L559" s="149"/>
      <c r="S559" s="28"/>
      <c r="T559" s="28"/>
    </row>
    <row r="560" spans="1:20" x14ac:dyDescent="0.25">
      <c r="A560" s="165"/>
      <c r="B560" s="165"/>
      <c r="C560" s="169"/>
      <c r="D560" s="169"/>
      <c r="E560" s="37" t="s">
        <v>204</v>
      </c>
      <c r="F560" s="37"/>
      <c r="G560" s="38"/>
      <c r="H560" s="39"/>
      <c r="I560" s="37" t="e">
        <f t="shared" si="30"/>
        <v>#DIV/0!</v>
      </c>
      <c r="J560" s="149"/>
      <c r="K560" s="149"/>
      <c r="L560" s="149"/>
      <c r="S560" s="28"/>
      <c r="T560" s="28"/>
    </row>
    <row r="561" spans="1:20" x14ac:dyDescent="0.25">
      <c r="A561" s="165"/>
      <c r="B561" s="165"/>
      <c r="C561" s="169"/>
      <c r="D561" s="169"/>
      <c r="E561" s="37" t="s">
        <v>205</v>
      </c>
      <c r="F561" s="37"/>
      <c r="G561" s="38"/>
      <c r="H561" s="39"/>
      <c r="I561" s="37" t="e">
        <f t="shared" si="30"/>
        <v>#DIV/0!</v>
      </c>
      <c r="J561" s="149"/>
      <c r="K561" s="149"/>
      <c r="L561" s="149"/>
      <c r="S561" s="28"/>
      <c r="T561" s="28"/>
    </row>
    <row r="562" spans="1:20" ht="15.75" thickBot="1" x14ac:dyDescent="0.3">
      <c r="A562" s="166"/>
      <c r="B562" s="166"/>
      <c r="C562" s="170"/>
      <c r="D562" s="170"/>
      <c r="E562" s="74" t="s">
        <v>238</v>
      </c>
      <c r="F562" s="56"/>
      <c r="G562" s="75"/>
      <c r="H562" s="76"/>
      <c r="I562" s="57" t="e">
        <f t="shared" si="30"/>
        <v>#DIV/0!</v>
      </c>
      <c r="J562" s="150"/>
      <c r="K562" s="150"/>
      <c r="L562" s="150"/>
      <c r="S562" s="28"/>
      <c r="T562" s="28"/>
    </row>
    <row r="563" spans="1:20" x14ac:dyDescent="0.25">
      <c r="A563" s="164">
        <v>74070</v>
      </c>
      <c r="B563" s="164">
        <v>74030</v>
      </c>
      <c r="C563" s="168" t="s">
        <v>183</v>
      </c>
      <c r="D563" s="168" t="s">
        <v>134</v>
      </c>
      <c r="E563" s="53" t="s">
        <v>216</v>
      </c>
      <c r="F563" s="53">
        <f>ABS(B563-A563)</f>
        <v>40</v>
      </c>
      <c r="G563" s="54"/>
      <c r="H563" s="77"/>
      <c r="I563" s="74">
        <f t="shared" si="30"/>
        <v>0</v>
      </c>
      <c r="J563" s="167" t="e">
        <f t="shared" ref="J563:J623" si="33">AVERAGE(I563,I564,I565,I566,I567,I568)</f>
        <v>#DIV/0!</v>
      </c>
      <c r="K563" s="148"/>
      <c r="L563" s="148"/>
      <c r="S563" s="28"/>
      <c r="T563" s="28"/>
    </row>
    <row r="564" spans="1:20" x14ac:dyDescent="0.25">
      <c r="A564" s="165"/>
      <c r="B564" s="165"/>
      <c r="C564" s="169"/>
      <c r="D564" s="169"/>
      <c r="E564" s="37" t="s">
        <v>229</v>
      </c>
      <c r="F564" s="37">
        <f>ROUNDUP(F563/5,0)</f>
        <v>8</v>
      </c>
      <c r="G564" s="38"/>
      <c r="H564" s="39"/>
      <c r="I564" s="37">
        <f t="shared" si="30"/>
        <v>0</v>
      </c>
      <c r="J564" s="149"/>
      <c r="K564" s="149"/>
      <c r="L564" s="149"/>
      <c r="S564" s="28"/>
      <c r="T564" s="28"/>
    </row>
    <row r="565" spans="1:20" x14ac:dyDescent="0.25">
      <c r="A565" s="165"/>
      <c r="B565" s="165"/>
      <c r="C565" s="169"/>
      <c r="D565" s="169"/>
      <c r="E565" s="37" t="s">
        <v>196</v>
      </c>
      <c r="F565" s="37">
        <f>ROUNDUP(F563/5,0)</f>
        <v>8</v>
      </c>
      <c r="G565" s="38"/>
      <c r="H565" s="39"/>
      <c r="I565" s="37">
        <f t="shared" si="30"/>
        <v>0</v>
      </c>
      <c r="J565" s="149"/>
      <c r="K565" s="149"/>
      <c r="L565" s="149"/>
      <c r="S565" s="28"/>
      <c r="T565" s="28"/>
    </row>
    <row r="566" spans="1:20" x14ac:dyDescent="0.25">
      <c r="A566" s="165"/>
      <c r="B566" s="165"/>
      <c r="C566" s="169"/>
      <c r="D566" s="169"/>
      <c r="E566" s="37" t="s">
        <v>204</v>
      </c>
      <c r="F566" s="37"/>
      <c r="G566" s="38"/>
      <c r="H566" s="39"/>
      <c r="I566" s="37" t="e">
        <f t="shared" si="30"/>
        <v>#DIV/0!</v>
      </c>
      <c r="J566" s="149"/>
      <c r="K566" s="149"/>
      <c r="L566" s="149"/>
      <c r="S566" s="28"/>
      <c r="T566" s="28"/>
    </row>
    <row r="567" spans="1:20" x14ac:dyDescent="0.25">
      <c r="A567" s="165"/>
      <c r="B567" s="165"/>
      <c r="C567" s="169"/>
      <c r="D567" s="169"/>
      <c r="E567" s="37" t="s">
        <v>205</v>
      </c>
      <c r="F567" s="37"/>
      <c r="G567" s="38"/>
      <c r="H567" s="39"/>
      <c r="I567" s="37" t="e">
        <f t="shared" si="30"/>
        <v>#DIV/0!</v>
      </c>
      <c r="J567" s="149"/>
      <c r="K567" s="149"/>
      <c r="L567" s="149"/>
      <c r="S567" s="28"/>
      <c r="T567" s="28"/>
    </row>
    <row r="568" spans="1:20" ht="15.75" thickBot="1" x14ac:dyDescent="0.3">
      <c r="A568" s="166"/>
      <c r="B568" s="166"/>
      <c r="C568" s="170"/>
      <c r="D568" s="170"/>
      <c r="E568" s="74" t="s">
        <v>238</v>
      </c>
      <c r="F568" s="56"/>
      <c r="G568" s="75"/>
      <c r="H568" s="76"/>
      <c r="I568" s="57" t="e">
        <f t="shared" si="30"/>
        <v>#DIV/0!</v>
      </c>
      <c r="J568" s="150"/>
      <c r="K568" s="150"/>
      <c r="L568" s="150"/>
      <c r="S568" s="28"/>
      <c r="T568" s="28"/>
    </row>
    <row r="569" spans="1:20" x14ac:dyDescent="0.25">
      <c r="A569" s="164">
        <v>74030</v>
      </c>
      <c r="B569" s="164">
        <v>73690</v>
      </c>
      <c r="C569" s="168" t="s">
        <v>183</v>
      </c>
      <c r="D569" s="168" t="s">
        <v>226</v>
      </c>
      <c r="E569" s="53" t="s">
        <v>212</v>
      </c>
      <c r="F569" s="53">
        <f>ABS(B569-A569)</f>
        <v>340</v>
      </c>
      <c r="G569" s="54"/>
      <c r="H569" s="77"/>
      <c r="I569" s="74">
        <f t="shared" si="30"/>
        <v>0</v>
      </c>
      <c r="J569" s="167" t="e">
        <f t="shared" si="33"/>
        <v>#DIV/0!</v>
      </c>
      <c r="K569" s="148"/>
      <c r="L569" s="148"/>
      <c r="S569" s="28"/>
      <c r="T569" s="28"/>
    </row>
    <row r="570" spans="1:20" x14ac:dyDescent="0.25">
      <c r="A570" s="165"/>
      <c r="B570" s="165"/>
      <c r="C570" s="169"/>
      <c r="D570" s="169"/>
      <c r="E570" s="37" t="s">
        <v>229</v>
      </c>
      <c r="F570" s="37">
        <f>ROUNDUP(F569/5,0)</f>
        <v>68</v>
      </c>
      <c r="G570" s="38"/>
      <c r="H570" s="39"/>
      <c r="I570" s="37">
        <f t="shared" si="30"/>
        <v>0</v>
      </c>
      <c r="J570" s="149"/>
      <c r="K570" s="149"/>
      <c r="L570" s="149"/>
      <c r="S570" s="28"/>
      <c r="T570" s="28"/>
    </row>
    <row r="571" spans="1:20" x14ac:dyDescent="0.25">
      <c r="A571" s="165"/>
      <c r="B571" s="165"/>
      <c r="C571" s="169"/>
      <c r="D571" s="169"/>
      <c r="E571" s="37" t="s">
        <v>196</v>
      </c>
      <c r="F571" s="37">
        <f>ROUNDUP(F569/5,0)</f>
        <v>68</v>
      </c>
      <c r="G571" s="38"/>
      <c r="H571" s="39"/>
      <c r="I571" s="37">
        <f t="shared" si="30"/>
        <v>0</v>
      </c>
      <c r="J571" s="149"/>
      <c r="K571" s="149"/>
      <c r="L571" s="149"/>
      <c r="S571" s="28"/>
      <c r="T571" s="28"/>
    </row>
    <row r="572" spans="1:20" x14ac:dyDescent="0.25">
      <c r="A572" s="165"/>
      <c r="B572" s="165"/>
      <c r="C572" s="169"/>
      <c r="D572" s="169"/>
      <c r="E572" s="37" t="s">
        <v>204</v>
      </c>
      <c r="F572" s="37"/>
      <c r="G572" s="38"/>
      <c r="H572" s="39"/>
      <c r="I572" s="37" t="e">
        <f t="shared" si="30"/>
        <v>#DIV/0!</v>
      </c>
      <c r="J572" s="149"/>
      <c r="K572" s="149"/>
      <c r="L572" s="149"/>
      <c r="S572" s="28"/>
      <c r="T572" s="28"/>
    </row>
    <row r="573" spans="1:20" x14ac:dyDescent="0.25">
      <c r="A573" s="165"/>
      <c r="B573" s="165"/>
      <c r="C573" s="169"/>
      <c r="D573" s="169"/>
      <c r="E573" s="37" t="s">
        <v>205</v>
      </c>
      <c r="F573" s="37"/>
      <c r="G573" s="38"/>
      <c r="H573" s="39"/>
      <c r="I573" s="37" t="e">
        <f t="shared" si="30"/>
        <v>#DIV/0!</v>
      </c>
      <c r="J573" s="149"/>
      <c r="K573" s="149"/>
      <c r="L573" s="149"/>
      <c r="S573" s="28"/>
      <c r="T573" s="28"/>
    </row>
    <row r="574" spans="1:20" ht="15.75" thickBot="1" x14ac:dyDescent="0.3">
      <c r="A574" s="166"/>
      <c r="B574" s="166"/>
      <c r="C574" s="170"/>
      <c r="D574" s="170"/>
      <c r="E574" s="74" t="s">
        <v>238</v>
      </c>
      <c r="F574" s="56"/>
      <c r="G574" s="75"/>
      <c r="H574" s="76"/>
      <c r="I574" s="57" t="e">
        <f t="shared" si="30"/>
        <v>#DIV/0!</v>
      </c>
      <c r="J574" s="150"/>
      <c r="K574" s="150"/>
      <c r="L574" s="150"/>
      <c r="S574" s="28"/>
      <c r="T574" s="28"/>
    </row>
    <row r="575" spans="1:20" x14ac:dyDescent="0.25">
      <c r="A575" s="164">
        <v>73690</v>
      </c>
      <c r="B575" s="164">
        <v>73250</v>
      </c>
      <c r="C575" s="168" t="s">
        <v>183</v>
      </c>
      <c r="D575" s="168" t="s">
        <v>226</v>
      </c>
      <c r="E575" s="53" t="s">
        <v>212</v>
      </c>
      <c r="F575" s="66">
        <f>ABS(B575-A575)</f>
        <v>440</v>
      </c>
      <c r="G575" s="54"/>
      <c r="H575" s="77"/>
      <c r="I575" s="74">
        <f t="shared" si="30"/>
        <v>0</v>
      </c>
      <c r="J575" s="167" t="e">
        <f t="shared" si="33"/>
        <v>#DIV/0!</v>
      </c>
      <c r="K575" s="148" t="s">
        <v>230</v>
      </c>
      <c r="L575" s="148" t="s">
        <v>230</v>
      </c>
      <c r="S575" s="28"/>
      <c r="T575" s="28"/>
    </row>
    <row r="576" spans="1:20" x14ac:dyDescent="0.25">
      <c r="A576" s="165"/>
      <c r="B576" s="165"/>
      <c r="C576" s="169"/>
      <c r="D576" s="169"/>
      <c r="E576" s="37" t="s">
        <v>229</v>
      </c>
      <c r="F576" s="37">
        <f>ROUNDUP(F575/5,0)</f>
        <v>88</v>
      </c>
      <c r="G576" s="38"/>
      <c r="H576" s="39"/>
      <c r="I576" s="37">
        <f t="shared" si="30"/>
        <v>0</v>
      </c>
      <c r="J576" s="149"/>
      <c r="K576" s="149"/>
      <c r="L576" s="149"/>
      <c r="S576" s="28"/>
      <c r="T576" s="28"/>
    </row>
    <row r="577" spans="1:20" x14ac:dyDescent="0.25">
      <c r="A577" s="165"/>
      <c r="B577" s="165"/>
      <c r="C577" s="169"/>
      <c r="D577" s="169"/>
      <c r="E577" s="37" t="s">
        <v>196</v>
      </c>
      <c r="F577" s="37">
        <f>ROUNDUP(F575/5,0)</f>
        <v>88</v>
      </c>
      <c r="G577" s="38"/>
      <c r="H577" s="39"/>
      <c r="I577" s="37">
        <f t="shared" si="30"/>
        <v>0</v>
      </c>
      <c r="J577" s="149"/>
      <c r="K577" s="149"/>
      <c r="L577" s="149"/>
      <c r="S577" s="28"/>
      <c r="T577" s="28"/>
    </row>
    <row r="578" spans="1:20" x14ac:dyDescent="0.25">
      <c r="A578" s="165"/>
      <c r="B578" s="165"/>
      <c r="C578" s="169"/>
      <c r="D578" s="169"/>
      <c r="E578" s="37" t="s">
        <v>204</v>
      </c>
      <c r="F578" s="37"/>
      <c r="G578" s="38"/>
      <c r="H578" s="39"/>
      <c r="I578" s="37" t="e">
        <f t="shared" si="30"/>
        <v>#DIV/0!</v>
      </c>
      <c r="J578" s="149"/>
      <c r="K578" s="149"/>
      <c r="L578" s="149"/>
      <c r="S578" s="28"/>
      <c r="T578" s="28"/>
    </row>
    <row r="579" spans="1:20" x14ac:dyDescent="0.25">
      <c r="A579" s="165"/>
      <c r="B579" s="165"/>
      <c r="C579" s="169"/>
      <c r="D579" s="169"/>
      <c r="E579" s="37" t="s">
        <v>205</v>
      </c>
      <c r="F579" s="37"/>
      <c r="G579" s="38"/>
      <c r="H579" s="39"/>
      <c r="I579" s="37" t="e">
        <f t="shared" si="30"/>
        <v>#DIV/0!</v>
      </c>
      <c r="J579" s="149"/>
      <c r="K579" s="149"/>
      <c r="L579" s="149"/>
      <c r="S579" s="28"/>
      <c r="T579" s="28"/>
    </row>
    <row r="580" spans="1:20" ht="15.75" thickBot="1" x14ac:dyDescent="0.3">
      <c r="A580" s="166"/>
      <c r="B580" s="166"/>
      <c r="C580" s="170"/>
      <c r="D580" s="170"/>
      <c r="E580" s="74" t="s">
        <v>238</v>
      </c>
      <c r="F580" s="56"/>
      <c r="G580" s="75"/>
      <c r="H580" s="76"/>
      <c r="I580" s="57" t="e">
        <f t="shared" ref="I580:I643" si="34">G580/F580</f>
        <v>#DIV/0!</v>
      </c>
      <c r="J580" s="150"/>
      <c r="K580" s="150"/>
      <c r="L580" s="150"/>
      <c r="S580" s="28"/>
      <c r="T580" s="28"/>
    </row>
    <row r="581" spans="1:20" x14ac:dyDescent="0.25">
      <c r="A581" s="164"/>
      <c r="B581" s="164"/>
      <c r="C581" s="168" t="s">
        <v>183</v>
      </c>
      <c r="D581" s="168" t="s">
        <v>226</v>
      </c>
      <c r="E581" s="53" t="s">
        <v>212</v>
      </c>
      <c r="F581" s="53">
        <f>ABS(B581-A581)</f>
        <v>0</v>
      </c>
      <c r="G581" s="54"/>
      <c r="H581" s="77"/>
      <c r="I581" s="74" t="e">
        <f t="shared" si="34"/>
        <v>#DIV/0!</v>
      </c>
      <c r="J581" s="167" t="e">
        <f t="shared" si="33"/>
        <v>#DIV/0!</v>
      </c>
      <c r="K581" s="148"/>
      <c r="L581" s="148"/>
      <c r="S581" s="28"/>
      <c r="T581" s="28"/>
    </row>
    <row r="582" spans="1:20" x14ac:dyDescent="0.25">
      <c r="A582" s="165"/>
      <c r="B582" s="165"/>
      <c r="C582" s="169"/>
      <c r="D582" s="169"/>
      <c r="E582" s="37" t="s">
        <v>229</v>
      </c>
      <c r="F582" s="37">
        <f>ROUNDUP(F581/5,0)</f>
        <v>0</v>
      </c>
      <c r="G582" s="38"/>
      <c r="H582" s="39"/>
      <c r="I582" s="37" t="e">
        <f t="shared" si="34"/>
        <v>#DIV/0!</v>
      </c>
      <c r="J582" s="149"/>
      <c r="K582" s="149"/>
      <c r="L582" s="149"/>
      <c r="S582" s="28"/>
      <c r="T582" s="28"/>
    </row>
    <row r="583" spans="1:20" x14ac:dyDescent="0.25">
      <c r="A583" s="165"/>
      <c r="B583" s="165"/>
      <c r="C583" s="169"/>
      <c r="D583" s="169"/>
      <c r="E583" s="37" t="s">
        <v>196</v>
      </c>
      <c r="F583" s="37">
        <f>ROUNDUP(F581/5,0)</f>
        <v>0</v>
      </c>
      <c r="G583" s="38"/>
      <c r="H583" s="39"/>
      <c r="I583" s="37" t="e">
        <f t="shared" si="34"/>
        <v>#DIV/0!</v>
      </c>
      <c r="J583" s="149"/>
      <c r="K583" s="149"/>
      <c r="L583" s="149"/>
      <c r="S583" s="28"/>
      <c r="T583" s="28"/>
    </row>
    <row r="584" spans="1:20" x14ac:dyDescent="0.25">
      <c r="A584" s="165"/>
      <c r="B584" s="165"/>
      <c r="C584" s="169"/>
      <c r="D584" s="169"/>
      <c r="E584" s="37" t="s">
        <v>204</v>
      </c>
      <c r="F584" s="37"/>
      <c r="G584" s="38"/>
      <c r="H584" s="39"/>
      <c r="I584" s="37" t="e">
        <f t="shared" si="34"/>
        <v>#DIV/0!</v>
      </c>
      <c r="J584" s="149"/>
      <c r="K584" s="149"/>
      <c r="L584" s="149"/>
      <c r="S584" s="28"/>
      <c r="T584" s="28"/>
    </row>
    <row r="585" spans="1:20" x14ac:dyDescent="0.25">
      <c r="A585" s="165"/>
      <c r="B585" s="165"/>
      <c r="C585" s="169"/>
      <c r="D585" s="169"/>
      <c r="E585" s="37" t="s">
        <v>205</v>
      </c>
      <c r="F585" s="37"/>
      <c r="G585" s="38"/>
      <c r="H585" s="39"/>
      <c r="I585" s="37" t="e">
        <f t="shared" si="34"/>
        <v>#DIV/0!</v>
      </c>
      <c r="J585" s="149"/>
      <c r="K585" s="149"/>
      <c r="L585" s="149"/>
      <c r="S585" s="28"/>
      <c r="T585" s="28"/>
    </row>
    <row r="586" spans="1:20" ht="15.75" thickBot="1" x14ac:dyDescent="0.3">
      <c r="A586" s="166"/>
      <c r="B586" s="166"/>
      <c r="C586" s="170"/>
      <c r="D586" s="170"/>
      <c r="E586" s="74" t="s">
        <v>238</v>
      </c>
      <c r="F586" s="56"/>
      <c r="G586" s="75"/>
      <c r="H586" s="76"/>
      <c r="I586" s="57" t="e">
        <f t="shared" si="34"/>
        <v>#DIV/0!</v>
      </c>
      <c r="J586" s="150"/>
      <c r="K586" s="150"/>
      <c r="L586" s="150"/>
      <c r="S586" s="28"/>
      <c r="T586" s="28"/>
    </row>
    <row r="587" spans="1:20" x14ac:dyDescent="0.25">
      <c r="A587" s="164">
        <v>73250</v>
      </c>
      <c r="B587" s="164">
        <v>72315</v>
      </c>
      <c r="C587" s="168" t="s">
        <v>183</v>
      </c>
      <c r="D587" s="168" t="s">
        <v>135</v>
      </c>
      <c r="E587" s="53" t="s">
        <v>216</v>
      </c>
      <c r="F587" s="53">
        <f>ABS(B587-A587)</f>
        <v>935</v>
      </c>
      <c r="G587" s="54"/>
      <c r="H587" s="77"/>
      <c r="I587" s="74">
        <f t="shared" si="34"/>
        <v>0</v>
      </c>
      <c r="J587" s="167" t="e">
        <f t="shared" si="33"/>
        <v>#DIV/0!</v>
      </c>
      <c r="K587" s="148"/>
      <c r="L587" s="148"/>
      <c r="S587" s="28"/>
      <c r="T587" s="28"/>
    </row>
    <row r="588" spans="1:20" x14ac:dyDescent="0.25">
      <c r="A588" s="165"/>
      <c r="B588" s="165"/>
      <c r="C588" s="169"/>
      <c r="D588" s="169"/>
      <c r="E588" s="37" t="s">
        <v>229</v>
      </c>
      <c r="F588" s="37">
        <f>ROUNDUP(F587/5,0)</f>
        <v>187</v>
      </c>
      <c r="G588" s="38"/>
      <c r="H588" s="39"/>
      <c r="I588" s="37">
        <f t="shared" si="34"/>
        <v>0</v>
      </c>
      <c r="J588" s="149"/>
      <c r="K588" s="149"/>
      <c r="L588" s="149"/>
      <c r="S588" s="28"/>
      <c r="T588" s="28"/>
    </row>
    <row r="589" spans="1:20" x14ac:dyDescent="0.25">
      <c r="A589" s="165"/>
      <c r="B589" s="165"/>
      <c r="C589" s="169"/>
      <c r="D589" s="169"/>
      <c r="E589" s="37" t="s">
        <v>196</v>
      </c>
      <c r="F589" s="37">
        <f>ROUNDUP(F587/5,0)</f>
        <v>187</v>
      </c>
      <c r="G589" s="38"/>
      <c r="H589" s="39"/>
      <c r="I589" s="37">
        <f t="shared" si="34"/>
        <v>0</v>
      </c>
      <c r="J589" s="149"/>
      <c r="K589" s="149"/>
      <c r="L589" s="149"/>
      <c r="S589" s="28"/>
      <c r="T589" s="28"/>
    </row>
    <row r="590" spans="1:20" x14ac:dyDescent="0.25">
      <c r="A590" s="165"/>
      <c r="B590" s="165"/>
      <c r="C590" s="169"/>
      <c r="D590" s="169"/>
      <c r="E590" s="37" t="s">
        <v>204</v>
      </c>
      <c r="F590" s="37"/>
      <c r="G590" s="38"/>
      <c r="H590" s="39"/>
      <c r="I590" s="37" t="e">
        <f t="shared" si="34"/>
        <v>#DIV/0!</v>
      </c>
      <c r="J590" s="149"/>
      <c r="K590" s="149"/>
      <c r="L590" s="149"/>
      <c r="S590" s="28"/>
      <c r="T590" s="28"/>
    </row>
    <row r="591" spans="1:20" x14ac:dyDescent="0.25">
      <c r="A591" s="165"/>
      <c r="B591" s="165"/>
      <c r="C591" s="169"/>
      <c r="D591" s="169"/>
      <c r="E591" s="37" t="s">
        <v>205</v>
      </c>
      <c r="F591" s="37"/>
      <c r="G591" s="38"/>
      <c r="H591" s="39"/>
      <c r="I591" s="37" t="e">
        <f t="shared" si="34"/>
        <v>#DIV/0!</v>
      </c>
      <c r="J591" s="149"/>
      <c r="K591" s="149"/>
      <c r="L591" s="149"/>
      <c r="S591" s="28"/>
      <c r="T591" s="28"/>
    </row>
    <row r="592" spans="1:20" ht="15.75" thickBot="1" x14ac:dyDescent="0.3">
      <c r="A592" s="166"/>
      <c r="B592" s="166"/>
      <c r="C592" s="170"/>
      <c r="D592" s="170"/>
      <c r="E592" s="74" t="s">
        <v>238</v>
      </c>
      <c r="F592" s="56"/>
      <c r="G592" s="75"/>
      <c r="H592" s="76"/>
      <c r="I592" s="57" t="e">
        <f t="shared" si="34"/>
        <v>#DIV/0!</v>
      </c>
      <c r="J592" s="150"/>
      <c r="K592" s="150"/>
      <c r="L592" s="150"/>
      <c r="S592" s="28"/>
      <c r="T592" s="28"/>
    </row>
    <row r="593" spans="1:20" x14ac:dyDescent="0.25">
      <c r="A593" s="164">
        <v>94400</v>
      </c>
      <c r="B593" s="164">
        <v>94989</v>
      </c>
      <c r="C593" s="168" t="s">
        <v>183</v>
      </c>
      <c r="D593" s="168" t="s">
        <v>135</v>
      </c>
      <c r="E593" s="53" t="s">
        <v>216</v>
      </c>
      <c r="F593" s="53">
        <f>ABS(B593-A593)</f>
        <v>589</v>
      </c>
      <c r="G593" s="54"/>
      <c r="H593" s="77"/>
      <c r="I593" s="74">
        <f t="shared" si="34"/>
        <v>0</v>
      </c>
      <c r="J593" s="167" t="e">
        <f t="shared" si="33"/>
        <v>#DIV/0!</v>
      </c>
      <c r="K593" s="148"/>
      <c r="L593" s="148"/>
      <c r="S593" s="28"/>
      <c r="T593" s="28"/>
    </row>
    <row r="594" spans="1:20" x14ac:dyDescent="0.25">
      <c r="A594" s="165"/>
      <c r="B594" s="165"/>
      <c r="C594" s="169"/>
      <c r="D594" s="169"/>
      <c r="E594" s="37" t="s">
        <v>229</v>
      </c>
      <c r="F594" s="37">
        <f>ROUNDUP(F593/5,0)</f>
        <v>118</v>
      </c>
      <c r="G594" s="38"/>
      <c r="H594" s="39"/>
      <c r="I594" s="37">
        <f t="shared" si="34"/>
        <v>0</v>
      </c>
      <c r="J594" s="149"/>
      <c r="K594" s="149"/>
      <c r="L594" s="149"/>
      <c r="S594" s="28"/>
      <c r="T594" s="28"/>
    </row>
    <row r="595" spans="1:20" x14ac:dyDescent="0.25">
      <c r="A595" s="165"/>
      <c r="B595" s="165"/>
      <c r="C595" s="169"/>
      <c r="D595" s="169"/>
      <c r="E595" s="37" t="s">
        <v>196</v>
      </c>
      <c r="F595" s="37">
        <f>ROUNDUP(F593/5,0)</f>
        <v>118</v>
      </c>
      <c r="G595" s="38"/>
      <c r="H595" s="39"/>
      <c r="I595" s="37">
        <f t="shared" si="34"/>
        <v>0</v>
      </c>
      <c r="J595" s="149"/>
      <c r="K595" s="149"/>
      <c r="L595" s="149"/>
      <c r="S595" s="28"/>
      <c r="T595" s="28"/>
    </row>
    <row r="596" spans="1:20" x14ac:dyDescent="0.25">
      <c r="A596" s="165"/>
      <c r="B596" s="165"/>
      <c r="C596" s="169"/>
      <c r="D596" s="169"/>
      <c r="E596" s="37" t="s">
        <v>204</v>
      </c>
      <c r="F596" s="37"/>
      <c r="G596" s="38"/>
      <c r="H596" s="39"/>
      <c r="I596" s="37" t="e">
        <f t="shared" si="34"/>
        <v>#DIV/0!</v>
      </c>
      <c r="J596" s="149"/>
      <c r="K596" s="149"/>
      <c r="L596" s="149"/>
      <c r="S596" s="28"/>
      <c r="T596" s="28"/>
    </row>
    <row r="597" spans="1:20" x14ac:dyDescent="0.25">
      <c r="A597" s="165"/>
      <c r="B597" s="165"/>
      <c r="C597" s="169"/>
      <c r="D597" s="169"/>
      <c r="E597" s="37" t="s">
        <v>205</v>
      </c>
      <c r="F597" s="37"/>
      <c r="G597" s="38"/>
      <c r="H597" s="39"/>
      <c r="I597" s="37" t="e">
        <f t="shared" si="34"/>
        <v>#DIV/0!</v>
      </c>
      <c r="J597" s="149"/>
      <c r="K597" s="149"/>
      <c r="L597" s="149"/>
      <c r="S597" s="28"/>
      <c r="T597" s="28"/>
    </row>
    <row r="598" spans="1:20" ht="15.75" thickBot="1" x14ac:dyDescent="0.3">
      <c r="A598" s="166"/>
      <c r="B598" s="166"/>
      <c r="C598" s="170"/>
      <c r="D598" s="170"/>
      <c r="E598" s="74" t="s">
        <v>238</v>
      </c>
      <c r="F598" s="56"/>
      <c r="G598" s="75"/>
      <c r="H598" s="76"/>
      <c r="I598" s="57" t="e">
        <f t="shared" si="34"/>
        <v>#DIV/0!</v>
      </c>
      <c r="J598" s="150"/>
      <c r="K598" s="150"/>
      <c r="L598" s="150"/>
      <c r="S598" s="28"/>
      <c r="T598" s="28"/>
    </row>
    <row r="599" spans="1:20" x14ac:dyDescent="0.25">
      <c r="A599" s="164">
        <v>94989</v>
      </c>
      <c r="B599" s="164">
        <v>95114</v>
      </c>
      <c r="C599" s="168" t="s">
        <v>183</v>
      </c>
      <c r="D599" s="168" t="s">
        <v>135</v>
      </c>
      <c r="E599" s="53" t="s">
        <v>216</v>
      </c>
      <c r="F599" s="53">
        <f>ABS(B599-A599)</f>
        <v>125</v>
      </c>
      <c r="G599" s="54"/>
      <c r="H599" s="77"/>
      <c r="I599" s="74">
        <f t="shared" si="34"/>
        <v>0</v>
      </c>
      <c r="J599" s="167" t="e">
        <f t="shared" si="33"/>
        <v>#DIV/0!</v>
      </c>
      <c r="K599" s="148"/>
      <c r="L599" s="148"/>
      <c r="S599" s="28"/>
      <c r="T599" s="28"/>
    </row>
    <row r="600" spans="1:20" x14ac:dyDescent="0.25">
      <c r="A600" s="165"/>
      <c r="B600" s="165"/>
      <c r="C600" s="169"/>
      <c r="D600" s="169"/>
      <c r="E600" s="37" t="s">
        <v>229</v>
      </c>
      <c r="F600" s="37">
        <f>ROUNDUP(F599/5,0)</f>
        <v>25</v>
      </c>
      <c r="G600" s="38"/>
      <c r="H600" s="39"/>
      <c r="I600" s="37">
        <f t="shared" si="34"/>
        <v>0</v>
      </c>
      <c r="J600" s="149"/>
      <c r="K600" s="149"/>
      <c r="L600" s="149"/>
      <c r="S600" s="28"/>
      <c r="T600" s="28"/>
    </row>
    <row r="601" spans="1:20" x14ac:dyDescent="0.25">
      <c r="A601" s="165"/>
      <c r="B601" s="165"/>
      <c r="C601" s="169"/>
      <c r="D601" s="169"/>
      <c r="E601" s="37" t="s">
        <v>196</v>
      </c>
      <c r="F601" s="37">
        <f>ROUNDUP(F599/5,0)</f>
        <v>25</v>
      </c>
      <c r="G601" s="38"/>
      <c r="H601" s="39"/>
      <c r="I601" s="37">
        <f t="shared" si="34"/>
        <v>0</v>
      </c>
      <c r="J601" s="149"/>
      <c r="K601" s="149"/>
      <c r="L601" s="149"/>
      <c r="S601" s="28"/>
      <c r="T601" s="28"/>
    </row>
    <row r="602" spans="1:20" x14ac:dyDescent="0.25">
      <c r="A602" s="165"/>
      <c r="B602" s="165"/>
      <c r="C602" s="169"/>
      <c r="D602" s="169"/>
      <c r="E602" s="37" t="s">
        <v>204</v>
      </c>
      <c r="F602" s="37"/>
      <c r="G602" s="38"/>
      <c r="H602" s="39"/>
      <c r="I602" s="37" t="e">
        <f t="shared" si="34"/>
        <v>#DIV/0!</v>
      </c>
      <c r="J602" s="149"/>
      <c r="K602" s="149"/>
      <c r="L602" s="149"/>
      <c r="S602" s="28"/>
      <c r="T602" s="28"/>
    </row>
    <row r="603" spans="1:20" x14ac:dyDescent="0.25">
      <c r="A603" s="165"/>
      <c r="B603" s="165"/>
      <c r="C603" s="169"/>
      <c r="D603" s="169"/>
      <c r="E603" s="37" t="s">
        <v>205</v>
      </c>
      <c r="F603" s="37"/>
      <c r="G603" s="38"/>
      <c r="H603" s="39"/>
      <c r="I603" s="37" t="e">
        <f t="shared" si="34"/>
        <v>#DIV/0!</v>
      </c>
      <c r="J603" s="149"/>
      <c r="K603" s="149"/>
      <c r="L603" s="149"/>
      <c r="S603" s="28"/>
      <c r="T603" s="28"/>
    </row>
    <row r="604" spans="1:20" ht="15.75" thickBot="1" x14ac:dyDescent="0.3">
      <c r="A604" s="166"/>
      <c r="B604" s="166"/>
      <c r="C604" s="170"/>
      <c r="D604" s="170"/>
      <c r="E604" s="74" t="s">
        <v>238</v>
      </c>
      <c r="F604" s="56"/>
      <c r="G604" s="75"/>
      <c r="H604" s="76"/>
      <c r="I604" s="57" t="e">
        <f t="shared" si="34"/>
        <v>#DIV/0!</v>
      </c>
      <c r="J604" s="150"/>
      <c r="K604" s="150"/>
      <c r="L604" s="150"/>
      <c r="S604" s="28"/>
      <c r="T604" s="28"/>
    </row>
    <row r="605" spans="1:20" x14ac:dyDescent="0.25">
      <c r="A605" s="164">
        <v>94989</v>
      </c>
      <c r="B605" s="164">
        <v>95114</v>
      </c>
      <c r="C605" s="168" t="s">
        <v>183</v>
      </c>
      <c r="D605" s="168" t="s">
        <v>225</v>
      </c>
      <c r="E605" s="53" t="s">
        <v>216</v>
      </c>
      <c r="F605" s="53">
        <f>ABS(B605-A605)</f>
        <v>125</v>
      </c>
      <c r="G605" s="54"/>
      <c r="H605" s="77"/>
      <c r="I605" s="74">
        <f t="shared" si="34"/>
        <v>0</v>
      </c>
      <c r="J605" s="167" t="e">
        <f t="shared" si="33"/>
        <v>#DIV/0!</v>
      </c>
      <c r="K605" s="148"/>
      <c r="L605" s="148"/>
      <c r="S605" s="28"/>
      <c r="T605" s="28"/>
    </row>
    <row r="606" spans="1:20" x14ac:dyDescent="0.25">
      <c r="A606" s="165"/>
      <c r="B606" s="165"/>
      <c r="C606" s="169"/>
      <c r="D606" s="169"/>
      <c r="E606" s="37" t="s">
        <v>229</v>
      </c>
      <c r="F606" s="37">
        <f>ROUNDUP(F605/5,0)</f>
        <v>25</v>
      </c>
      <c r="G606" s="38"/>
      <c r="H606" s="39"/>
      <c r="I606" s="37">
        <f t="shared" si="34"/>
        <v>0</v>
      </c>
      <c r="J606" s="149"/>
      <c r="K606" s="149"/>
      <c r="L606" s="149"/>
      <c r="S606" s="28"/>
      <c r="T606" s="28"/>
    </row>
    <row r="607" spans="1:20" x14ac:dyDescent="0.25">
      <c r="A607" s="165"/>
      <c r="B607" s="165"/>
      <c r="C607" s="169"/>
      <c r="D607" s="169"/>
      <c r="E607" s="37" t="s">
        <v>196</v>
      </c>
      <c r="F607" s="37">
        <f>ROUNDUP(F605/5,0)</f>
        <v>25</v>
      </c>
      <c r="G607" s="38"/>
      <c r="H607" s="39"/>
      <c r="I607" s="37">
        <f t="shared" si="34"/>
        <v>0</v>
      </c>
      <c r="J607" s="149"/>
      <c r="K607" s="149"/>
      <c r="L607" s="149"/>
      <c r="S607" s="28"/>
      <c r="T607" s="28"/>
    </row>
    <row r="608" spans="1:20" x14ac:dyDescent="0.25">
      <c r="A608" s="165"/>
      <c r="B608" s="165"/>
      <c r="C608" s="169"/>
      <c r="D608" s="169"/>
      <c r="E608" s="37" t="s">
        <v>204</v>
      </c>
      <c r="F608" s="37"/>
      <c r="G608" s="38"/>
      <c r="H608" s="39"/>
      <c r="I608" s="37" t="e">
        <f t="shared" si="34"/>
        <v>#DIV/0!</v>
      </c>
      <c r="J608" s="149"/>
      <c r="K608" s="149"/>
      <c r="L608" s="149"/>
      <c r="S608" s="28"/>
      <c r="T608" s="28"/>
    </row>
    <row r="609" spans="1:20" x14ac:dyDescent="0.25">
      <c r="A609" s="165"/>
      <c r="B609" s="165"/>
      <c r="C609" s="169"/>
      <c r="D609" s="169"/>
      <c r="E609" s="37" t="s">
        <v>205</v>
      </c>
      <c r="F609" s="37"/>
      <c r="G609" s="38"/>
      <c r="H609" s="39"/>
      <c r="I609" s="37" t="e">
        <f t="shared" si="34"/>
        <v>#DIV/0!</v>
      </c>
      <c r="J609" s="149"/>
      <c r="K609" s="149"/>
      <c r="L609" s="149"/>
      <c r="S609" s="28"/>
      <c r="T609" s="28"/>
    </row>
    <row r="610" spans="1:20" ht="15.75" thickBot="1" x14ac:dyDescent="0.3">
      <c r="A610" s="166"/>
      <c r="B610" s="166"/>
      <c r="C610" s="170"/>
      <c r="D610" s="170"/>
      <c r="E610" s="74" t="s">
        <v>238</v>
      </c>
      <c r="F610" s="56"/>
      <c r="G610" s="75"/>
      <c r="H610" s="76"/>
      <c r="I610" s="57" t="e">
        <f t="shared" si="34"/>
        <v>#DIV/0!</v>
      </c>
      <c r="J610" s="150"/>
      <c r="K610" s="150"/>
      <c r="L610" s="150"/>
      <c r="S610" s="28"/>
      <c r="T610" s="28"/>
    </row>
    <row r="611" spans="1:20" x14ac:dyDescent="0.25">
      <c r="A611" s="164">
        <v>95503</v>
      </c>
      <c r="B611" s="164">
        <v>95701</v>
      </c>
      <c r="C611" s="168" t="s">
        <v>183</v>
      </c>
      <c r="D611" s="168" t="s">
        <v>225</v>
      </c>
      <c r="E611" s="53" t="s">
        <v>216</v>
      </c>
      <c r="F611" s="53">
        <f>ABS(B611-A611)</f>
        <v>198</v>
      </c>
      <c r="G611" s="54"/>
      <c r="H611" s="77"/>
      <c r="I611" s="74">
        <f t="shared" si="34"/>
        <v>0</v>
      </c>
      <c r="J611" s="167" t="e">
        <f t="shared" si="33"/>
        <v>#DIV/0!</v>
      </c>
      <c r="K611" s="148"/>
      <c r="L611" s="148"/>
      <c r="S611" s="28"/>
      <c r="T611" s="28"/>
    </row>
    <row r="612" spans="1:20" x14ac:dyDescent="0.25">
      <c r="A612" s="165"/>
      <c r="B612" s="165"/>
      <c r="C612" s="169"/>
      <c r="D612" s="169"/>
      <c r="E612" s="37" t="s">
        <v>229</v>
      </c>
      <c r="F612" s="37">
        <f>ROUNDUP(F611/5,0)</f>
        <v>40</v>
      </c>
      <c r="G612" s="38"/>
      <c r="H612" s="39"/>
      <c r="I612" s="37">
        <f t="shared" si="34"/>
        <v>0</v>
      </c>
      <c r="J612" s="149"/>
      <c r="K612" s="149"/>
      <c r="L612" s="149"/>
      <c r="S612" s="28"/>
      <c r="T612" s="28"/>
    </row>
    <row r="613" spans="1:20" x14ac:dyDescent="0.25">
      <c r="A613" s="165"/>
      <c r="B613" s="165"/>
      <c r="C613" s="169"/>
      <c r="D613" s="169"/>
      <c r="E613" s="37" t="s">
        <v>196</v>
      </c>
      <c r="F613" s="37">
        <f>ROUNDUP(F611/5,0)</f>
        <v>40</v>
      </c>
      <c r="G613" s="38"/>
      <c r="H613" s="39"/>
      <c r="I613" s="37">
        <f t="shared" si="34"/>
        <v>0</v>
      </c>
      <c r="J613" s="149"/>
      <c r="K613" s="149"/>
      <c r="L613" s="149"/>
      <c r="S613" s="28"/>
      <c r="T613" s="28"/>
    </row>
    <row r="614" spans="1:20" x14ac:dyDescent="0.25">
      <c r="A614" s="165"/>
      <c r="B614" s="165"/>
      <c r="C614" s="169"/>
      <c r="D614" s="169"/>
      <c r="E614" s="37" t="s">
        <v>204</v>
      </c>
      <c r="F614" s="37"/>
      <c r="G614" s="37"/>
      <c r="H614" s="39"/>
      <c r="I614" s="37" t="e">
        <f t="shared" si="34"/>
        <v>#DIV/0!</v>
      </c>
      <c r="J614" s="149"/>
      <c r="K614" s="149"/>
      <c r="L614" s="149"/>
      <c r="S614" s="28"/>
      <c r="T614" s="28"/>
    </row>
    <row r="615" spans="1:20" x14ac:dyDescent="0.25">
      <c r="A615" s="165"/>
      <c r="B615" s="165"/>
      <c r="C615" s="169"/>
      <c r="D615" s="169"/>
      <c r="E615" s="37" t="s">
        <v>205</v>
      </c>
      <c r="F615" s="37"/>
      <c r="G615" s="37"/>
      <c r="H615" s="39"/>
      <c r="I615" s="37" t="e">
        <f t="shared" si="34"/>
        <v>#DIV/0!</v>
      </c>
      <c r="J615" s="149"/>
      <c r="K615" s="149"/>
      <c r="L615" s="149"/>
      <c r="S615" s="28"/>
      <c r="T615" s="28"/>
    </row>
    <row r="616" spans="1:20" ht="15.75" thickBot="1" x14ac:dyDescent="0.3">
      <c r="A616" s="166"/>
      <c r="B616" s="166"/>
      <c r="C616" s="170"/>
      <c r="D616" s="170"/>
      <c r="E616" s="74" t="s">
        <v>238</v>
      </c>
      <c r="F616" s="56"/>
      <c r="G616" s="75"/>
      <c r="H616" s="76"/>
      <c r="I616" s="57" t="e">
        <f t="shared" si="34"/>
        <v>#DIV/0!</v>
      </c>
      <c r="J616" s="150"/>
      <c r="K616" s="150"/>
      <c r="L616" s="150"/>
      <c r="S616" s="28"/>
      <c r="T616" s="28"/>
    </row>
    <row r="617" spans="1:20" x14ac:dyDescent="0.25">
      <c r="A617" s="164">
        <v>95767</v>
      </c>
      <c r="B617" s="164">
        <v>95852</v>
      </c>
      <c r="C617" s="168" t="s">
        <v>183</v>
      </c>
      <c r="D617" s="168" t="s">
        <v>225</v>
      </c>
      <c r="E617" s="53" t="s">
        <v>216</v>
      </c>
      <c r="F617" s="53">
        <f>ABS(B617-A617)</f>
        <v>85</v>
      </c>
      <c r="G617" s="54"/>
      <c r="H617" s="55"/>
      <c r="I617" s="74">
        <f t="shared" si="34"/>
        <v>0</v>
      </c>
      <c r="J617" s="167" t="e">
        <f t="shared" si="33"/>
        <v>#DIV/0!</v>
      </c>
      <c r="K617" s="148"/>
      <c r="L617" s="148"/>
      <c r="S617" s="28"/>
      <c r="T617" s="28"/>
    </row>
    <row r="618" spans="1:20" x14ac:dyDescent="0.25">
      <c r="A618" s="165"/>
      <c r="B618" s="165"/>
      <c r="C618" s="169"/>
      <c r="D618" s="169"/>
      <c r="E618" s="37" t="s">
        <v>229</v>
      </c>
      <c r="F618" s="37">
        <f>ROUNDUP(F617/5,0)</f>
        <v>17</v>
      </c>
      <c r="G618" s="38"/>
      <c r="H618" s="39"/>
      <c r="I618" s="37">
        <f t="shared" si="34"/>
        <v>0</v>
      </c>
      <c r="J618" s="149"/>
      <c r="K618" s="149"/>
      <c r="L618" s="149"/>
      <c r="S618" s="28"/>
      <c r="T618" s="28"/>
    </row>
    <row r="619" spans="1:20" x14ac:dyDescent="0.25">
      <c r="A619" s="165"/>
      <c r="B619" s="165"/>
      <c r="C619" s="169"/>
      <c r="D619" s="169"/>
      <c r="E619" s="37" t="s">
        <v>196</v>
      </c>
      <c r="F619" s="37">
        <f>ROUNDUP(F617/5,0)</f>
        <v>17</v>
      </c>
      <c r="G619" s="38"/>
      <c r="H619" s="39"/>
      <c r="I619" s="37">
        <f t="shared" si="34"/>
        <v>0</v>
      </c>
      <c r="J619" s="149"/>
      <c r="K619" s="149"/>
      <c r="L619" s="149"/>
      <c r="S619" s="28"/>
      <c r="T619" s="28"/>
    </row>
    <row r="620" spans="1:20" x14ac:dyDescent="0.25">
      <c r="A620" s="165"/>
      <c r="B620" s="165"/>
      <c r="C620" s="169"/>
      <c r="D620" s="169"/>
      <c r="E620" s="37" t="s">
        <v>204</v>
      </c>
      <c r="F620" s="37"/>
      <c r="G620" s="38"/>
      <c r="H620" s="78"/>
      <c r="I620" s="37" t="e">
        <f t="shared" si="34"/>
        <v>#DIV/0!</v>
      </c>
      <c r="J620" s="149"/>
      <c r="K620" s="149"/>
      <c r="L620" s="149"/>
      <c r="S620" s="28"/>
      <c r="T620" s="28"/>
    </row>
    <row r="621" spans="1:20" x14ac:dyDescent="0.25">
      <c r="A621" s="165"/>
      <c r="B621" s="165"/>
      <c r="C621" s="169"/>
      <c r="D621" s="169"/>
      <c r="E621" s="37" t="s">
        <v>205</v>
      </c>
      <c r="F621" s="37"/>
      <c r="G621" s="38"/>
      <c r="H621" s="78"/>
      <c r="I621" s="37" t="e">
        <f t="shared" si="34"/>
        <v>#DIV/0!</v>
      </c>
      <c r="J621" s="149"/>
      <c r="K621" s="149"/>
      <c r="L621" s="149"/>
      <c r="S621" s="28"/>
      <c r="T621" s="28"/>
    </row>
    <row r="622" spans="1:20" ht="15.75" thickBot="1" x14ac:dyDescent="0.3">
      <c r="A622" s="166"/>
      <c r="B622" s="166"/>
      <c r="C622" s="170"/>
      <c r="D622" s="170"/>
      <c r="E622" s="74" t="s">
        <v>238</v>
      </c>
      <c r="F622" s="56"/>
      <c r="G622" s="75"/>
      <c r="H622" s="76"/>
      <c r="I622" s="57" t="e">
        <f t="shared" si="34"/>
        <v>#DIV/0!</v>
      </c>
      <c r="J622" s="150"/>
      <c r="K622" s="150"/>
      <c r="L622" s="150"/>
      <c r="S622" s="28"/>
      <c r="T622" s="28"/>
    </row>
    <row r="623" spans="1:20" x14ac:dyDescent="0.25">
      <c r="A623" s="164">
        <v>95852</v>
      </c>
      <c r="B623" s="164">
        <v>96366</v>
      </c>
      <c r="C623" s="168" t="s">
        <v>183</v>
      </c>
      <c r="D623" s="168" t="s">
        <v>225</v>
      </c>
      <c r="E623" s="53" t="s">
        <v>216</v>
      </c>
      <c r="F623" s="53">
        <f>ABS(B623-A623)</f>
        <v>514</v>
      </c>
      <c r="G623" s="54"/>
      <c r="H623" s="55"/>
      <c r="I623" s="74">
        <f t="shared" si="34"/>
        <v>0</v>
      </c>
      <c r="J623" s="167" t="e">
        <f t="shared" si="33"/>
        <v>#DIV/0!</v>
      </c>
      <c r="K623" s="148"/>
      <c r="L623" s="148"/>
      <c r="S623" s="28"/>
      <c r="T623" s="28"/>
    </row>
    <row r="624" spans="1:20" x14ac:dyDescent="0.25">
      <c r="A624" s="165"/>
      <c r="B624" s="165"/>
      <c r="C624" s="169"/>
      <c r="D624" s="169"/>
      <c r="E624" s="37" t="s">
        <v>229</v>
      </c>
      <c r="F624" s="37">
        <f>ROUNDUP(F623/5,0)</f>
        <v>103</v>
      </c>
      <c r="G624" s="38"/>
      <c r="H624" s="39"/>
      <c r="I624" s="37">
        <f t="shared" si="34"/>
        <v>0</v>
      </c>
      <c r="J624" s="149"/>
      <c r="K624" s="149"/>
      <c r="L624" s="149"/>
      <c r="S624" s="28"/>
      <c r="T624" s="28"/>
    </row>
    <row r="625" spans="1:20" x14ac:dyDescent="0.25">
      <c r="A625" s="165"/>
      <c r="B625" s="165"/>
      <c r="C625" s="169"/>
      <c r="D625" s="169"/>
      <c r="E625" s="37" t="s">
        <v>196</v>
      </c>
      <c r="F625" s="37">
        <f>ROUNDUP(F623/5,0)</f>
        <v>103</v>
      </c>
      <c r="G625" s="38"/>
      <c r="H625" s="39"/>
      <c r="I625" s="37">
        <f t="shared" si="34"/>
        <v>0</v>
      </c>
      <c r="J625" s="149"/>
      <c r="K625" s="149"/>
      <c r="L625" s="149"/>
      <c r="S625" s="28"/>
      <c r="T625" s="28"/>
    </row>
    <row r="626" spans="1:20" x14ac:dyDescent="0.25">
      <c r="A626" s="165"/>
      <c r="B626" s="165"/>
      <c r="C626" s="169"/>
      <c r="D626" s="169"/>
      <c r="E626" s="37" t="s">
        <v>204</v>
      </c>
      <c r="F626" s="37"/>
      <c r="G626" s="38"/>
      <c r="H626" s="39"/>
      <c r="I626" s="37" t="e">
        <f t="shared" si="34"/>
        <v>#DIV/0!</v>
      </c>
      <c r="J626" s="149"/>
      <c r="K626" s="149"/>
      <c r="L626" s="149"/>
      <c r="S626" s="28"/>
      <c r="T626" s="28"/>
    </row>
    <row r="627" spans="1:20" x14ac:dyDescent="0.25">
      <c r="A627" s="165"/>
      <c r="B627" s="165"/>
      <c r="C627" s="169"/>
      <c r="D627" s="169"/>
      <c r="E627" s="37" t="s">
        <v>205</v>
      </c>
      <c r="F627" s="37"/>
      <c r="G627" s="38"/>
      <c r="H627" s="78"/>
      <c r="I627" s="37" t="e">
        <f t="shared" si="34"/>
        <v>#DIV/0!</v>
      </c>
      <c r="J627" s="149"/>
      <c r="K627" s="149"/>
      <c r="L627" s="149"/>
      <c r="S627" s="28"/>
      <c r="T627" s="28"/>
    </row>
    <row r="628" spans="1:20" ht="15.75" thickBot="1" x14ac:dyDescent="0.3">
      <c r="A628" s="166"/>
      <c r="B628" s="166"/>
      <c r="C628" s="170"/>
      <c r="D628" s="170"/>
      <c r="E628" s="74" t="s">
        <v>238</v>
      </c>
      <c r="F628" s="56"/>
      <c r="G628" s="75"/>
      <c r="H628" s="76"/>
      <c r="I628" s="57" t="e">
        <f t="shared" si="34"/>
        <v>#DIV/0!</v>
      </c>
      <c r="J628" s="150"/>
      <c r="K628" s="150"/>
      <c r="L628" s="150"/>
      <c r="S628" s="28"/>
      <c r="T628" s="28"/>
    </row>
    <row r="629" spans="1:20" x14ac:dyDescent="0.25">
      <c r="A629" s="164">
        <v>96366</v>
      </c>
      <c r="B629" s="164">
        <v>96432</v>
      </c>
      <c r="C629" s="168" t="s">
        <v>183</v>
      </c>
      <c r="D629" s="168" t="s">
        <v>225</v>
      </c>
      <c r="E629" s="53" t="s">
        <v>216</v>
      </c>
      <c r="F629" s="53">
        <f>ABS(B629-A629)</f>
        <v>66</v>
      </c>
      <c r="G629" s="54"/>
      <c r="H629" s="55"/>
      <c r="I629" s="53">
        <f t="shared" si="34"/>
        <v>0</v>
      </c>
      <c r="J629" s="167" t="e">
        <f t="shared" ref="J629:J665" si="35">AVERAGE(I629,I630,I631,I632,I633,I634)</f>
        <v>#DIV/0!</v>
      </c>
      <c r="K629" s="148"/>
      <c r="L629" s="148"/>
      <c r="S629" s="28"/>
      <c r="T629" s="28"/>
    </row>
    <row r="630" spans="1:20" x14ac:dyDescent="0.25">
      <c r="A630" s="165"/>
      <c r="B630" s="165"/>
      <c r="C630" s="169"/>
      <c r="D630" s="169"/>
      <c r="E630" s="37" t="s">
        <v>229</v>
      </c>
      <c r="F630" s="37">
        <f>ROUNDUP(F629/5,0)</f>
        <v>14</v>
      </c>
      <c r="G630" s="38"/>
      <c r="H630" s="39"/>
      <c r="I630" s="37">
        <f t="shared" si="34"/>
        <v>0</v>
      </c>
      <c r="J630" s="149"/>
      <c r="K630" s="149"/>
      <c r="L630" s="149"/>
      <c r="S630" s="28"/>
      <c r="T630" s="28"/>
    </row>
    <row r="631" spans="1:20" x14ac:dyDescent="0.25">
      <c r="A631" s="165"/>
      <c r="B631" s="165"/>
      <c r="C631" s="169"/>
      <c r="D631" s="169"/>
      <c r="E631" s="37" t="s">
        <v>196</v>
      </c>
      <c r="F631" s="37">
        <f>ROUNDUP(F629/5,0)</f>
        <v>14</v>
      </c>
      <c r="G631" s="38"/>
      <c r="H631" s="39"/>
      <c r="I631" s="37">
        <f t="shared" si="34"/>
        <v>0</v>
      </c>
      <c r="J631" s="149"/>
      <c r="K631" s="149"/>
      <c r="L631" s="149"/>
      <c r="S631" s="28"/>
      <c r="T631" s="28"/>
    </row>
    <row r="632" spans="1:20" x14ac:dyDescent="0.25">
      <c r="A632" s="165"/>
      <c r="B632" s="165"/>
      <c r="C632" s="169"/>
      <c r="D632" s="169"/>
      <c r="E632" s="37" t="s">
        <v>204</v>
      </c>
      <c r="F632" s="37"/>
      <c r="G632" s="38"/>
      <c r="H632" s="39"/>
      <c r="I632" s="37" t="e">
        <f t="shared" si="34"/>
        <v>#DIV/0!</v>
      </c>
      <c r="J632" s="149"/>
      <c r="K632" s="149"/>
      <c r="L632" s="149"/>
      <c r="S632" s="28"/>
      <c r="T632" s="28"/>
    </row>
    <row r="633" spans="1:20" x14ac:dyDescent="0.25">
      <c r="A633" s="165"/>
      <c r="B633" s="165"/>
      <c r="C633" s="169"/>
      <c r="D633" s="169"/>
      <c r="E633" s="37" t="s">
        <v>205</v>
      </c>
      <c r="F633" s="37"/>
      <c r="G633" s="38"/>
      <c r="H633" s="78"/>
      <c r="I633" s="37" t="e">
        <f t="shared" si="34"/>
        <v>#DIV/0!</v>
      </c>
      <c r="J633" s="149"/>
      <c r="K633" s="149"/>
      <c r="L633" s="149"/>
      <c r="S633" s="28"/>
      <c r="T633" s="28"/>
    </row>
    <row r="634" spans="1:20" ht="15.75" thickBot="1" x14ac:dyDescent="0.3">
      <c r="A634" s="166"/>
      <c r="B634" s="166"/>
      <c r="C634" s="170"/>
      <c r="D634" s="170"/>
      <c r="E634" s="74" t="s">
        <v>238</v>
      </c>
      <c r="F634" s="56"/>
      <c r="G634" s="75"/>
      <c r="H634" s="76"/>
      <c r="I634" s="57" t="e">
        <f t="shared" si="34"/>
        <v>#DIV/0!</v>
      </c>
      <c r="J634" s="150"/>
      <c r="K634" s="150"/>
      <c r="L634" s="150"/>
      <c r="S634" s="28"/>
      <c r="T634" s="28"/>
    </row>
    <row r="635" spans="1:20" x14ac:dyDescent="0.25">
      <c r="A635" s="164">
        <v>96432</v>
      </c>
      <c r="B635" s="164">
        <v>96649</v>
      </c>
      <c r="C635" s="168" t="s">
        <v>183</v>
      </c>
      <c r="D635" s="168" t="s">
        <v>225</v>
      </c>
      <c r="E635" s="53" t="s">
        <v>216</v>
      </c>
      <c r="F635" s="53">
        <f>ABS(B635-A635)</f>
        <v>217</v>
      </c>
      <c r="G635" s="54"/>
      <c r="H635" s="55"/>
      <c r="I635" s="74">
        <f t="shared" si="34"/>
        <v>0</v>
      </c>
      <c r="J635" s="167" t="e">
        <f t="shared" si="35"/>
        <v>#DIV/0!</v>
      </c>
      <c r="K635" s="148"/>
      <c r="L635" s="148"/>
      <c r="S635" s="28"/>
      <c r="T635" s="28"/>
    </row>
    <row r="636" spans="1:20" x14ac:dyDescent="0.25">
      <c r="A636" s="165"/>
      <c r="B636" s="165"/>
      <c r="C636" s="169"/>
      <c r="D636" s="169"/>
      <c r="E636" s="37" t="s">
        <v>229</v>
      </c>
      <c r="F636" s="37">
        <f>ROUNDUP(F635/5,0)</f>
        <v>44</v>
      </c>
      <c r="G636" s="38"/>
      <c r="H636" s="39"/>
      <c r="I636" s="37">
        <f t="shared" si="34"/>
        <v>0</v>
      </c>
      <c r="J636" s="149"/>
      <c r="K636" s="149"/>
      <c r="L636" s="149"/>
      <c r="S636" s="28"/>
      <c r="T636" s="28"/>
    </row>
    <row r="637" spans="1:20" x14ac:dyDescent="0.25">
      <c r="A637" s="165"/>
      <c r="B637" s="165"/>
      <c r="C637" s="169"/>
      <c r="D637" s="169"/>
      <c r="E637" s="37" t="s">
        <v>196</v>
      </c>
      <c r="F637" s="37">
        <f>ROUNDUP(F635/5,0)</f>
        <v>44</v>
      </c>
      <c r="G637" s="38"/>
      <c r="H637" s="39"/>
      <c r="I637" s="37">
        <f t="shared" si="34"/>
        <v>0</v>
      </c>
      <c r="J637" s="149"/>
      <c r="K637" s="149"/>
      <c r="L637" s="149"/>
      <c r="S637" s="28"/>
      <c r="T637" s="28"/>
    </row>
    <row r="638" spans="1:20" x14ac:dyDescent="0.25">
      <c r="A638" s="165"/>
      <c r="B638" s="165"/>
      <c r="C638" s="169"/>
      <c r="D638" s="169"/>
      <c r="E638" s="37" t="s">
        <v>204</v>
      </c>
      <c r="F638" s="37"/>
      <c r="G638" s="38"/>
      <c r="H638" s="39"/>
      <c r="I638" s="37" t="e">
        <f t="shared" si="34"/>
        <v>#DIV/0!</v>
      </c>
      <c r="J638" s="149"/>
      <c r="K638" s="149"/>
      <c r="L638" s="149"/>
      <c r="S638" s="28"/>
      <c r="T638" s="28"/>
    </row>
    <row r="639" spans="1:20" x14ac:dyDescent="0.25">
      <c r="A639" s="165"/>
      <c r="B639" s="165"/>
      <c r="C639" s="169"/>
      <c r="D639" s="169"/>
      <c r="E639" s="37" t="s">
        <v>205</v>
      </c>
      <c r="F639" s="37"/>
      <c r="G639" s="38"/>
      <c r="H639" s="39"/>
      <c r="I639" s="37" t="e">
        <f t="shared" si="34"/>
        <v>#DIV/0!</v>
      </c>
      <c r="J639" s="149"/>
      <c r="K639" s="149"/>
      <c r="L639" s="149"/>
      <c r="S639" s="28"/>
      <c r="T639" s="28"/>
    </row>
    <row r="640" spans="1:20" ht="15.75" thickBot="1" x14ac:dyDescent="0.3">
      <c r="A640" s="166"/>
      <c r="B640" s="166"/>
      <c r="C640" s="170"/>
      <c r="D640" s="170"/>
      <c r="E640" s="74" t="s">
        <v>238</v>
      </c>
      <c r="F640" s="56"/>
      <c r="G640" s="75"/>
      <c r="H640" s="76"/>
      <c r="I640" s="57" t="e">
        <f t="shared" si="34"/>
        <v>#DIV/0!</v>
      </c>
      <c r="J640" s="150"/>
      <c r="K640" s="150"/>
      <c r="L640" s="150"/>
      <c r="S640" s="28"/>
      <c r="T640" s="28"/>
    </row>
    <row r="641" spans="1:20" x14ac:dyDescent="0.25">
      <c r="A641" s="164">
        <v>95767</v>
      </c>
      <c r="B641" s="164">
        <v>95852</v>
      </c>
      <c r="C641" s="168" t="s">
        <v>183</v>
      </c>
      <c r="D641" s="168" t="s">
        <v>225</v>
      </c>
      <c r="E641" s="53" t="s">
        <v>216</v>
      </c>
      <c r="F641" s="53">
        <f>ABS(B641-A641)</f>
        <v>85</v>
      </c>
      <c r="G641" s="54"/>
      <c r="H641" s="77"/>
      <c r="I641" s="74">
        <f t="shared" si="34"/>
        <v>0</v>
      </c>
      <c r="J641" s="167" t="e">
        <f t="shared" si="35"/>
        <v>#DIV/0!</v>
      </c>
      <c r="K641" s="148"/>
      <c r="L641" s="148"/>
      <c r="S641" s="28"/>
      <c r="T641" s="28"/>
    </row>
    <row r="642" spans="1:20" x14ac:dyDescent="0.25">
      <c r="A642" s="165"/>
      <c r="B642" s="165"/>
      <c r="C642" s="169"/>
      <c r="D642" s="169"/>
      <c r="E642" s="37" t="s">
        <v>229</v>
      </c>
      <c r="F642" s="37">
        <f>ROUNDUP(F641/5,0)</f>
        <v>17</v>
      </c>
      <c r="G642" s="38"/>
      <c r="H642" s="39"/>
      <c r="I642" s="37">
        <f t="shared" si="34"/>
        <v>0</v>
      </c>
      <c r="J642" s="149"/>
      <c r="K642" s="149"/>
      <c r="L642" s="149"/>
      <c r="S642" s="28"/>
      <c r="T642" s="28"/>
    </row>
    <row r="643" spans="1:20" x14ac:dyDescent="0.25">
      <c r="A643" s="165"/>
      <c r="B643" s="165"/>
      <c r="C643" s="169"/>
      <c r="D643" s="169"/>
      <c r="E643" s="37" t="s">
        <v>196</v>
      </c>
      <c r="F643" s="37">
        <f>ROUNDUP(F641/5,0)</f>
        <v>17</v>
      </c>
      <c r="G643" s="38"/>
      <c r="H643" s="39"/>
      <c r="I643" s="37">
        <f t="shared" si="34"/>
        <v>0</v>
      </c>
      <c r="J643" s="149"/>
      <c r="K643" s="149"/>
      <c r="L643" s="149"/>
      <c r="S643" s="28"/>
      <c r="T643" s="28"/>
    </row>
    <row r="644" spans="1:20" x14ac:dyDescent="0.25">
      <c r="A644" s="165"/>
      <c r="B644" s="165"/>
      <c r="C644" s="169"/>
      <c r="D644" s="169"/>
      <c r="E644" s="37" t="s">
        <v>204</v>
      </c>
      <c r="F644" s="37"/>
      <c r="G644" s="38"/>
      <c r="H644" s="39"/>
      <c r="I644" s="37" t="e">
        <f t="shared" ref="I644:I707" si="36">G644/F644</f>
        <v>#DIV/0!</v>
      </c>
      <c r="J644" s="149"/>
      <c r="K644" s="149"/>
      <c r="L644" s="149"/>
      <c r="S644" s="28"/>
      <c r="T644" s="28"/>
    </row>
    <row r="645" spans="1:20" x14ac:dyDescent="0.25">
      <c r="A645" s="165"/>
      <c r="B645" s="165"/>
      <c r="C645" s="169"/>
      <c r="D645" s="169"/>
      <c r="E645" s="37" t="s">
        <v>205</v>
      </c>
      <c r="F645" s="37"/>
      <c r="G645" s="38"/>
      <c r="H645" s="39"/>
      <c r="I645" s="37" t="e">
        <f t="shared" si="36"/>
        <v>#DIV/0!</v>
      </c>
      <c r="J645" s="149"/>
      <c r="K645" s="149"/>
      <c r="L645" s="149"/>
      <c r="S645" s="28"/>
      <c r="T645" s="28"/>
    </row>
    <row r="646" spans="1:20" ht="15.75" thickBot="1" x14ac:dyDescent="0.3">
      <c r="A646" s="166"/>
      <c r="B646" s="166"/>
      <c r="C646" s="170"/>
      <c r="D646" s="170"/>
      <c r="E646" s="74" t="s">
        <v>238</v>
      </c>
      <c r="F646" s="56"/>
      <c r="G646" s="75"/>
      <c r="H646" s="76"/>
      <c r="I646" s="57" t="e">
        <f t="shared" si="36"/>
        <v>#DIV/0!</v>
      </c>
      <c r="J646" s="150"/>
      <c r="K646" s="150"/>
      <c r="L646" s="150"/>
      <c r="S646" s="28"/>
      <c r="T646" s="28"/>
    </row>
    <row r="647" spans="1:20" x14ac:dyDescent="0.25">
      <c r="A647" s="164">
        <v>95852</v>
      </c>
      <c r="B647" s="164">
        <v>96366</v>
      </c>
      <c r="C647" s="168" t="s">
        <v>183</v>
      </c>
      <c r="D647" s="168" t="s">
        <v>136</v>
      </c>
      <c r="E647" s="53" t="s">
        <v>216</v>
      </c>
      <c r="F647" s="53">
        <f>ABS(B647-A647)</f>
        <v>514</v>
      </c>
      <c r="G647" s="54"/>
      <c r="H647" s="77"/>
      <c r="I647" s="74">
        <f t="shared" si="36"/>
        <v>0</v>
      </c>
      <c r="J647" s="167" t="e">
        <f t="shared" si="35"/>
        <v>#DIV/0!</v>
      </c>
      <c r="K647" s="148"/>
      <c r="L647" s="148"/>
      <c r="S647" s="28"/>
      <c r="T647" s="28"/>
    </row>
    <row r="648" spans="1:20" x14ac:dyDescent="0.25">
      <c r="A648" s="165"/>
      <c r="B648" s="165"/>
      <c r="C648" s="169"/>
      <c r="D648" s="169"/>
      <c r="E648" s="37" t="s">
        <v>229</v>
      </c>
      <c r="F648" s="37">
        <f>ROUNDUP(F647/5,0)</f>
        <v>103</v>
      </c>
      <c r="G648" s="38"/>
      <c r="H648" s="39"/>
      <c r="I648" s="37">
        <f t="shared" si="36"/>
        <v>0</v>
      </c>
      <c r="J648" s="149"/>
      <c r="K648" s="149"/>
      <c r="L648" s="149"/>
      <c r="S648" s="28"/>
      <c r="T648" s="28"/>
    </row>
    <row r="649" spans="1:20" x14ac:dyDescent="0.25">
      <c r="A649" s="165"/>
      <c r="B649" s="165"/>
      <c r="C649" s="169"/>
      <c r="D649" s="169"/>
      <c r="E649" s="37" t="s">
        <v>196</v>
      </c>
      <c r="F649" s="37">
        <f>ROUNDUP(F647/5,0)</f>
        <v>103</v>
      </c>
      <c r="G649" s="38"/>
      <c r="H649" s="39"/>
      <c r="I649" s="37">
        <f t="shared" si="36"/>
        <v>0</v>
      </c>
      <c r="J649" s="149"/>
      <c r="K649" s="149"/>
      <c r="L649" s="149"/>
      <c r="S649" s="28"/>
      <c r="T649" s="28"/>
    </row>
    <row r="650" spans="1:20" x14ac:dyDescent="0.25">
      <c r="A650" s="165"/>
      <c r="B650" s="165"/>
      <c r="C650" s="169"/>
      <c r="D650" s="169"/>
      <c r="E650" s="37" t="s">
        <v>204</v>
      </c>
      <c r="F650" s="37"/>
      <c r="G650" s="38"/>
      <c r="H650" s="39"/>
      <c r="I650" s="37" t="e">
        <f t="shared" si="36"/>
        <v>#DIV/0!</v>
      </c>
      <c r="J650" s="149"/>
      <c r="K650" s="149"/>
      <c r="L650" s="149"/>
      <c r="S650" s="28"/>
      <c r="T650" s="28"/>
    </row>
    <row r="651" spans="1:20" x14ac:dyDescent="0.25">
      <c r="A651" s="165"/>
      <c r="B651" s="165"/>
      <c r="C651" s="169"/>
      <c r="D651" s="169"/>
      <c r="E651" s="37" t="s">
        <v>205</v>
      </c>
      <c r="F651" s="37"/>
      <c r="G651" s="38"/>
      <c r="H651" s="39"/>
      <c r="I651" s="37" t="e">
        <f t="shared" si="36"/>
        <v>#DIV/0!</v>
      </c>
      <c r="J651" s="149"/>
      <c r="K651" s="149"/>
      <c r="L651" s="149"/>
      <c r="S651" s="28"/>
      <c r="T651" s="28"/>
    </row>
    <row r="652" spans="1:20" ht="15.75" thickBot="1" x14ac:dyDescent="0.3">
      <c r="A652" s="166"/>
      <c r="B652" s="166"/>
      <c r="C652" s="170"/>
      <c r="D652" s="170"/>
      <c r="E652" s="74" t="s">
        <v>238</v>
      </c>
      <c r="F652" s="56"/>
      <c r="G652" s="75"/>
      <c r="H652" s="76"/>
      <c r="I652" s="57" t="e">
        <f t="shared" si="36"/>
        <v>#DIV/0!</v>
      </c>
      <c r="J652" s="150"/>
      <c r="K652" s="150"/>
      <c r="L652" s="150"/>
      <c r="S652" s="28"/>
      <c r="T652" s="28"/>
    </row>
    <row r="653" spans="1:20" x14ac:dyDescent="0.25">
      <c r="A653" s="164">
        <v>96366</v>
      </c>
      <c r="B653" s="164">
        <v>96432</v>
      </c>
      <c r="C653" s="168" t="s">
        <v>183</v>
      </c>
      <c r="D653" s="168" t="s">
        <v>136</v>
      </c>
      <c r="E653" s="53" t="s">
        <v>216</v>
      </c>
      <c r="F653" s="53">
        <f>ABS(B653-A653)</f>
        <v>66</v>
      </c>
      <c r="G653" s="54"/>
      <c r="H653" s="77"/>
      <c r="I653" s="74">
        <f t="shared" si="36"/>
        <v>0</v>
      </c>
      <c r="J653" s="167" t="e">
        <f t="shared" si="35"/>
        <v>#DIV/0!</v>
      </c>
      <c r="K653" s="148"/>
      <c r="L653" s="148"/>
      <c r="S653" s="28"/>
      <c r="T653" s="28"/>
    </row>
    <row r="654" spans="1:20" x14ac:dyDescent="0.25">
      <c r="A654" s="165"/>
      <c r="B654" s="165"/>
      <c r="C654" s="169"/>
      <c r="D654" s="169"/>
      <c r="E654" s="37" t="s">
        <v>229</v>
      </c>
      <c r="F654" s="37">
        <f>ROUNDUP(F653/5,0)</f>
        <v>14</v>
      </c>
      <c r="G654" s="38"/>
      <c r="H654" s="39"/>
      <c r="I654" s="37">
        <f t="shared" si="36"/>
        <v>0</v>
      </c>
      <c r="J654" s="149"/>
      <c r="K654" s="149"/>
      <c r="L654" s="149"/>
      <c r="S654" s="28"/>
      <c r="T654" s="28"/>
    </row>
    <row r="655" spans="1:20" x14ac:dyDescent="0.25">
      <c r="A655" s="165"/>
      <c r="B655" s="165"/>
      <c r="C655" s="169"/>
      <c r="D655" s="169"/>
      <c r="E655" s="37" t="s">
        <v>196</v>
      </c>
      <c r="F655" s="37">
        <f>ROUNDUP(F653/5,0)</f>
        <v>14</v>
      </c>
      <c r="G655" s="38"/>
      <c r="H655" s="39"/>
      <c r="I655" s="37">
        <f t="shared" si="36"/>
        <v>0</v>
      </c>
      <c r="J655" s="149"/>
      <c r="K655" s="149"/>
      <c r="L655" s="149"/>
      <c r="S655" s="28"/>
      <c r="T655" s="28"/>
    </row>
    <row r="656" spans="1:20" x14ac:dyDescent="0.25">
      <c r="A656" s="165"/>
      <c r="B656" s="165"/>
      <c r="C656" s="169"/>
      <c r="D656" s="169"/>
      <c r="E656" s="37" t="s">
        <v>204</v>
      </c>
      <c r="F656" s="37"/>
      <c r="G656" s="38"/>
      <c r="H656" s="39"/>
      <c r="I656" s="37" t="e">
        <f t="shared" si="36"/>
        <v>#DIV/0!</v>
      </c>
      <c r="J656" s="149"/>
      <c r="K656" s="149"/>
      <c r="L656" s="149"/>
      <c r="S656" s="28"/>
      <c r="T656" s="28"/>
    </row>
    <row r="657" spans="1:20" x14ac:dyDescent="0.25">
      <c r="A657" s="165"/>
      <c r="B657" s="165"/>
      <c r="C657" s="169"/>
      <c r="D657" s="169"/>
      <c r="E657" s="37" t="s">
        <v>205</v>
      </c>
      <c r="F657" s="37"/>
      <c r="G657" s="38"/>
      <c r="H657" s="39"/>
      <c r="I657" s="37" t="e">
        <f t="shared" si="36"/>
        <v>#DIV/0!</v>
      </c>
      <c r="J657" s="149"/>
      <c r="K657" s="149"/>
      <c r="L657" s="149"/>
      <c r="S657" s="28"/>
      <c r="T657" s="28"/>
    </row>
    <row r="658" spans="1:20" ht="15.75" thickBot="1" x14ac:dyDescent="0.3">
      <c r="A658" s="166"/>
      <c r="B658" s="166"/>
      <c r="C658" s="170"/>
      <c r="D658" s="170"/>
      <c r="E658" s="74" t="s">
        <v>238</v>
      </c>
      <c r="F658" s="56"/>
      <c r="G658" s="75"/>
      <c r="H658" s="76"/>
      <c r="I658" s="57" t="e">
        <f t="shared" si="36"/>
        <v>#DIV/0!</v>
      </c>
      <c r="J658" s="150"/>
      <c r="K658" s="150"/>
      <c r="L658" s="150"/>
      <c r="S658" s="28"/>
      <c r="T658" s="28"/>
    </row>
    <row r="659" spans="1:20" x14ac:dyDescent="0.25">
      <c r="A659" s="164">
        <v>96432</v>
      </c>
      <c r="B659" s="164">
        <v>96649</v>
      </c>
      <c r="C659" s="168" t="s">
        <v>183</v>
      </c>
      <c r="D659" s="168" t="s">
        <v>136</v>
      </c>
      <c r="E659" s="53" t="s">
        <v>216</v>
      </c>
      <c r="F659" s="53">
        <f>ABS(B659-A659)</f>
        <v>217</v>
      </c>
      <c r="G659" s="54"/>
      <c r="H659" s="77"/>
      <c r="I659" s="74">
        <f t="shared" si="36"/>
        <v>0</v>
      </c>
      <c r="J659" s="167" t="e">
        <f t="shared" si="35"/>
        <v>#DIV/0!</v>
      </c>
      <c r="K659" s="148"/>
      <c r="L659" s="148"/>
      <c r="S659" s="28"/>
      <c r="T659" s="28"/>
    </row>
    <row r="660" spans="1:20" x14ac:dyDescent="0.25">
      <c r="A660" s="165"/>
      <c r="B660" s="165"/>
      <c r="C660" s="169"/>
      <c r="D660" s="169"/>
      <c r="E660" s="37" t="s">
        <v>229</v>
      </c>
      <c r="F660" s="37">
        <f>ROUNDUP(F659/5,0)</f>
        <v>44</v>
      </c>
      <c r="G660" s="38"/>
      <c r="H660" s="39"/>
      <c r="I660" s="37">
        <f t="shared" si="36"/>
        <v>0</v>
      </c>
      <c r="J660" s="149"/>
      <c r="K660" s="149"/>
      <c r="L660" s="149"/>
      <c r="S660" s="28"/>
      <c r="T660" s="28"/>
    </row>
    <row r="661" spans="1:20" x14ac:dyDescent="0.25">
      <c r="A661" s="165"/>
      <c r="B661" s="165"/>
      <c r="C661" s="169"/>
      <c r="D661" s="169"/>
      <c r="E661" s="37" t="s">
        <v>196</v>
      </c>
      <c r="F661" s="37">
        <f>ROUNDUP(F659/5,0)</f>
        <v>44</v>
      </c>
      <c r="G661" s="38"/>
      <c r="H661" s="39"/>
      <c r="I661" s="37">
        <f t="shared" si="36"/>
        <v>0</v>
      </c>
      <c r="J661" s="149"/>
      <c r="K661" s="149"/>
      <c r="L661" s="149"/>
      <c r="S661" s="28"/>
      <c r="T661" s="28"/>
    </row>
    <row r="662" spans="1:20" x14ac:dyDescent="0.25">
      <c r="A662" s="165"/>
      <c r="B662" s="165"/>
      <c r="C662" s="169"/>
      <c r="D662" s="169"/>
      <c r="E662" s="37" t="s">
        <v>204</v>
      </c>
      <c r="F662" s="37"/>
      <c r="G662" s="38"/>
      <c r="H662" s="39"/>
      <c r="I662" s="37" t="e">
        <f t="shared" si="36"/>
        <v>#DIV/0!</v>
      </c>
      <c r="J662" s="149"/>
      <c r="K662" s="149"/>
      <c r="L662" s="149"/>
      <c r="S662" s="28"/>
      <c r="T662" s="28"/>
    </row>
    <row r="663" spans="1:20" x14ac:dyDescent="0.25">
      <c r="A663" s="165"/>
      <c r="B663" s="165"/>
      <c r="C663" s="169"/>
      <c r="D663" s="169"/>
      <c r="E663" s="37" t="s">
        <v>205</v>
      </c>
      <c r="F663" s="37"/>
      <c r="G663" s="38"/>
      <c r="H663" s="39"/>
      <c r="I663" s="37" t="e">
        <f t="shared" si="36"/>
        <v>#DIV/0!</v>
      </c>
      <c r="J663" s="149"/>
      <c r="K663" s="149"/>
      <c r="L663" s="149"/>
      <c r="S663" s="28"/>
      <c r="T663" s="28"/>
    </row>
    <row r="664" spans="1:20" ht="15.75" thickBot="1" x14ac:dyDescent="0.3">
      <c r="A664" s="166"/>
      <c r="B664" s="166"/>
      <c r="C664" s="170"/>
      <c r="D664" s="170"/>
      <c r="E664" s="74" t="s">
        <v>238</v>
      </c>
      <c r="F664" s="56"/>
      <c r="G664" s="75"/>
      <c r="H664" s="76"/>
      <c r="I664" s="57" t="e">
        <f t="shared" si="36"/>
        <v>#DIV/0!</v>
      </c>
      <c r="J664" s="150"/>
      <c r="K664" s="150"/>
      <c r="L664" s="150"/>
      <c r="S664" s="28"/>
      <c r="T664" s="28"/>
    </row>
    <row r="665" spans="1:20" x14ac:dyDescent="0.25">
      <c r="A665" s="164">
        <v>96649</v>
      </c>
      <c r="B665" s="164">
        <v>96770</v>
      </c>
      <c r="C665" s="168" t="s">
        <v>183</v>
      </c>
      <c r="D665" s="168" t="s">
        <v>136</v>
      </c>
      <c r="E665" s="53" t="s">
        <v>216</v>
      </c>
      <c r="F665" s="53">
        <f>ABS(B665-A665)</f>
        <v>121</v>
      </c>
      <c r="G665" s="54"/>
      <c r="H665" s="55"/>
      <c r="I665" s="74">
        <f t="shared" si="36"/>
        <v>0</v>
      </c>
      <c r="J665" s="167" t="e">
        <f t="shared" si="35"/>
        <v>#DIV/0!</v>
      </c>
      <c r="K665" s="148"/>
      <c r="L665" s="148"/>
      <c r="S665" s="28"/>
      <c r="T665" s="28"/>
    </row>
    <row r="666" spans="1:20" x14ac:dyDescent="0.25">
      <c r="A666" s="165"/>
      <c r="B666" s="165"/>
      <c r="C666" s="169"/>
      <c r="D666" s="169"/>
      <c r="E666" s="37" t="s">
        <v>229</v>
      </c>
      <c r="F666" s="37">
        <f>ROUNDUP(F665/5,0)</f>
        <v>25</v>
      </c>
      <c r="G666" s="38"/>
      <c r="H666" s="39"/>
      <c r="I666" s="37">
        <f t="shared" si="36"/>
        <v>0</v>
      </c>
      <c r="J666" s="149"/>
      <c r="K666" s="149"/>
      <c r="L666" s="149"/>
      <c r="S666" s="28"/>
      <c r="T666" s="28"/>
    </row>
    <row r="667" spans="1:20" x14ac:dyDescent="0.25">
      <c r="A667" s="165"/>
      <c r="B667" s="165"/>
      <c r="C667" s="169"/>
      <c r="D667" s="169"/>
      <c r="E667" s="37" t="s">
        <v>196</v>
      </c>
      <c r="F667" s="37">
        <f>ROUNDUP(F665/5,0)</f>
        <v>25</v>
      </c>
      <c r="G667" s="38"/>
      <c r="H667" s="39"/>
      <c r="I667" s="37">
        <f t="shared" si="36"/>
        <v>0</v>
      </c>
      <c r="J667" s="149"/>
      <c r="K667" s="149"/>
      <c r="L667" s="149"/>
      <c r="S667" s="28"/>
      <c r="T667" s="28"/>
    </row>
    <row r="668" spans="1:20" x14ac:dyDescent="0.25">
      <c r="A668" s="165"/>
      <c r="B668" s="165"/>
      <c r="C668" s="169"/>
      <c r="D668" s="169"/>
      <c r="E668" s="37" t="s">
        <v>204</v>
      </c>
      <c r="F668" s="37"/>
      <c r="G668" s="38"/>
      <c r="H668" s="39"/>
      <c r="I668" s="37" t="e">
        <f t="shared" si="36"/>
        <v>#DIV/0!</v>
      </c>
      <c r="J668" s="149"/>
      <c r="K668" s="149"/>
      <c r="L668" s="149"/>
      <c r="S668" s="28"/>
      <c r="T668" s="28"/>
    </row>
    <row r="669" spans="1:20" x14ac:dyDescent="0.25">
      <c r="A669" s="165"/>
      <c r="B669" s="165"/>
      <c r="C669" s="169"/>
      <c r="D669" s="169"/>
      <c r="E669" s="37" t="s">
        <v>205</v>
      </c>
      <c r="F669" s="37"/>
      <c r="G669" s="38"/>
      <c r="H669" s="39"/>
      <c r="I669" s="37" t="e">
        <f t="shared" si="36"/>
        <v>#DIV/0!</v>
      </c>
      <c r="J669" s="149"/>
      <c r="K669" s="149"/>
      <c r="L669" s="149"/>
      <c r="S669" s="28"/>
      <c r="T669" s="28"/>
    </row>
    <row r="670" spans="1:20" ht="15.75" thickBot="1" x14ac:dyDescent="0.3">
      <c r="A670" s="166"/>
      <c r="B670" s="166"/>
      <c r="C670" s="170"/>
      <c r="D670" s="170"/>
      <c r="E670" s="74" t="s">
        <v>238</v>
      </c>
      <c r="F670" s="56"/>
      <c r="G670" s="75"/>
      <c r="H670" s="76"/>
      <c r="I670" s="57" t="e">
        <f t="shared" si="36"/>
        <v>#DIV/0!</v>
      </c>
      <c r="J670" s="150"/>
      <c r="K670" s="150"/>
      <c r="L670" s="150"/>
      <c r="S670" s="28"/>
      <c r="T670" s="28"/>
    </row>
    <row r="671" spans="1:20" x14ac:dyDescent="0.25">
      <c r="A671" s="155">
        <v>96770</v>
      </c>
      <c r="B671" s="155">
        <v>96990</v>
      </c>
      <c r="C671" s="161" t="s">
        <v>183</v>
      </c>
      <c r="D671" s="158" t="s">
        <v>136</v>
      </c>
      <c r="E671" s="50" t="s">
        <v>209</v>
      </c>
      <c r="F671" s="50"/>
      <c r="G671" s="51"/>
      <c r="H671" s="52"/>
      <c r="I671" s="44" t="e">
        <f t="shared" si="36"/>
        <v>#DIV/0!</v>
      </c>
      <c r="J671" s="154" t="e">
        <f>AVERAGE(I671,I672,I673,I674,I675,I676)</f>
        <v>#DIV/0!</v>
      </c>
      <c r="K671" s="145"/>
      <c r="L671" s="145"/>
      <c r="S671" s="28"/>
      <c r="T671" s="28"/>
    </row>
    <row r="672" spans="1:20" x14ac:dyDescent="0.25">
      <c r="A672" s="156"/>
      <c r="B672" s="156"/>
      <c r="C672" s="162"/>
      <c r="D672" s="159"/>
      <c r="E672" s="41" t="s">
        <v>192</v>
      </c>
      <c r="F672" s="41"/>
      <c r="G672" s="42"/>
      <c r="H672" s="43"/>
      <c r="I672" s="41" t="e">
        <f t="shared" si="36"/>
        <v>#DIV/0!</v>
      </c>
      <c r="J672" s="146"/>
      <c r="K672" s="146"/>
      <c r="L672" s="146"/>
      <c r="S672" s="28"/>
      <c r="T672" s="28"/>
    </row>
    <row r="673" spans="1:20" x14ac:dyDescent="0.25">
      <c r="A673" s="156"/>
      <c r="B673" s="156"/>
      <c r="C673" s="162"/>
      <c r="D673" s="159"/>
      <c r="E673" s="41" t="s">
        <v>201</v>
      </c>
      <c r="F673" s="41">
        <f>ABS(B671-A671)</f>
        <v>220</v>
      </c>
      <c r="G673" s="42"/>
      <c r="H673" s="43"/>
      <c r="I673" s="41">
        <f t="shared" si="36"/>
        <v>0</v>
      </c>
      <c r="J673" s="146"/>
      <c r="K673" s="146"/>
      <c r="L673" s="146"/>
      <c r="S673" s="28"/>
      <c r="T673" s="28"/>
    </row>
    <row r="674" spans="1:20" x14ac:dyDescent="0.25">
      <c r="A674" s="156"/>
      <c r="B674" s="156"/>
      <c r="C674" s="162"/>
      <c r="D674" s="159"/>
      <c r="E674" s="41" t="s">
        <v>202</v>
      </c>
      <c r="F674" s="41">
        <v>1</v>
      </c>
      <c r="G674" s="42"/>
      <c r="H674" s="43"/>
      <c r="I674" s="41">
        <f t="shared" si="36"/>
        <v>0</v>
      </c>
      <c r="J674" s="146"/>
      <c r="K674" s="146"/>
      <c r="L674" s="146"/>
      <c r="S674" s="28"/>
      <c r="T674" s="28"/>
    </row>
    <row r="675" spans="1:20" x14ac:dyDescent="0.25">
      <c r="A675" s="156"/>
      <c r="B675" s="156"/>
      <c r="C675" s="162"/>
      <c r="D675" s="159"/>
      <c r="E675" s="41" t="s">
        <v>238</v>
      </c>
      <c r="F675" s="41"/>
      <c r="G675" s="42"/>
      <c r="H675" s="43"/>
      <c r="I675" s="41" t="e">
        <f t="shared" si="36"/>
        <v>#DIV/0!</v>
      </c>
      <c r="J675" s="146"/>
      <c r="K675" s="146"/>
      <c r="L675" s="146"/>
      <c r="S675" s="28"/>
      <c r="T675" s="28"/>
    </row>
    <row r="676" spans="1:20" ht="15.75" thickBot="1" x14ac:dyDescent="0.3">
      <c r="A676" s="157"/>
      <c r="B676" s="157"/>
      <c r="C676" s="163"/>
      <c r="D676" s="160"/>
      <c r="E676" s="47" t="s">
        <v>191</v>
      </c>
      <c r="F676" s="47"/>
      <c r="G676" s="48"/>
      <c r="H676" s="49"/>
      <c r="I676" s="47" t="e">
        <f t="shared" si="36"/>
        <v>#DIV/0!</v>
      </c>
      <c r="J676" s="147"/>
      <c r="K676" s="147"/>
      <c r="L676" s="147"/>
      <c r="S676" s="28"/>
      <c r="T676" s="28"/>
    </row>
    <row r="677" spans="1:20" x14ac:dyDescent="0.25">
      <c r="A677" s="164">
        <v>96990</v>
      </c>
      <c r="B677" s="164">
        <v>97230</v>
      </c>
      <c r="C677" s="168" t="s">
        <v>183</v>
      </c>
      <c r="D677" s="168" t="s">
        <v>224</v>
      </c>
      <c r="E677" s="53" t="s">
        <v>216</v>
      </c>
      <c r="F677" s="53">
        <f>ABS(B677-A677)</f>
        <v>240</v>
      </c>
      <c r="G677" s="54"/>
      <c r="H677" s="77"/>
      <c r="I677" s="74">
        <f t="shared" si="36"/>
        <v>0</v>
      </c>
      <c r="J677" s="167" t="e">
        <f t="shared" ref="J677" si="37">AVERAGE(I677,I678,I679,I680,I681,I682)</f>
        <v>#DIV/0!</v>
      </c>
      <c r="K677" s="148"/>
      <c r="L677" s="148"/>
      <c r="S677" s="28"/>
      <c r="T677" s="28"/>
    </row>
    <row r="678" spans="1:20" x14ac:dyDescent="0.25">
      <c r="A678" s="165"/>
      <c r="B678" s="165"/>
      <c r="C678" s="169"/>
      <c r="D678" s="169"/>
      <c r="E678" s="37" t="s">
        <v>229</v>
      </c>
      <c r="F678" s="37">
        <f>ROUNDUP(F677/5,0)</f>
        <v>48</v>
      </c>
      <c r="G678" s="38"/>
      <c r="H678" s="39"/>
      <c r="I678" s="37">
        <f t="shared" si="36"/>
        <v>0</v>
      </c>
      <c r="J678" s="149"/>
      <c r="K678" s="149"/>
      <c r="L678" s="149"/>
    </row>
    <row r="679" spans="1:20" x14ac:dyDescent="0.25">
      <c r="A679" s="165"/>
      <c r="B679" s="165"/>
      <c r="C679" s="169"/>
      <c r="D679" s="169"/>
      <c r="E679" s="37" t="s">
        <v>196</v>
      </c>
      <c r="F679" s="37">
        <f>ROUNDUP(F677/5,0)</f>
        <v>48</v>
      </c>
      <c r="G679" s="38"/>
      <c r="H679" s="39"/>
      <c r="I679" s="37">
        <f t="shared" si="36"/>
        <v>0</v>
      </c>
      <c r="J679" s="149"/>
      <c r="K679" s="149"/>
      <c r="L679" s="149"/>
    </row>
    <row r="680" spans="1:20" x14ac:dyDescent="0.25">
      <c r="A680" s="165"/>
      <c r="B680" s="165"/>
      <c r="C680" s="169"/>
      <c r="D680" s="169"/>
      <c r="E680" s="37" t="s">
        <v>204</v>
      </c>
      <c r="F680" s="37"/>
      <c r="G680" s="38"/>
      <c r="H680" s="39"/>
      <c r="I680" s="37" t="e">
        <f t="shared" si="36"/>
        <v>#DIV/0!</v>
      </c>
      <c r="J680" s="149"/>
      <c r="K680" s="149"/>
      <c r="L680" s="149"/>
    </row>
    <row r="681" spans="1:20" x14ac:dyDescent="0.25">
      <c r="A681" s="165"/>
      <c r="B681" s="165"/>
      <c r="C681" s="169"/>
      <c r="D681" s="169"/>
      <c r="E681" s="37" t="s">
        <v>205</v>
      </c>
      <c r="F681" s="37"/>
      <c r="G681" s="38"/>
      <c r="H681" s="39"/>
      <c r="I681" s="37" t="e">
        <f t="shared" si="36"/>
        <v>#DIV/0!</v>
      </c>
      <c r="J681" s="149"/>
      <c r="K681" s="149"/>
      <c r="L681" s="149"/>
    </row>
    <row r="682" spans="1:20" ht="15.75" thickBot="1" x14ac:dyDescent="0.3">
      <c r="A682" s="166"/>
      <c r="B682" s="166"/>
      <c r="C682" s="170"/>
      <c r="D682" s="170"/>
      <c r="E682" s="74" t="s">
        <v>238</v>
      </c>
      <c r="F682" s="56"/>
      <c r="G682" s="75"/>
      <c r="H682" s="76"/>
      <c r="I682" s="57" t="e">
        <f t="shared" si="36"/>
        <v>#DIV/0!</v>
      </c>
      <c r="J682" s="150"/>
      <c r="K682" s="150"/>
      <c r="L682" s="150"/>
    </row>
    <row r="683" spans="1:20" x14ac:dyDescent="0.25">
      <c r="A683" s="164">
        <v>97230</v>
      </c>
      <c r="B683" s="164">
        <v>97538</v>
      </c>
      <c r="C683" s="168" t="s">
        <v>183</v>
      </c>
      <c r="D683" s="168" t="s">
        <v>224</v>
      </c>
      <c r="E683" s="53" t="s">
        <v>216</v>
      </c>
      <c r="F683" s="53">
        <f>ABS(B683-A683)</f>
        <v>308</v>
      </c>
      <c r="G683" s="54"/>
      <c r="H683" s="77"/>
      <c r="I683" s="74">
        <f t="shared" si="36"/>
        <v>0</v>
      </c>
      <c r="J683" s="167" t="e">
        <f t="shared" ref="J683:J689" si="38">AVERAGE(I683,I684,I685,I686,I687,I688)</f>
        <v>#DIV/0!</v>
      </c>
      <c r="K683" s="148"/>
      <c r="L683" s="148"/>
    </row>
    <row r="684" spans="1:20" x14ac:dyDescent="0.25">
      <c r="A684" s="165"/>
      <c r="B684" s="165"/>
      <c r="C684" s="169"/>
      <c r="D684" s="169"/>
      <c r="E684" s="37" t="s">
        <v>229</v>
      </c>
      <c r="F684" s="37">
        <f>ROUNDUP(F683/5,0)</f>
        <v>62</v>
      </c>
      <c r="G684" s="38"/>
      <c r="H684" s="39"/>
      <c r="I684" s="37">
        <f t="shared" si="36"/>
        <v>0</v>
      </c>
      <c r="J684" s="149"/>
      <c r="K684" s="149"/>
      <c r="L684" s="149"/>
    </row>
    <row r="685" spans="1:20" x14ac:dyDescent="0.25">
      <c r="A685" s="165"/>
      <c r="B685" s="165"/>
      <c r="C685" s="169"/>
      <c r="D685" s="169"/>
      <c r="E685" s="37" t="s">
        <v>196</v>
      </c>
      <c r="F685" s="37">
        <f>ROUNDUP(F683/5,0)</f>
        <v>62</v>
      </c>
      <c r="G685" s="38"/>
      <c r="H685" s="39"/>
      <c r="I685" s="37">
        <f t="shared" si="36"/>
        <v>0</v>
      </c>
      <c r="J685" s="149"/>
      <c r="K685" s="149"/>
      <c r="L685" s="149"/>
    </row>
    <row r="686" spans="1:20" x14ac:dyDescent="0.25">
      <c r="A686" s="165"/>
      <c r="B686" s="165"/>
      <c r="C686" s="169"/>
      <c r="D686" s="169"/>
      <c r="E686" s="37" t="s">
        <v>204</v>
      </c>
      <c r="F686" s="37"/>
      <c r="G686" s="38"/>
      <c r="H686" s="39"/>
      <c r="I686" s="37" t="e">
        <f t="shared" si="36"/>
        <v>#DIV/0!</v>
      </c>
      <c r="J686" s="149"/>
      <c r="K686" s="149"/>
      <c r="L686" s="149"/>
    </row>
    <row r="687" spans="1:20" x14ac:dyDescent="0.25">
      <c r="A687" s="165"/>
      <c r="B687" s="165"/>
      <c r="C687" s="169"/>
      <c r="D687" s="169"/>
      <c r="E687" s="37" t="s">
        <v>205</v>
      </c>
      <c r="F687" s="37"/>
      <c r="G687" s="38"/>
      <c r="H687" s="39"/>
      <c r="I687" s="37" t="e">
        <f t="shared" si="36"/>
        <v>#DIV/0!</v>
      </c>
      <c r="J687" s="149"/>
      <c r="K687" s="149"/>
      <c r="L687" s="149"/>
    </row>
    <row r="688" spans="1:20" ht="15.75" thickBot="1" x14ac:dyDescent="0.3">
      <c r="A688" s="166"/>
      <c r="B688" s="166"/>
      <c r="C688" s="170"/>
      <c r="D688" s="170"/>
      <c r="E688" s="74" t="s">
        <v>238</v>
      </c>
      <c r="F688" s="56"/>
      <c r="G688" s="75"/>
      <c r="H688" s="76"/>
      <c r="I688" s="57" t="e">
        <f t="shared" si="36"/>
        <v>#DIV/0!</v>
      </c>
      <c r="J688" s="150"/>
      <c r="K688" s="150"/>
      <c r="L688" s="150"/>
    </row>
    <row r="689" spans="1:12" x14ac:dyDescent="0.25">
      <c r="A689" s="164">
        <v>97538</v>
      </c>
      <c r="B689" s="164">
        <v>97670</v>
      </c>
      <c r="C689" s="168" t="s">
        <v>183</v>
      </c>
      <c r="D689" s="168" t="s">
        <v>224</v>
      </c>
      <c r="E689" s="53" t="s">
        <v>216</v>
      </c>
      <c r="F689" s="53">
        <f>ABS(B689-A689)</f>
        <v>132</v>
      </c>
      <c r="G689" s="54"/>
      <c r="H689" s="77"/>
      <c r="I689" s="74">
        <f t="shared" si="36"/>
        <v>0</v>
      </c>
      <c r="J689" s="167" t="e">
        <f t="shared" si="38"/>
        <v>#DIV/0!</v>
      </c>
      <c r="K689" s="148"/>
      <c r="L689" s="148"/>
    </row>
    <row r="690" spans="1:12" x14ac:dyDescent="0.25">
      <c r="A690" s="165"/>
      <c r="B690" s="165"/>
      <c r="C690" s="169"/>
      <c r="D690" s="169"/>
      <c r="E690" s="37" t="s">
        <v>229</v>
      </c>
      <c r="F690" s="37">
        <f>ROUNDUP(F689/5,0)</f>
        <v>27</v>
      </c>
      <c r="G690" s="38"/>
      <c r="H690" s="39"/>
      <c r="I690" s="37">
        <f t="shared" si="36"/>
        <v>0</v>
      </c>
      <c r="J690" s="149"/>
      <c r="K690" s="149"/>
      <c r="L690" s="149"/>
    </row>
    <row r="691" spans="1:12" x14ac:dyDescent="0.25">
      <c r="A691" s="165"/>
      <c r="B691" s="165"/>
      <c r="C691" s="169"/>
      <c r="D691" s="169"/>
      <c r="E691" s="37" t="s">
        <v>196</v>
      </c>
      <c r="F691" s="37">
        <f>ROUNDUP(F689/5,0)</f>
        <v>27</v>
      </c>
      <c r="G691" s="38"/>
      <c r="H691" s="39"/>
      <c r="I691" s="37">
        <f t="shared" si="36"/>
        <v>0</v>
      </c>
      <c r="J691" s="149"/>
      <c r="K691" s="149"/>
      <c r="L691" s="149"/>
    </row>
    <row r="692" spans="1:12" x14ac:dyDescent="0.25">
      <c r="A692" s="165"/>
      <c r="B692" s="165"/>
      <c r="C692" s="169"/>
      <c r="D692" s="169"/>
      <c r="E692" s="37" t="s">
        <v>204</v>
      </c>
      <c r="F692" s="37"/>
      <c r="G692" s="38"/>
      <c r="H692" s="39"/>
      <c r="I692" s="37" t="e">
        <f t="shared" si="36"/>
        <v>#DIV/0!</v>
      </c>
      <c r="J692" s="149"/>
      <c r="K692" s="149"/>
      <c r="L692" s="149"/>
    </row>
    <row r="693" spans="1:12" x14ac:dyDescent="0.25">
      <c r="A693" s="165"/>
      <c r="B693" s="165"/>
      <c r="C693" s="169"/>
      <c r="D693" s="169"/>
      <c r="E693" s="37" t="s">
        <v>205</v>
      </c>
      <c r="F693" s="37"/>
      <c r="G693" s="38"/>
      <c r="H693" s="39"/>
      <c r="I693" s="37" t="e">
        <f t="shared" si="36"/>
        <v>#DIV/0!</v>
      </c>
      <c r="J693" s="149"/>
      <c r="K693" s="149"/>
      <c r="L693" s="149"/>
    </row>
    <row r="694" spans="1:12" ht="15.75" thickBot="1" x14ac:dyDescent="0.3">
      <c r="A694" s="166"/>
      <c r="B694" s="166"/>
      <c r="C694" s="170"/>
      <c r="D694" s="170"/>
      <c r="E694" s="74" t="s">
        <v>238</v>
      </c>
      <c r="F694" s="56"/>
      <c r="G694" s="75"/>
      <c r="H694" s="76"/>
      <c r="I694" s="57" t="e">
        <f t="shared" si="36"/>
        <v>#DIV/0!</v>
      </c>
      <c r="J694" s="150"/>
      <c r="K694" s="150"/>
      <c r="L694" s="150"/>
    </row>
    <row r="695" spans="1:12" x14ac:dyDescent="0.25">
      <c r="A695" s="155">
        <v>97670</v>
      </c>
      <c r="B695" s="155">
        <v>98015</v>
      </c>
      <c r="C695" s="161" t="s">
        <v>183</v>
      </c>
      <c r="D695" s="158" t="s">
        <v>137</v>
      </c>
      <c r="E695" s="50" t="s">
        <v>209</v>
      </c>
      <c r="F695" s="50"/>
      <c r="G695" s="51"/>
      <c r="H695" s="46"/>
      <c r="I695" s="44" t="e">
        <f t="shared" si="36"/>
        <v>#DIV/0!</v>
      </c>
      <c r="J695" s="154" t="e">
        <f>AVERAGE(I695,I696,I697,I698,I699,I700)</f>
        <v>#DIV/0!</v>
      </c>
      <c r="K695" s="145"/>
      <c r="L695" s="145"/>
    </row>
    <row r="696" spans="1:12" x14ac:dyDescent="0.25">
      <c r="A696" s="156"/>
      <c r="B696" s="156"/>
      <c r="C696" s="162"/>
      <c r="D696" s="159"/>
      <c r="E696" s="41" t="s">
        <v>192</v>
      </c>
      <c r="F696" s="41"/>
      <c r="G696" s="42"/>
      <c r="H696" s="43"/>
      <c r="I696" s="41" t="e">
        <f t="shared" si="36"/>
        <v>#DIV/0!</v>
      </c>
      <c r="J696" s="146"/>
      <c r="K696" s="146"/>
      <c r="L696" s="146"/>
    </row>
    <row r="697" spans="1:12" x14ac:dyDescent="0.25">
      <c r="A697" s="156"/>
      <c r="B697" s="156"/>
      <c r="C697" s="162"/>
      <c r="D697" s="159"/>
      <c r="E697" s="41" t="s">
        <v>201</v>
      </c>
      <c r="F697" s="41">
        <f>ABS(B695-A695)</f>
        <v>345</v>
      </c>
      <c r="G697" s="42"/>
      <c r="H697" s="43"/>
      <c r="I697" s="41">
        <f t="shared" si="36"/>
        <v>0</v>
      </c>
      <c r="J697" s="146"/>
      <c r="K697" s="146"/>
      <c r="L697" s="146"/>
    </row>
    <row r="698" spans="1:12" x14ac:dyDescent="0.25">
      <c r="A698" s="156"/>
      <c r="B698" s="156"/>
      <c r="C698" s="162"/>
      <c r="D698" s="159"/>
      <c r="E698" s="41" t="s">
        <v>202</v>
      </c>
      <c r="F698" s="41">
        <v>1</v>
      </c>
      <c r="G698" s="42"/>
      <c r="H698" s="43"/>
      <c r="I698" s="41">
        <f t="shared" si="36"/>
        <v>0</v>
      </c>
      <c r="J698" s="146"/>
      <c r="K698" s="146"/>
      <c r="L698" s="146"/>
    </row>
    <row r="699" spans="1:12" x14ac:dyDescent="0.25">
      <c r="A699" s="156"/>
      <c r="B699" s="156"/>
      <c r="C699" s="162"/>
      <c r="D699" s="159"/>
      <c r="E699" s="41" t="s">
        <v>238</v>
      </c>
      <c r="F699" s="41"/>
      <c r="G699" s="42"/>
      <c r="H699" s="43"/>
      <c r="I699" s="41" t="e">
        <f t="shared" si="36"/>
        <v>#DIV/0!</v>
      </c>
      <c r="J699" s="146"/>
      <c r="K699" s="146"/>
      <c r="L699" s="146"/>
    </row>
    <row r="700" spans="1:12" ht="15.75" thickBot="1" x14ac:dyDescent="0.3">
      <c r="A700" s="157"/>
      <c r="B700" s="157"/>
      <c r="C700" s="163"/>
      <c r="D700" s="160"/>
      <c r="E700" s="47" t="s">
        <v>191</v>
      </c>
      <c r="F700" s="47"/>
      <c r="G700" s="48"/>
      <c r="H700" s="49"/>
      <c r="I700" s="47" t="e">
        <f t="shared" si="36"/>
        <v>#DIV/0!</v>
      </c>
      <c r="J700" s="147"/>
      <c r="K700" s="147"/>
      <c r="L700" s="147"/>
    </row>
    <row r="701" spans="1:12" x14ac:dyDescent="0.25">
      <c r="A701" s="164">
        <v>98015</v>
      </c>
      <c r="B701" s="164">
        <v>98125</v>
      </c>
      <c r="C701" s="168" t="s">
        <v>183</v>
      </c>
      <c r="D701" s="168" t="s">
        <v>137</v>
      </c>
      <c r="E701" s="53" t="s">
        <v>216</v>
      </c>
      <c r="F701" s="53">
        <f>ABS(B701-A701)</f>
        <v>110</v>
      </c>
      <c r="G701" s="54"/>
      <c r="H701" s="55"/>
      <c r="I701" s="74">
        <f t="shared" si="36"/>
        <v>0</v>
      </c>
      <c r="J701" s="167" t="e">
        <f t="shared" ref="J701" si="39">AVERAGE(I701,I702,I703,I704,I705,I706)</f>
        <v>#DIV/0!</v>
      </c>
      <c r="K701" s="148"/>
      <c r="L701" s="148"/>
    </row>
    <row r="702" spans="1:12" x14ac:dyDescent="0.25">
      <c r="A702" s="165"/>
      <c r="B702" s="165"/>
      <c r="C702" s="169"/>
      <c r="D702" s="169"/>
      <c r="E702" s="37" t="s">
        <v>229</v>
      </c>
      <c r="F702" s="37">
        <f>ROUNDUP(F701/5,0)</f>
        <v>22</v>
      </c>
      <c r="G702" s="38"/>
      <c r="H702" s="39"/>
      <c r="I702" s="37">
        <f t="shared" si="36"/>
        <v>0</v>
      </c>
      <c r="J702" s="149"/>
      <c r="K702" s="149"/>
      <c r="L702" s="149"/>
    </row>
    <row r="703" spans="1:12" x14ac:dyDescent="0.25">
      <c r="A703" s="165"/>
      <c r="B703" s="165"/>
      <c r="C703" s="169"/>
      <c r="D703" s="169"/>
      <c r="E703" s="37" t="s">
        <v>196</v>
      </c>
      <c r="F703" s="37">
        <f>ROUNDUP(F701/5,0)</f>
        <v>22</v>
      </c>
      <c r="G703" s="38"/>
      <c r="H703" s="39"/>
      <c r="I703" s="37">
        <f t="shared" si="36"/>
        <v>0</v>
      </c>
      <c r="J703" s="149"/>
      <c r="K703" s="149"/>
      <c r="L703" s="149"/>
    </row>
    <row r="704" spans="1:12" x14ac:dyDescent="0.25">
      <c r="A704" s="165"/>
      <c r="B704" s="165"/>
      <c r="C704" s="169"/>
      <c r="D704" s="169"/>
      <c r="E704" s="37" t="s">
        <v>204</v>
      </c>
      <c r="F704" s="37"/>
      <c r="G704" s="38"/>
      <c r="H704" s="39"/>
      <c r="I704" s="37" t="e">
        <f t="shared" si="36"/>
        <v>#DIV/0!</v>
      </c>
      <c r="J704" s="149"/>
      <c r="K704" s="149"/>
      <c r="L704" s="149"/>
    </row>
    <row r="705" spans="1:12" x14ac:dyDescent="0.25">
      <c r="A705" s="165"/>
      <c r="B705" s="165"/>
      <c r="C705" s="169"/>
      <c r="D705" s="169"/>
      <c r="E705" s="37" t="s">
        <v>205</v>
      </c>
      <c r="F705" s="37"/>
      <c r="G705" s="38"/>
      <c r="H705" s="39"/>
      <c r="I705" s="37" t="e">
        <f t="shared" si="36"/>
        <v>#DIV/0!</v>
      </c>
      <c r="J705" s="149"/>
      <c r="K705" s="149"/>
      <c r="L705" s="149"/>
    </row>
    <row r="706" spans="1:12" ht="15.75" thickBot="1" x14ac:dyDescent="0.3">
      <c r="A706" s="166"/>
      <c r="B706" s="166"/>
      <c r="C706" s="170"/>
      <c r="D706" s="170"/>
      <c r="E706" s="74" t="s">
        <v>238</v>
      </c>
      <c r="F706" s="56"/>
      <c r="G706" s="75"/>
      <c r="H706" s="76"/>
      <c r="I706" s="57" t="e">
        <f t="shared" si="36"/>
        <v>#DIV/0!</v>
      </c>
      <c r="J706" s="150"/>
      <c r="K706" s="150"/>
      <c r="L706" s="150"/>
    </row>
    <row r="707" spans="1:12" x14ac:dyDescent="0.25">
      <c r="A707" s="164">
        <v>98125</v>
      </c>
      <c r="B707" s="164">
        <v>98185</v>
      </c>
      <c r="C707" s="168" t="s">
        <v>183</v>
      </c>
      <c r="D707" s="168" t="s">
        <v>137</v>
      </c>
      <c r="E707" s="53" t="s">
        <v>216</v>
      </c>
      <c r="F707" s="53">
        <f>ABS(B707-A707)</f>
        <v>60</v>
      </c>
      <c r="G707" s="54"/>
      <c r="H707" s="77"/>
      <c r="I707" s="74">
        <f t="shared" si="36"/>
        <v>0</v>
      </c>
      <c r="J707" s="167" t="e">
        <f t="shared" ref="J707:J713" si="40">AVERAGE(I707,I708,I709,I710,I711,I712)</f>
        <v>#DIV/0!</v>
      </c>
      <c r="K707" s="148"/>
      <c r="L707" s="148"/>
    </row>
    <row r="708" spans="1:12" x14ac:dyDescent="0.25">
      <c r="A708" s="165"/>
      <c r="B708" s="165"/>
      <c r="C708" s="169"/>
      <c r="D708" s="169"/>
      <c r="E708" s="37" t="s">
        <v>229</v>
      </c>
      <c r="F708" s="37">
        <f>ROUNDUP(F707/5,0)</f>
        <v>12</v>
      </c>
      <c r="G708" s="38"/>
      <c r="H708" s="39"/>
      <c r="I708" s="37">
        <f t="shared" ref="I708:I771" si="41">G708/F708</f>
        <v>0</v>
      </c>
      <c r="J708" s="149"/>
      <c r="K708" s="149"/>
      <c r="L708" s="149"/>
    </row>
    <row r="709" spans="1:12" x14ac:dyDescent="0.25">
      <c r="A709" s="165"/>
      <c r="B709" s="165"/>
      <c r="C709" s="169"/>
      <c r="D709" s="169"/>
      <c r="E709" s="37" t="s">
        <v>196</v>
      </c>
      <c r="F709" s="37">
        <f>ROUNDUP(F707/5,0)</f>
        <v>12</v>
      </c>
      <c r="G709" s="38"/>
      <c r="H709" s="39"/>
      <c r="I709" s="37">
        <f t="shared" si="41"/>
        <v>0</v>
      </c>
      <c r="J709" s="149"/>
      <c r="K709" s="149"/>
      <c r="L709" s="149"/>
    </row>
    <row r="710" spans="1:12" x14ac:dyDescent="0.25">
      <c r="A710" s="165"/>
      <c r="B710" s="165"/>
      <c r="C710" s="169"/>
      <c r="D710" s="169"/>
      <c r="E710" s="37" t="s">
        <v>204</v>
      </c>
      <c r="F710" s="37"/>
      <c r="G710" s="38"/>
      <c r="H710" s="39"/>
      <c r="I710" s="37" t="e">
        <f t="shared" si="41"/>
        <v>#DIV/0!</v>
      </c>
      <c r="J710" s="149"/>
      <c r="K710" s="149"/>
      <c r="L710" s="149"/>
    </row>
    <row r="711" spans="1:12" x14ac:dyDescent="0.25">
      <c r="A711" s="165"/>
      <c r="B711" s="165"/>
      <c r="C711" s="169"/>
      <c r="D711" s="169"/>
      <c r="E711" s="37" t="s">
        <v>205</v>
      </c>
      <c r="F711" s="37"/>
      <c r="G711" s="38"/>
      <c r="H711" s="39"/>
      <c r="I711" s="37" t="e">
        <f t="shared" si="41"/>
        <v>#DIV/0!</v>
      </c>
      <c r="J711" s="149"/>
      <c r="K711" s="149"/>
      <c r="L711" s="149"/>
    </row>
    <row r="712" spans="1:12" ht="15.75" thickBot="1" x14ac:dyDescent="0.3">
      <c r="A712" s="166"/>
      <c r="B712" s="166"/>
      <c r="C712" s="170"/>
      <c r="D712" s="170"/>
      <c r="E712" s="74" t="s">
        <v>238</v>
      </c>
      <c r="F712" s="56"/>
      <c r="G712" s="75"/>
      <c r="H712" s="76"/>
      <c r="I712" s="57" t="e">
        <f t="shared" si="41"/>
        <v>#DIV/0!</v>
      </c>
      <c r="J712" s="150"/>
      <c r="K712" s="150"/>
      <c r="L712" s="150"/>
    </row>
    <row r="713" spans="1:12" x14ac:dyDescent="0.25">
      <c r="A713" s="164">
        <v>98185</v>
      </c>
      <c r="B713" s="164">
        <v>98440</v>
      </c>
      <c r="C713" s="168" t="s">
        <v>183</v>
      </c>
      <c r="D713" s="168" t="s">
        <v>137</v>
      </c>
      <c r="E713" s="53" t="s">
        <v>216</v>
      </c>
      <c r="F713" s="53">
        <f>ABS(B713-A713)</f>
        <v>255</v>
      </c>
      <c r="G713" s="54"/>
      <c r="H713" s="55"/>
      <c r="I713" s="74">
        <f t="shared" si="41"/>
        <v>0</v>
      </c>
      <c r="J713" s="167" t="e">
        <f t="shared" si="40"/>
        <v>#DIV/0!</v>
      </c>
      <c r="K713" s="148"/>
      <c r="L713" s="148"/>
    </row>
    <row r="714" spans="1:12" x14ac:dyDescent="0.25">
      <c r="A714" s="165"/>
      <c r="B714" s="165"/>
      <c r="C714" s="169"/>
      <c r="D714" s="169"/>
      <c r="E714" s="37" t="s">
        <v>229</v>
      </c>
      <c r="F714" s="37">
        <f>ROUNDUP(F713/5,0)</f>
        <v>51</v>
      </c>
      <c r="G714" s="38"/>
      <c r="H714" s="39"/>
      <c r="I714" s="37">
        <f t="shared" si="41"/>
        <v>0</v>
      </c>
      <c r="J714" s="149"/>
      <c r="K714" s="149"/>
      <c r="L714" s="149"/>
    </row>
    <row r="715" spans="1:12" x14ac:dyDescent="0.25">
      <c r="A715" s="165"/>
      <c r="B715" s="165"/>
      <c r="C715" s="169"/>
      <c r="D715" s="169"/>
      <c r="E715" s="37" t="s">
        <v>196</v>
      </c>
      <c r="F715" s="37">
        <f>ROUNDUP(F713/5,0)</f>
        <v>51</v>
      </c>
      <c r="G715" s="38"/>
      <c r="H715" s="39"/>
      <c r="I715" s="37">
        <f t="shared" si="41"/>
        <v>0</v>
      </c>
      <c r="J715" s="149"/>
      <c r="K715" s="149"/>
      <c r="L715" s="149"/>
    </row>
    <row r="716" spans="1:12" x14ac:dyDescent="0.25">
      <c r="A716" s="165"/>
      <c r="B716" s="165"/>
      <c r="C716" s="169"/>
      <c r="D716" s="169"/>
      <c r="E716" s="37" t="s">
        <v>204</v>
      </c>
      <c r="F716" s="37"/>
      <c r="G716" s="38"/>
      <c r="H716" s="39"/>
      <c r="I716" s="37" t="e">
        <f t="shared" si="41"/>
        <v>#DIV/0!</v>
      </c>
      <c r="J716" s="149"/>
      <c r="K716" s="149"/>
      <c r="L716" s="149"/>
    </row>
    <row r="717" spans="1:12" x14ac:dyDescent="0.25">
      <c r="A717" s="165"/>
      <c r="B717" s="165"/>
      <c r="C717" s="169"/>
      <c r="D717" s="169"/>
      <c r="E717" s="37" t="s">
        <v>205</v>
      </c>
      <c r="F717" s="37"/>
      <c r="G717" s="37"/>
      <c r="H717" s="78"/>
      <c r="I717" s="37" t="e">
        <f t="shared" si="41"/>
        <v>#DIV/0!</v>
      </c>
      <c r="J717" s="149"/>
      <c r="K717" s="149"/>
      <c r="L717" s="149"/>
    </row>
    <row r="718" spans="1:12" ht="15.75" thickBot="1" x14ac:dyDescent="0.3">
      <c r="A718" s="166"/>
      <c r="B718" s="166"/>
      <c r="C718" s="170"/>
      <c r="D718" s="170"/>
      <c r="E718" s="57" t="s">
        <v>238</v>
      </c>
      <c r="F718" s="56"/>
      <c r="G718" s="75"/>
      <c r="H718" s="76"/>
      <c r="I718" s="57" t="e">
        <f t="shared" si="41"/>
        <v>#DIV/0!</v>
      </c>
      <c r="J718" s="150"/>
      <c r="K718" s="150"/>
      <c r="L718" s="150"/>
    </row>
    <row r="719" spans="1:12" ht="15.75" thickBot="1" x14ac:dyDescent="0.3">
      <c r="A719" s="30"/>
      <c r="B719" s="30"/>
      <c r="C719" s="35" t="s">
        <v>183</v>
      </c>
      <c r="D719" s="31" t="s">
        <v>137</v>
      </c>
      <c r="E719" s="34" t="s">
        <v>213</v>
      </c>
      <c r="F719" s="31"/>
      <c r="G719" s="33"/>
      <c r="H719" s="91"/>
      <c r="I719" s="87" t="e">
        <f t="shared" si="41"/>
        <v>#DIV/0!</v>
      </c>
      <c r="J719" s="88"/>
      <c r="K719" s="68"/>
      <c r="L719" s="68"/>
    </row>
    <row r="720" spans="1:12" x14ac:dyDescent="0.25">
      <c r="A720" s="164">
        <v>98440</v>
      </c>
      <c r="B720" s="164">
        <v>98586</v>
      </c>
      <c r="C720" s="168" t="s">
        <v>183</v>
      </c>
      <c r="D720" s="168" t="s">
        <v>137</v>
      </c>
      <c r="E720" s="53" t="s">
        <v>216</v>
      </c>
      <c r="F720" s="53">
        <f>ABS(B720-A720)</f>
        <v>146</v>
      </c>
      <c r="G720" s="54"/>
      <c r="H720" s="77"/>
      <c r="I720" s="74">
        <f t="shared" si="41"/>
        <v>0</v>
      </c>
      <c r="J720" s="167" t="e">
        <f t="shared" ref="J720" si="42">AVERAGE(I720,I721,I722,I723,I724,I725)</f>
        <v>#DIV/0!</v>
      </c>
      <c r="K720" s="148"/>
      <c r="L720" s="148"/>
    </row>
    <row r="721" spans="1:12" x14ac:dyDescent="0.25">
      <c r="A721" s="165"/>
      <c r="B721" s="165"/>
      <c r="C721" s="169"/>
      <c r="D721" s="169"/>
      <c r="E721" s="37" t="s">
        <v>229</v>
      </c>
      <c r="F721" s="37">
        <f>ROUNDUP(F720/5,0)</f>
        <v>30</v>
      </c>
      <c r="G721" s="38"/>
      <c r="H721" s="39"/>
      <c r="I721" s="37">
        <f t="shared" si="41"/>
        <v>0</v>
      </c>
      <c r="J721" s="149"/>
      <c r="K721" s="149"/>
      <c r="L721" s="149"/>
    </row>
    <row r="722" spans="1:12" x14ac:dyDescent="0.25">
      <c r="A722" s="165"/>
      <c r="B722" s="165"/>
      <c r="C722" s="169"/>
      <c r="D722" s="169"/>
      <c r="E722" s="37" t="s">
        <v>196</v>
      </c>
      <c r="F722" s="37">
        <f>ROUNDUP(F720/5,0)</f>
        <v>30</v>
      </c>
      <c r="G722" s="38"/>
      <c r="H722" s="39"/>
      <c r="I722" s="37">
        <f t="shared" si="41"/>
        <v>0</v>
      </c>
      <c r="J722" s="149"/>
      <c r="K722" s="149"/>
      <c r="L722" s="149"/>
    </row>
    <row r="723" spans="1:12" x14ac:dyDescent="0.25">
      <c r="A723" s="165"/>
      <c r="B723" s="165"/>
      <c r="C723" s="169"/>
      <c r="D723" s="169"/>
      <c r="E723" s="37" t="s">
        <v>204</v>
      </c>
      <c r="F723" s="37"/>
      <c r="G723" s="38"/>
      <c r="H723" s="39"/>
      <c r="I723" s="37" t="e">
        <f t="shared" si="41"/>
        <v>#DIV/0!</v>
      </c>
      <c r="J723" s="149"/>
      <c r="K723" s="149"/>
      <c r="L723" s="149"/>
    </row>
    <row r="724" spans="1:12" x14ac:dyDescent="0.25">
      <c r="A724" s="165"/>
      <c r="B724" s="165"/>
      <c r="C724" s="169"/>
      <c r="D724" s="169"/>
      <c r="E724" s="37" t="s">
        <v>205</v>
      </c>
      <c r="F724" s="37"/>
      <c r="G724" s="38"/>
      <c r="H724" s="39"/>
      <c r="I724" s="37" t="e">
        <f t="shared" si="41"/>
        <v>#DIV/0!</v>
      </c>
      <c r="J724" s="149"/>
      <c r="K724" s="149"/>
      <c r="L724" s="149"/>
    </row>
    <row r="725" spans="1:12" ht="15.75" thickBot="1" x14ac:dyDescent="0.3">
      <c r="A725" s="166"/>
      <c r="B725" s="166"/>
      <c r="C725" s="170"/>
      <c r="D725" s="170"/>
      <c r="E725" s="74" t="s">
        <v>238</v>
      </c>
      <c r="F725" s="56"/>
      <c r="G725" s="75"/>
      <c r="H725" s="76"/>
      <c r="I725" s="57" t="e">
        <f t="shared" si="41"/>
        <v>#DIV/0!</v>
      </c>
      <c r="J725" s="150"/>
      <c r="K725" s="150"/>
      <c r="L725" s="150"/>
    </row>
    <row r="726" spans="1:12" x14ac:dyDescent="0.25">
      <c r="A726" s="155">
        <v>98586</v>
      </c>
      <c r="B726" s="155">
        <v>98836</v>
      </c>
      <c r="C726" s="161" t="s">
        <v>183</v>
      </c>
      <c r="D726" s="158" t="s">
        <v>137</v>
      </c>
      <c r="E726" s="50" t="s">
        <v>209</v>
      </c>
      <c r="F726" s="50"/>
      <c r="G726" s="51"/>
      <c r="H726" s="52"/>
      <c r="I726" s="44" t="e">
        <f t="shared" si="41"/>
        <v>#DIV/0!</v>
      </c>
      <c r="J726" s="154" t="e">
        <f>AVERAGE(I726,I727,I728,I729,I730,I731)</f>
        <v>#DIV/0!</v>
      </c>
      <c r="K726" s="146"/>
      <c r="L726" s="145"/>
    </row>
    <row r="727" spans="1:12" x14ac:dyDescent="0.25">
      <c r="A727" s="156"/>
      <c r="B727" s="156"/>
      <c r="C727" s="162"/>
      <c r="D727" s="159"/>
      <c r="E727" s="41" t="s">
        <v>192</v>
      </c>
      <c r="F727" s="41"/>
      <c r="G727" s="42"/>
      <c r="H727" s="43"/>
      <c r="I727" s="41" t="e">
        <f t="shared" si="41"/>
        <v>#DIV/0!</v>
      </c>
      <c r="J727" s="146"/>
      <c r="K727" s="146"/>
      <c r="L727" s="146"/>
    </row>
    <row r="728" spans="1:12" x14ac:dyDescent="0.25">
      <c r="A728" s="156"/>
      <c r="B728" s="156"/>
      <c r="C728" s="162"/>
      <c r="D728" s="159"/>
      <c r="E728" s="41" t="s">
        <v>201</v>
      </c>
      <c r="F728" s="41">
        <f>ABS(B726-A726)</f>
        <v>250</v>
      </c>
      <c r="G728" s="42"/>
      <c r="H728" s="43"/>
      <c r="I728" s="41">
        <f t="shared" si="41"/>
        <v>0</v>
      </c>
      <c r="J728" s="146"/>
      <c r="K728" s="146"/>
      <c r="L728" s="146"/>
    </row>
    <row r="729" spans="1:12" x14ac:dyDescent="0.25">
      <c r="A729" s="156"/>
      <c r="B729" s="156"/>
      <c r="C729" s="162"/>
      <c r="D729" s="159"/>
      <c r="E729" s="41" t="s">
        <v>202</v>
      </c>
      <c r="F729" s="41">
        <v>1</v>
      </c>
      <c r="G729" s="42"/>
      <c r="H729" s="43"/>
      <c r="I729" s="41">
        <f t="shared" si="41"/>
        <v>0</v>
      </c>
      <c r="J729" s="146"/>
      <c r="K729" s="146"/>
      <c r="L729" s="146"/>
    </row>
    <row r="730" spans="1:12" x14ac:dyDescent="0.25">
      <c r="A730" s="156"/>
      <c r="B730" s="156"/>
      <c r="C730" s="162"/>
      <c r="D730" s="159"/>
      <c r="E730" s="41" t="s">
        <v>238</v>
      </c>
      <c r="F730" s="41"/>
      <c r="G730" s="42"/>
      <c r="H730" s="43"/>
      <c r="I730" s="41" t="e">
        <f t="shared" si="41"/>
        <v>#DIV/0!</v>
      </c>
      <c r="J730" s="146"/>
      <c r="K730" s="146"/>
      <c r="L730" s="146"/>
    </row>
    <row r="731" spans="1:12" ht="15.75" thickBot="1" x14ac:dyDescent="0.3">
      <c r="A731" s="157"/>
      <c r="B731" s="157"/>
      <c r="C731" s="163"/>
      <c r="D731" s="160"/>
      <c r="E731" s="47" t="s">
        <v>191</v>
      </c>
      <c r="F731" s="47"/>
      <c r="G731" s="48"/>
      <c r="H731" s="49"/>
      <c r="I731" s="47" t="e">
        <f t="shared" si="41"/>
        <v>#DIV/0!</v>
      </c>
      <c r="J731" s="147"/>
      <c r="K731" s="147"/>
      <c r="L731" s="147"/>
    </row>
    <row r="732" spans="1:12" x14ac:dyDescent="0.25">
      <c r="A732" s="171">
        <v>98836</v>
      </c>
      <c r="B732" s="171">
        <v>99505</v>
      </c>
      <c r="C732" s="151" t="s">
        <v>183</v>
      </c>
      <c r="D732" s="151" t="s">
        <v>231</v>
      </c>
      <c r="E732" s="60" t="s">
        <v>197</v>
      </c>
      <c r="F732" s="62">
        <f>ROUNDUP(ABS(B732-A732)/5,0)</f>
        <v>134</v>
      </c>
      <c r="G732" s="63"/>
      <c r="H732" s="64"/>
      <c r="I732" s="65">
        <f t="shared" si="41"/>
        <v>0</v>
      </c>
      <c r="J732" s="152">
        <f>AVERAGE(I732,I733,I734,I735)</f>
        <v>0</v>
      </c>
      <c r="K732" s="151"/>
      <c r="L732" s="151"/>
    </row>
    <row r="733" spans="1:12" x14ac:dyDescent="0.25">
      <c r="A733" s="172"/>
      <c r="B733" s="172"/>
      <c r="C733" s="152"/>
      <c r="D733" s="152"/>
      <c r="E733" s="61" t="s">
        <v>206</v>
      </c>
      <c r="F733" s="62">
        <f>ABS(B732-A732)</f>
        <v>669</v>
      </c>
      <c r="G733" s="63"/>
      <c r="H733" s="64"/>
      <c r="I733" s="62">
        <f t="shared" si="41"/>
        <v>0</v>
      </c>
      <c r="J733" s="152"/>
      <c r="K733" s="152"/>
      <c r="L733" s="152"/>
    </row>
    <row r="734" spans="1:12" x14ac:dyDescent="0.25">
      <c r="A734" s="172"/>
      <c r="B734" s="172"/>
      <c r="C734" s="152"/>
      <c r="D734" s="152"/>
      <c r="E734" s="61" t="s">
        <v>207</v>
      </c>
      <c r="F734" s="62">
        <v>1</v>
      </c>
      <c r="G734" s="63"/>
      <c r="H734" s="64"/>
      <c r="I734" s="62">
        <f t="shared" si="41"/>
        <v>0</v>
      </c>
      <c r="J734" s="152"/>
      <c r="K734" s="152"/>
      <c r="L734" s="152"/>
    </row>
    <row r="735" spans="1:12" ht="15.75" thickBot="1" x14ac:dyDescent="0.3">
      <c r="A735" s="173"/>
      <c r="B735" s="173"/>
      <c r="C735" s="174"/>
      <c r="D735" s="153"/>
      <c r="E735" s="61" t="s">
        <v>203</v>
      </c>
      <c r="F735" s="62">
        <f>ABS(B732-A732)</f>
        <v>669</v>
      </c>
      <c r="G735" s="63"/>
      <c r="H735" s="64"/>
      <c r="I735" s="92">
        <f t="shared" si="41"/>
        <v>0</v>
      </c>
      <c r="J735" s="175"/>
      <c r="K735" s="153"/>
      <c r="L735" s="153"/>
    </row>
    <row r="736" spans="1:12" x14ac:dyDescent="0.25">
      <c r="A736" s="155">
        <v>99505</v>
      </c>
      <c r="B736" s="155">
        <v>99950</v>
      </c>
      <c r="C736" s="161" t="s">
        <v>183</v>
      </c>
      <c r="D736" s="158" t="s">
        <v>138</v>
      </c>
      <c r="E736" s="50" t="s">
        <v>209</v>
      </c>
      <c r="F736" s="50"/>
      <c r="G736" s="51"/>
      <c r="H736" s="52"/>
      <c r="I736" s="44" t="e">
        <f t="shared" si="41"/>
        <v>#DIV/0!</v>
      </c>
      <c r="J736" s="154" t="e">
        <f>AVERAGE(I736,I737,I738,I739,I740,I741)</f>
        <v>#DIV/0!</v>
      </c>
      <c r="K736" s="145"/>
      <c r="L736" s="145"/>
    </row>
    <row r="737" spans="1:12" x14ac:dyDescent="0.25">
      <c r="A737" s="156"/>
      <c r="B737" s="156"/>
      <c r="C737" s="162"/>
      <c r="D737" s="159"/>
      <c r="E737" s="41" t="s">
        <v>192</v>
      </c>
      <c r="F737" s="41"/>
      <c r="G737" s="42"/>
      <c r="H737" s="43"/>
      <c r="I737" s="41" t="e">
        <f t="shared" si="41"/>
        <v>#DIV/0!</v>
      </c>
      <c r="J737" s="146"/>
      <c r="K737" s="146"/>
      <c r="L737" s="146"/>
    </row>
    <row r="738" spans="1:12" x14ac:dyDescent="0.25">
      <c r="A738" s="156"/>
      <c r="B738" s="156"/>
      <c r="C738" s="162"/>
      <c r="D738" s="159"/>
      <c r="E738" s="41" t="s">
        <v>201</v>
      </c>
      <c r="F738" s="41">
        <f>ABS(B736-A736)</f>
        <v>445</v>
      </c>
      <c r="G738" s="42"/>
      <c r="H738" s="43"/>
      <c r="I738" s="41">
        <f t="shared" si="41"/>
        <v>0</v>
      </c>
      <c r="J738" s="146"/>
      <c r="K738" s="146"/>
      <c r="L738" s="146"/>
    </row>
    <row r="739" spans="1:12" x14ac:dyDescent="0.25">
      <c r="A739" s="156"/>
      <c r="B739" s="156"/>
      <c r="C739" s="162"/>
      <c r="D739" s="159"/>
      <c r="E739" s="41" t="s">
        <v>202</v>
      </c>
      <c r="F739" s="41">
        <v>1</v>
      </c>
      <c r="G739" s="42"/>
      <c r="H739" s="43"/>
      <c r="I739" s="41">
        <f t="shared" si="41"/>
        <v>0</v>
      </c>
      <c r="J739" s="146"/>
      <c r="K739" s="146"/>
      <c r="L739" s="146"/>
    </row>
    <row r="740" spans="1:12" x14ac:dyDescent="0.25">
      <c r="A740" s="156"/>
      <c r="B740" s="156"/>
      <c r="C740" s="162"/>
      <c r="D740" s="159"/>
      <c r="E740" s="41" t="s">
        <v>238</v>
      </c>
      <c r="F740" s="41"/>
      <c r="G740" s="42"/>
      <c r="H740" s="43"/>
      <c r="I740" s="41" t="e">
        <f t="shared" si="41"/>
        <v>#DIV/0!</v>
      </c>
      <c r="J740" s="146"/>
      <c r="K740" s="146"/>
      <c r="L740" s="146"/>
    </row>
    <row r="741" spans="1:12" ht="15.75" thickBot="1" x14ac:dyDescent="0.3">
      <c r="A741" s="157"/>
      <c r="B741" s="157"/>
      <c r="C741" s="163"/>
      <c r="D741" s="160"/>
      <c r="E741" s="47" t="s">
        <v>191</v>
      </c>
      <c r="F741" s="47"/>
      <c r="G741" s="48"/>
      <c r="H741" s="49"/>
      <c r="I741" s="47" t="e">
        <f t="shared" si="41"/>
        <v>#DIV/0!</v>
      </c>
      <c r="J741" s="147"/>
      <c r="K741" s="147"/>
      <c r="L741" s="147"/>
    </row>
    <row r="742" spans="1:12" ht="15.75" thickBot="1" x14ac:dyDescent="0.3">
      <c r="A742" s="30"/>
      <c r="B742" s="30"/>
      <c r="C742" s="35" t="s">
        <v>183</v>
      </c>
      <c r="D742" s="31" t="s">
        <v>137</v>
      </c>
      <c r="E742" s="31" t="s">
        <v>213</v>
      </c>
      <c r="F742" s="31"/>
      <c r="G742" s="33"/>
      <c r="H742" s="84"/>
      <c r="I742" s="87" t="e">
        <f t="shared" si="41"/>
        <v>#DIV/0!</v>
      </c>
      <c r="J742" s="88"/>
      <c r="K742" s="68"/>
      <c r="L742" s="68"/>
    </row>
    <row r="743" spans="1:12" x14ac:dyDescent="0.25">
      <c r="A743" s="164">
        <v>99950</v>
      </c>
      <c r="B743" s="164">
        <v>100290</v>
      </c>
      <c r="C743" s="168" t="s">
        <v>183</v>
      </c>
      <c r="D743" s="168" t="s">
        <v>138</v>
      </c>
      <c r="E743" s="53" t="s">
        <v>216</v>
      </c>
      <c r="F743" s="53">
        <f>ABS(B743-A743)</f>
        <v>340</v>
      </c>
      <c r="G743" s="54"/>
      <c r="H743" s="55"/>
      <c r="I743" s="74">
        <f t="shared" si="41"/>
        <v>0</v>
      </c>
      <c r="J743" s="167" t="e">
        <f t="shared" ref="J743" si="43">AVERAGE(I743,I744,I745,I746,I747,I748)</f>
        <v>#DIV/0!</v>
      </c>
      <c r="K743" s="148"/>
      <c r="L743" s="148"/>
    </row>
    <row r="744" spans="1:12" x14ac:dyDescent="0.25">
      <c r="A744" s="165"/>
      <c r="B744" s="165"/>
      <c r="C744" s="169"/>
      <c r="D744" s="169"/>
      <c r="E744" s="37" t="s">
        <v>229</v>
      </c>
      <c r="F744" s="37">
        <f>ROUNDUP(F743/5,0)</f>
        <v>68</v>
      </c>
      <c r="G744" s="38"/>
      <c r="H744" s="39"/>
      <c r="I744" s="37">
        <f t="shared" si="41"/>
        <v>0</v>
      </c>
      <c r="J744" s="149"/>
      <c r="K744" s="149"/>
      <c r="L744" s="149"/>
    </row>
    <row r="745" spans="1:12" x14ac:dyDescent="0.25">
      <c r="A745" s="165"/>
      <c r="B745" s="165"/>
      <c r="C745" s="169"/>
      <c r="D745" s="169"/>
      <c r="E745" s="37" t="s">
        <v>196</v>
      </c>
      <c r="F745" s="37">
        <f>ROUNDUP(F743/5,0)</f>
        <v>68</v>
      </c>
      <c r="G745" s="38"/>
      <c r="H745" s="39"/>
      <c r="I745" s="37">
        <f t="shared" si="41"/>
        <v>0</v>
      </c>
      <c r="J745" s="149"/>
      <c r="K745" s="149"/>
      <c r="L745" s="149"/>
    </row>
    <row r="746" spans="1:12" x14ac:dyDescent="0.25">
      <c r="A746" s="165"/>
      <c r="B746" s="165"/>
      <c r="C746" s="169"/>
      <c r="D746" s="169"/>
      <c r="E746" s="37" t="s">
        <v>204</v>
      </c>
      <c r="F746" s="37"/>
      <c r="G746" s="38"/>
      <c r="H746" s="39"/>
      <c r="I746" s="37" t="e">
        <f t="shared" si="41"/>
        <v>#DIV/0!</v>
      </c>
      <c r="J746" s="149"/>
      <c r="K746" s="149"/>
      <c r="L746" s="149"/>
    </row>
    <row r="747" spans="1:12" x14ac:dyDescent="0.25">
      <c r="A747" s="165"/>
      <c r="B747" s="165"/>
      <c r="C747" s="169"/>
      <c r="D747" s="169"/>
      <c r="E747" s="37" t="s">
        <v>205</v>
      </c>
      <c r="F747" s="37"/>
      <c r="G747" s="38"/>
      <c r="H747" s="39"/>
      <c r="I747" s="37" t="e">
        <f t="shared" si="41"/>
        <v>#DIV/0!</v>
      </c>
      <c r="J747" s="149"/>
      <c r="K747" s="149"/>
      <c r="L747" s="149"/>
    </row>
    <row r="748" spans="1:12" ht="15.75" thickBot="1" x14ac:dyDescent="0.3">
      <c r="A748" s="166"/>
      <c r="B748" s="166"/>
      <c r="C748" s="170"/>
      <c r="D748" s="170"/>
      <c r="E748" s="74" t="s">
        <v>238</v>
      </c>
      <c r="F748" s="56">
        <v>9</v>
      </c>
      <c r="G748" s="75"/>
      <c r="H748" s="76"/>
      <c r="I748" s="57">
        <f t="shared" si="41"/>
        <v>0</v>
      </c>
      <c r="J748" s="150"/>
      <c r="K748" s="150"/>
      <c r="L748" s="150"/>
    </row>
    <row r="749" spans="1:12" x14ac:dyDescent="0.25">
      <c r="A749" s="164">
        <v>100290</v>
      </c>
      <c r="B749" s="164">
        <v>100740</v>
      </c>
      <c r="C749" s="168" t="s">
        <v>183</v>
      </c>
      <c r="D749" s="168" t="s">
        <v>138</v>
      </c>
      <c r="E749" s="53" t="s">
        <v>216</v>
      </c>
      <c r="F749" s="53">
        <f>ABS(B749-A749)</f>
        <v>450</v>
      </c>
      <c r="G749" s="54"/>
      <c r="H749" s="55"/>
      <c r="I749" s="74">
        <f t="shared" si="41"/>
        <v>0</v>
      </c>
      <c r="J749" s="167" t="e">
        <f t="shared" ref="J749:J773" si="44">AVERAGE(I749,I750,I751,I752,I753,I754)</f>
        <v>#DIV/0!</v>
      </c>
      <c r="K749" s="148"/>
      <c r="L749" s="148"/>
    </row>
    <row r="750" spans="1:12" x14ac:dyDescent="0.25">
      <c r="A750" s="165"/>
      <c r="B750" s="165"/>
      <c r="C750" s="169"/>
      <c r="D750" s="169"/>
      <c r="E750" s="37" t="s">
        <v>229</v>
      </c>
      <c r="F750" s="37">
        <f>ROUNDUP(F749/5,0)</f>
        <v>90</v>
      </c>
      <c r="G750" s="38"/>
      <c r="H750" s="39"/>
      <c r="I750" s="37">
        <f t="shared" si="41"/>
        <v>0</v>
      </c>
      <c r="J750" s="149"/>
      <c r="K750" s="149"/>
      <c r="L750" s="149"/>
    </row>
    <row r="751" spans="1:12" x14ac:dyDescent="0.25">
      <c r="A751" s="165"/>
      <c r="B751" s="165"/>
      <c r="C751" s="169"/>
      <c r="D751" s="169"/>
      <c r="E751" s="37" t="s">
        <v>196</v>
      </c>
      <c r="F751" s="37">
        <f>ROUNDUP(F749/5,0)</f>
        <v>90</v>
      </c>
      <c r="G751" s="38"/>
      <c r="H751" s="39"/>
      <c r="I751" s="37">
        <f t="shared" si="41"/>
        <v>0</v>
      </c>
      <c r="J751" s="149"/>
      <c r="K751" s="149"/>
      <c r="L751" s="149"/>
    </row>
    <row r="752" spans="1:12" x14ac:dyDescent="0.25">
      <c r="A752" s="165"/>
      <c r="B752" s="165"/>
      <c r="C752" s="169"/>
      <c r="D752" s="169"/>
      <c r="E752" s="37" t="s">
        <v>204</v>
      </c>
      <c r="F752" s="37"/>
      <c r="G752" s="38"/>
      <c r="H752" s="39"/>
      <c r="I752" s="37" t="e">
        <f t="shared" si="41"/>
        <v>#DIV/0!</v>
      </c>
      <c r="J752" s="149"/>
      <c r="K752" s="149"/>
      <c r="L752" s="149"/>
    </row>
    <row r="753" spans="1:12" x14ac:dyDescent="0.25">
      <c r="A753" s="165"/>
      <c r="B753" s="165"/>
      <c r="C753" s="169"/>
      <c r="D753" s="169"/>
      <c r="E753" s="37" t="s">
        <v>205</v>
      </c>
      <c r="F753" s="37"/>
      <c r="G753" s="38"/>
      <c r="H753" s="39"/>
      <c r="I753" s="37" t="e">
        <f t="shared" si="41"/>
        <v>#DIV/0!</v>
      </c>
      <c r="J753" s="149"/>
      <c r="K753" s="149"/>
      <c r="L753" s="149"/>
    </row>
    <row r="754" spans="1:12" ht="15.75" thickBot="1" x14ac:dyDescent="0.3">
      <c r="A754" s="166"/>
      <c r="B754" s="166"/>
      <c r="C754" s="170"/>
      <c r="D754" s="170"/>
      <c r="E754" s="74" t="s">
        <v>238</v>
      </c>
      <c r="F754" s="56">
        <v>10</v>
      </c>
      <c r="G754" s="75"/>
      <c r="H754" s="76"/>
      <c r="I754" s="57">
        <f t="shared" si="41"/>
        <v>0</v>
      </c>
      <c r="J754" s="150"/>
      <c r="K754" s="150"/>
      <c r="L754" s="150"/>
    </row>
    <row r="755" spans="1:12" x14ac:dyDescent="0.25">
      <c r="A755" s="164">
        <v>100740</v>
      </c>
      <c r="B755" s="164">
        <v>100792</v>
      </c>
      <c r="C755" s="168" t="s">
        <v>183</v>
      </c>
      <c r="D755" s="168" t="s">
        <v>138</v>
      </c>
      <c r="E755" s="53" t="s">
        <v>216</v>
      </c>
      <c r="F755" s="53">
        <f>ABS(B755-A755)</f>
        <v>52</v>
      </c>
      <c r="G755" s="54"/>
      <c r="H755" s="55"/>
      <c r="I755" s="74">
        <f t="shared" si="41"/>
        <v>0</v>
      </c>
      <c r="J755" s="167" t="e">
        <f t="shared" si="44"/>
        <v>#DIV/0!</v>
      </c>
      <c r="K755" s="148"/>
      <c r="L755" s="148"/>
    </row>
    <row r="756" spans="1:12" x14ac:dyDescent="0.25">
      <c r="A756" s="165"/>
      <c r="B756" s="165"/>
      <c r="C756" s="169"/>
      <c r="D756" s="169"/>
      <c r="E756" s="37" t="s">
        <v>229</v>
      </c>
      <c r="F756" s="37">
        <f>ROUNDUP(F755/5,0)</f>
        <v>11</v>
      </c>
      <c r="G756" s="38"/>
      <c r="H756" s="39"/>
      <c r="I756" s="37">
        <f t="shared" si="41"/>
        <v>0</v>
      </c>
      <c r="J756" s="149"/>
      <c r="K756" s="149"/>
      <c r="L756" s="149"/>
    </row>
    <row r="757" spans="1:12" x14ac:dyDescent="0.25">
      <c r="A757" s="165"/>
      <c r="B757" s="165"/>
      <c r="C757" s="169"/>
      <c r="D757" s="169"/>
      <c r="E757" s="37" t="s">
        <v>196</v>
      </c>
      <c r="F757" s="37">
        <f>ROUNDUP(F755/5,0)</f>
        <v>11</v>
      </c>
      <c r="G757" s="38"/>
      <c r="H757" s="39"/>
      <c r="I757" s="37">
        <f t="shared" si="41"/>
        <v>0</v>
      </c>
      <c r="J757" s="149"/>
      <c r="K757" s="149"/>
      <c r="L757" s="149"/>
    </row>
    <row r="758" spans="1:12" x14ac:dyDescent="0.25">
      <c r="A758" s="165"/>
      <c r="B758" s="165"/>
      <c r="C758" s="169"/>
      <c r="D758" s="169"/>
      <c r="E758" s="37" t="s">
        <v>204</v>
      </c>
      <c r="F758" s="37"/>
      <c r="G758" s="38"/>
      <c r="H758" s="39"/>
      <c r="I758" s="37" t="e">
        <f t="shared" si="41"/>
        <v>#DIV/0!</v>
      </c>
      <c r="J758" s="149"/>
      <c r="K758" s="149"/>
      <c r="L758" s="149"/>
    </row>
    <row r="759" spans="1:12" x14ac:dyDescent="0.25">
      <c r="A759" s="165"/>
      <c r="B759" s="165"/>
      <c r="C759" s="169"/>
      <c r="D759" s="169"/>
      <c r="E759" s="37" t="s">
        <v>205</v>
      </c>
      <c r="F759" s="37"/>
      <c r="G759" s="38"/>
      <c r="H759" s="39"/>
      <c r="I759" s="37" t="e">
        <f t="shared" si="41"/>
        <v>#DIV/0!</v>
      </c>
      <c r="J759" s="149"/>
      <c r="K759" s="149"/>
      <c r="L759" s="149"/>
    </row>
    <row r="760" spans="1:12" ht="15.75" thickBot="1" x14ac:dyDescent="0.3">
      <c r="A760" s="166"/>
      <c r="B760" s="166"/>
      <c r="C760" s="170"/>
      <c r="D760" s="170"/>
      <c r="E760" s="74" t="s">
        <v>238</v>
      </c>
      <c r="F760" s="56">
        <v>8</v>
      </c>
      <c r="G760" s="75"/>
      <c r="H760" s="76"/>
      <c r="I760" s="57">
        <f t="shared" si="41"/>
        <v>0</v>
      </c>
      <c r="J760" s="150"/>
      <c r="K760" s="150"/>
      <c r="L760" s="150"/>
    </row>
    <row r="761" spans="1:12" x14ac:dyDescent="0.25">
      <c r="A761" s="164">
        <v>100792</v>
      </c>
      <c r="B761" s="164">
        <v>101595</v>
      </c>
      <c r="C761" s="168" t="s">
        <v>183</v>
      </c>
      <c r="D761" s="168" t="s">
        <v>138</v>
      </c>
      <c r="E761" s="53" t="s">
        <v>216</v>
      </c>
      <c r="F761" s="53">
        <f>ABS(B761-A761)</f>
        <v>803</v>
      </c>
      <c r="G761" s="54"/>
      <c r="H761" s="55"/>
      <c r="I761" s="74">
        <f t="shared" si="41"/>
        <v>0</v>
      </c>
      <c r="J761" s="167" t="e">
        <f t="shared" si="44"/>
        <v>#DIV/0!</v>
      </c>
      <c r="K761" s="148"/>
      <c r="L761" s="148"/>
    </row>
    <row r="762" spans="1:12" x14ac:dyDescent="0.25">
      <c r="A762" s="165"/>
      <c r="B762" s="165"/>
      <c r="C762" s="169"/>
      <c r="D762" s="169"/>
      <c r="E762" s="37" t="s">
        <v>229</v>
      </c>
      <c r="F762" s="37">
        <f>ROUNDUP(F761/5,0)</f>
        <v>161</v>
      </c>
      <c r="G762" s="38"/>
      <c r="H762" s="39"/>
      <c r="I762" s="37">
        <f t="shared" si="41"/>
        <v>0</v>
      </c>
      <c r="J762" s="149"/>
      <c r="K762" s="149"/>
      <c r="L762" s="149"/>
    </row>
    <row r="763" spans="1:12" x14ac:dyDescent="0.25">
      <c r="A763" s="165"/>
      <c r="B763" s="165"/>
      <c r="C763" s="169"/>
      <c r="D763" s="169"/>
      <c r="E763" s="37" t="s">
        <v>196</v>
      </c>
      <c r="F763" s="37">
        <f>ROUNDUP(F761/5,0)</f>
        <v>161</v>
      </c>
      <c r="G763" s="38"/>
      <c r="H763" s="39"/>
      <c r="I763" s="37">
        <f t="shared" si="41"/>
        <v>0</v>
      </c>
      <c r="J763" s="149"/>
      <c r="K763" s="149"/>
      <c r="L763" s="149"/>
    </row>
    <row r="764" spans="1:12" x14ac:dyDescent="0.25">
      <c r="A764" s="165"/>
      <c r="B764" s="165"/>
      <c r="C764" s="169"/>
      <c r="D764" s="169"/>
      <c r="E764" s="37" t="s">
        <v>204</v>
      </c>
      <c r="F764" s="37"/>
      <c r="G764" s="38"/>
      <c r="H764" s="39"/>
      <c r="I764" s="37" t="e">
        <f t="shared" si="41"/>
        <v>#DIV/0!</v>
      </c>
      <c r="J764" s="149"/>
      <c r="K764" s="149"/>
      <c r="L764" s="149"/>
    </row>
    <row r="765" spans="1:12" x14ac:dyDescent="0.25">
      <c r="A765" s="165"/>
      <c r="B765" s="165"/>
      <c r="C765" s="169"/>
      <c r="D765" s="169"/>
      <c r="E765" s="37" t="s">
        <v>205</v>
      </c>
      <c r="F765" s="37"/>
      <c r="G765" s="38"/>
      <c r="H765" s="39"/>
      <c r="I765" s="37" t="e">
        <f t="shared" si="41"/>
        <v>#DIV/0!</v>
      </c>
      <c r="J765" s="149"/>
      <c r="K765" s="149"/>
      <c r="L765" s="149"/>
    </row>
    <row r="766" spans="1:12" ht="15.75" thickBot="1" x14ac:dyDescent="0.3">
      <c r="A766" s="166"/>
      <c r="B766" s="166"/>
      <c r="C766" s="170"/>
      <c r="D766" s="170"/>
      <c r="E766" s="74" t="s">
        <v>238</v>
      </c>
      <c r="F766" s="56">
        <v>8</v>
      </c>
      <c r="G766" s="75"/>
      <c r="H766" s="76"/>
      <c r="I766" s="57">
        <f t="shared" si="41"/>
        <v>0</v>
      </c>
      <c r="J766" s="150"/>
      <c r="K766" s="150"/>
      <c r="L766" s="150"/>
    </row>
    <row r="767" spans="1:12" x14ac:dyDescent="0.25">
      <c r="A767" s="164">
        <v>101595</v>
      </c>
      <c r="B767" s="164">
        <v>101688</v>
      </c>
      <c r="C767" s="168" t="s">
        <v>183</v>
      </c>
      <c r="D767" s="168" t="s">
        <v>138</v>
      </c>
      <c r="E767" s="53" t="s">
        <v>216</v>
      </c>
      <c r="F767" s="53">
        <f>ABS(B767-A767)</f>
        <v>93</v>
      </c>
      <c r="G767" s="54"/>
      <c r="H767" s="55"/>
      <c r="I767" s="74">
        <f t="shared" si="41"/>
        <v>0</v>
      </c>
      <c r="J767" s="167" t="e">
        <f t="shared" si="44"/>
        <v>#DIV/0!</v>
      </c>
      <c r="K767" s="148"/>
      <c r="L767" s="148"/>
    </row>
    <row r="768" spans="1:12" x14ac:dyDescent="0.25">
      <c r="A768" s="165"/>
      <c r="B768" s="165"/>
      <c r="C768" s="169"/>
      <c r="D768" s="169"/>
      <c r="E768" s="37" t="s">
        <v>229</v>
      </c>
      <c r="F768" s="37">
        <f>ROUNDUP(F767/5,0)</f>
        <v>19</v>
      </c>
      <c r="G768" s="38"/>
      <c r="H768" s="39"/>
      <c r="I768" s="37">
        <f t="shared" si="41"/>
        <v>0</v>
      </c>
      <c r="J768" s="149"/>
      <c r="K768" s="149"/>
      <c r="L768" s="149"/>
    </row>
    <row r="769" spans="1:12" x14ac:dyDescent="0.25">
      <c r="A769" s="165"/>
      <c r="B769" s="165"/>
      <c r="C769" s="169"/>
      <c r="D769" s="169"/>
      <c r="E769" s="37" t="s">
        <v>196</v>
      </c>
      <c r="F769" s="37">
        <f>ROUNDUP(F767/5,0)</f>
        <v>19</v>
      </c>
      <c r="G769" s="38"/>
      <c r="H769" s="39"/>
      <c r="I769" s="37">
        <f t="shared" si="41"/>
        <v>0</v>
      </c>
      <c r="J769" s="149"/>
      <c r="K769" s="149"/>
      <c r="L769" s="149"/>
    </row>
    <row r="770" spans="1:12" x14ac:dyDescent="0.25">
      <c r="A770" s="165"/>
      <c r="B770" s="165"/>
      <c r="C770" s="169"/>
      <c r="D770" s="169"/>
      <c r="E770" s="37" t="s">
        <v>204</v>
      </c>
      <c r="F770" s="37"/>
      <c r="G770" s="38"/>
      <c r="H770" s="39"/>
      <c r="I770" s="37" t="e">
        <f t="shared" si="41"/>
        <v>#DIV/0!</v>
      </c>
      <c r="J770" s="149"/>
      <c r="K770" s="149"/>
      <c r="L770" s="149"/>
    </row>
    <row r="771" spans="1:12" x14ac:dyDescent="0.25">
      <c r="A771" s="165"/>
      <c r="B771" s="165"/>
      <c r="C771" s="169"/>
      <c r="D771" s="169"/>
      <c r="E771" s="37" t="s">
        <v>205</v>
      </c>
      <c r="F771" s="37"/>
      <c r="G771" s="38"/>
      <c r="H771" s="39"/>
      <c r="I771" s="37" t="e">
        <f t="shared" si="41"/>
        <v>#DIV/0!</v>
      </c>
      <c r="J771" s="149"/>
      <c r="K771" s="149"/>
      <c r="L771" s="149"/>
    </row>
    <row r="772" spans="1:12" ht="15.75" thickBot="1" x14ac:dyDescent="0.3">
      <c r="A772" s="166"/>
      <c r="B772" s="166"/>
      <c r="C772" s="170"/>
      <c r="D772" s="170"/>
      <c r="E772" s="74" t="s">
        <v>238</v>
      </c>
      <c r="F772" s="56">
        <v>7</v>
      </c>
      <c r="G772" s="75"/>
      <c r="H772" s="76"/>
      <c r="I772" s="57">
        <f t="shared" ref="I772:I835" si="45">G772/F772</f>
        <v>0</v>
      </c>
      <c r="J772" s="150"/>
      <c r="K772" s="150"/>
      <c r="L772" s="150"/>
    </row>
    <row r="773" spans="1:12" x14ac:dyDescent="0.25">
      <c r="A773" s="164">
        <v>101688</v>
      </c>
      <c r="B773" s="164">
        <v>102400</v>
      </c>
      <c r="C773" s="168" t="s">
        <v>183</v>
      </c>
      <c r="D773" s="168" t="s">
        <v>232</v>
      </c>
      <c r="E773" s="53" t="s">
        <v>212</v>
      </c>
      <c r="F773" s="53">
        <f>ABS(B773-A773)</f>
        <v>712</v>
      </c>
      <c r="G773" s="54"/>
      <c r="H773" s="55"/>
      <c r="I773" s="74">
        <f t="shared" si="45"/>
        <v>0</v>
      </c>
      <c r="J773" s="167" t="e">
        <f t="shared" si="44"/>
        <v>#DIV/0!</v>
      </c>
      <c r="K773" s="148"/>
      <c r="L773" s="148"/>
    </row>
    <row r="774" spans="1:12" x14ac:dyDescent="0.25">
      <c r="A774" s="165"/>
      <c r="B774" s="165"/>
      <c r="C774" s="169"/>
      <c r="D774" s="169"/>
      <c r="E774" s="37" t="s">
        <v>229</v>
      </c>
      <c r="F774" s="37">
        <f>ROUNDUP(F773/5,0)</f>
        <v>143</v>
      </c>
      <c r="G774" s="38"/>
      <c r="H774" s="39"/>
      <c r="I774" s="37">
        <f t="shared" si="45"/>
        <v>0</v>
      </c>
      <c r="J774" s="149"/>
      <c r="K774" s="149"/>
      <c r="L774" s="149"/>
    </row>
    <row r="775" spans="1:12" x14ac:dyDescent="0.25">
      <c r="A775" s="165"/>
      <c r="B775" s="165"/>
      <c r="C775" s="169"/>
      <c r="D775" s="169"/>
      <c r="E775" s="37" t="s">
        <v>196</v>
      </c>
      <c r="F775" s="37">
        <f>ROUNDUP(F773/5,0)</f>
        <v>143</v>
      </c>
      <c r="G775" s="38"/>
      <c r="H775" s="39"/>
      <c r="I775" s="37">
        <f t="shared" si="45"/>
        <v>0</v>
      </c>
      <c r="J775" s="149"/>
      <c r="K775" s="149"/>
      <c r="L775" s="149"/>
    </row>
    <row r="776" spans="1:12" x14ac:dyDescent="0.25">
      <c r="A776" s="165"/>
      <c r="B776" s="165"/>
      <c r="C776" s="169"/>
      <c r="D776" s="169"/>
      <c r="E776" s="37" t="s">
        <v>204</v>
      </c>
      <c r="F776" s="37"/>
      <c r="G776" s="38"/>
      <c r="H776" s="39"/>
      <c r="I776" s="37" t="e">
        <f t="shared" si="45"/>
        <v>#DIV/0!</v>
      </c>
      <c r="J776" s="149"/>
      <c r="K776" s="149"/>
      <c r="L776" s="149"/>
    </row>
    <row r="777" spans="1:12" x14ac:dyDescent="0.25">
      <c r="A777" s="165"/>
      <c r="B777" s="165"/>
      <c r="C777" s="169"/>
      <c r="D777" s="169"/>
      <c r="E777" s="37" t="s">
        <v>205</v>
      </c>
      <c r="F777" s="37"/>
      <c r="G777" s="38"/>
      <c r="H777" s="39"/>
      <c r="I777" s="37" t="e">
        <f t="shared" si="45"/>
        <v>#DIV/0!</v>
      </c>
      <c r="J777" s="149"/>
      <c r="K777" s="149"/>
      <c r="L777" s="149"/>
    </row>
    <row r="778" spans="1:12" ht="15.75" thickBot="1" x14ac:dyDescent="0.3">
      <c r="A778" s="166"/>
      <c r="B778" s="166"/>
      <c r="C778" s="170"/>
      <c r="D778" s="170"/>
      <c r="E778" s="74" t="s">
        <v>238</v>
      </c>
      <c r="F778" s="56">
        <v>8</v>
      </c>
      <c r="G778" s="75"/>
      <c r="H778" s="76"/>
      <c r="I778" s="57">
        <f t="shared" si="45"/>
        <v>0</v>
      </c>
      <c r="J778" s="150"/>
      <c r="K778" s="150"/>
      <c r="L778" s="150"/>
    </row>
    <row r="779" spans="1:12" x14ac:dyDescent="0.25">
      <c r="A779" s="155">
        <v>102400</v>
      </c>
      <c r="B779" s="155">
        <v>102550</v>
      </c>
      <c r="C779" s="161" t="s">
        <v>183</v>
      </c>
      <c r="D779" s="158" t="s">
        <v>139</v>
      </c>
      <c r="E779" s="50" t="s">
        <v>209</v>
      </c>
      <c r="F779" s="50"/>
      <c r="G779" s="51"/>
      <c r="H779" s="52"/>
      <c r="I779" s="44" t="e">
        <f t="shared" si="45"/>
        <v>#DIV/0!</v>
      </c>
      <c r="J779" s="154" t="e">
        <f>AVERAGE(I779,I780,I781,I782,I783,I784)</f>
        <v>#DIV/0!</v>
      </c>
      <c r="K779" s="145"/>
      <c r="L779" s="145"/>
    </row>
    <row r="780" spans="1:12" x14ac:dyDescent="0.25">
      <c r="A780" s="156"/>
      <c r="B780" s="156"/>
      <c r="C780" s="162"/>
      <c r="D780" s="159"/>
      <c r="E780" s="41" t="s">
        <v>192</v>
      </c>
      <c r="F780" s="41"/>
      <c r="G780" s="42"/>
      <c r="H780" s="43"/>
      <c r="I780" s="41" t="e">
        <f t="shared" si="45"/>
        <v>#DIV/0!</v>
      </c>
      <c r="J780" s="146"/>
      <c r="K780" s="146"/>
      <c r="L780" s="146"/>
    </row>
    <row r="781" spans="1:12" x14ac:dyDescent="0.25">
      <c r="A781" s="156"/>
      <c r="B781" s="156"/>
      <c r="C781" s="162"/>
      <c r="D781" s="159"/>
      <c r="E781" s="41" t="s">
        <v>201</v>
      </c>
      <c r="F781" s="41">
        <f>ABS(B779-A779)</f>
        <v>150</v>
      </c>
      <c r="G781" s="42"/>
      <c r="H781" s="43"/>
      <c r="I781" s="41">
        <f t="shared" si="45"/>
        <v>0</v>
      </c>
      <c r="J781" s="146"/>
      <c r="K781" s="146"/>
      <c r="L781" s="146"/>
    </row>
    <row r="782" spans="1:12" x14ac:dyDescent="0.25">
      <c r="A782" s="156"/>
      <c r="B782" s="156"/>
      <c r="C782" s="162"/>
      <c r="D782" s="159"/>
      <c r="E782" s="41" t="s">
        <v>202</v>
      </c>
      <c r="F782" s="41">
        <v>1</v>
      </c>
      <c r="G782" s="42"/>
      <c r="H782" s="43"/>
      <c r="I782" s="41">
        <f t="shared" si="45"/>
        <v>0</v>
      </c>
      <c r="J782" s="146"/>
      <c r="K782" s="146"/>
      <c r="L782" s="146"/>
    </row>
    <row r="783" spans="1:12" x14ac:dyDescent="0.25">
      <c r="A783" s="156"/>
      <c r="B783" s="156"/>
      <c r="C783" s="162"/>
      <c r="D783" s="159"/>
      <c r="E783" s="41" t="s">
        <v>238</v>
      </c>
      <c r="F783" s="41"/>
      <c r="G783" s="42"/>
      <c r="H783" s="43"/>
      <c r="I783" s="41" t="e">
        <f t="shared" si="45"/>
        <v>#DIV/0!</v>
      </c>
      <c r="J783" s="146"/>
      <c r="K783" s="146"/>
      <c r="L783" s="146"/>
    </row>
    <row r="784" spans="1:12" ht="15.75" thickBot="1" x14ac:dyDescent="0.3">
      <c r="A784" s="157"/>
      <c r="B784" s="157"/>
      <c r="C784" s="163"/>
      <c r="D784" s="160"/>
      <c r="E784" s="47" t="s">
        <v>191</v>
      </c>
      <c r="F784" s="47"/>
      <c r="G784" s="48"/>
      <c r="H784" s="49"/>
      <c r="I784" s="47" t="e">
        <f t="shared" si="45"/>
        <v>#DIV/0!</v>
      </c>
      <c r="J784" s="147"/>
      <c r="K784" s="147"/>
      <c r="L784" s="147"/>
    </row>
    <row r="785" spans="1:12" x14ac:dyDescent="0.25">
      <c r="A785" s="164">
        <v>102550</v>
      </c>
      <c r="B785" s="164">
        <v>103165</v>
      </c>
      <c r="C785" s="168" t="s">
        <v>183</v>
      </c>
      <c r="D785" s="168" t="s">
        <v>139</v>
      </c>
      <c r="E785" s="53" t="s">
        <v>212</v>
      </c>
      <c r="F785" s="53">
        <f>ABS(B785-A785)</f>
        <v>615</v>
      </c>
      <c r="G785" s="54"/>
      <c r="H785" s="77"/>
      <c r="I785" s="74">
        <f t="shared" si="45"/>
        <v>0</v>
      </c>
      <c r="J785" s="167" t="e">
        <f t="shared" ref="J785" si="46">AVERAGE(I785,I786,I787,I788,I789,I790)</f>
        <v>#DIV/0!</v>
      </c>
      <c r="K785" s="148"/>
      <c r="L785" s="148"/>
    </row>
    <row r="786" spans="1:12" x14ac:dyDescent="0.25">
      <c r="A786" s="165"/>
      <c r="B786" s="165"/>
      <c r="C786" s="169"/>
      <c r="D786" s="169"/>
      <c r="E786" s="37" t="s">
        <v>229</v>
      </c>
      <c r="F786" s="37">
        <f>ROUNDUP(F785/5,0)</f>
        <v>123</v>
      </c>
      <c r="G786" s="38"/>
      <c r="H786" s="39"/>
      <c r="I786" s="37">
        <f t="shared" si="45"/>
        <v>0</v>
      </c>
      <c r="J786" s="149"/>
      <c r="K786" s="149"/>
      <c r="L786" s="149"/>
    </row>
    <row r="787" spans="1:12" x14ac:dyDescent="0.25">
      <c r="A787" s="165"/>
      <c r="B787" s="165"/>
      <c r="C787" s="169"/>
      <c r="D787" s="169"/>
      <c r="E787" s="37" t="s">
        <v>196</v>
      </c>
      <c r="F787" s="37">
        <f>ROUNDUP(F785/5,0)</f>
        <v>123</v>
      </c>
      <c r="G787" s="38"/>
      <c r="H787" s="39"/>
      <c r="I787" s="37">
        <f t="shared" si="45"/>
        <v>0</v>
      </c>
      <c r="J787" s="149"/>
      <c r="K787" s="149"/>
      <c r="L787" s="149"/>
    </row>
    <row r="788" spans="1:12" x14ac:dyDescent="0.25">
      <c r="A788" s="165"/>
      <c r="B788" s="165"/>
      <c r="C788" s="169"/>
      <c r="D788" s="169"/>
      <c r="E788" s="37" t="s">
        <v>204</v>
      </c>
      <c r="F788" s="37"/>
      <c r="G788" s="38"/>
      <c r="H788" s="39"/>
      <c r="I788" s="37" t="e">
        <f t="shared" si="45"/>
        <v>#DIV/0!</v>
      </c>
      <c r="J788" s="149"/>
      <c r="K788" s="149"/>
      <c r="L788" s="149"/>
    </row>
    <row r="789" spans="1:12" x14ac:dyDescent="0.25">
      <c r="A789" s="165"/>
      <c r="B789" s="165"/>
      <c r="C789" s="169"/>
      <c r="D789" s="169"/>
      <c r="E789" s="37" t="s">
        <v>205</v>
      </c>
      <c r="F789" s="37"/>
      <c r="G789" s="38"/>
      <c r="H789" s="39"/>
      <c r="I789" s="37" t="e">
        <f t="shared" si="45"/>
        <v>#DIV/0!</v>
      </c>
      <c r="J789" s="149"/>
      <c r="K789" s="149"/>
      <c r="L789" s="149"/>
    </row>
    <row r="790" spans="1:12" ht="15.75" thickBot="1" x14ac:dyDescent="0.3">
      <c r="A790" s="166"/>
      <c r="B790" s="166"/>
      <c r="C790" s="170"/>
      <c r="D790" s="170"/>
      <c r="E790" s="74" t="s">
        <v>238</v>
      </c>
      <c r="F790" s="56">
        <v>6</v>
      </c>
      <c r="G790" s="75"/>
      <c r="H790" s="76"/>
      <c r="I790" s="57">
        <f t="shared" si="45"/>
        <v>0</v>
      </c>
      <c r="J790" s="150"/>
      <c r="K790" s="150"/>
      <c r="L790" s="150"/>
    </row>
    <row r="791" spans="1:12" x14ac:dyDescent="0.25">
      <c r="A791" s="164">
        <v>103165</v>
      </c>
      <c r="B791" s="164">
        <v>103230</v>
      </c>
      <c r="C791" s="168" t="s">
        <v>183</v>
      </c>
      <c r="D791" s="168" t="s">
        <v>139</v>
      </c>
      <c r="E791" s="53" t="s">
        <v>212</v>
      </c>
      <c r="F791" s="53">
        <f>ABS(B791-A791)</f>
        <v>65</v>
      </c>
      <c r="G791" s="54"/>
      <c r="H791" s="55"/>
      <c r="I791" s="53">
        <f t="shared" si="45"/>
        <v>0</v>
      </c>
      <c r="J791" s="167" t="e">
        <f t="shared" ref="J791:J809" si="47">AVERAGE(I791,I792,I793,I794,I795,I796)</f>
        <v>#DIV/0!</v>
      </c>
      <c r="K791" s="148"/>
      <c r="L791" s="148"/>
    </row>
    <row r="792" spans="1:12" x14ac:dyDescent="0.25">
      <c r="A792" s="165"/>
      <c r="B792" s="165"/>
      <c r="C792" s="169"/>
      <c r="D792" s="169"/>
      <c r="E792" s="37" t="s">
        <v>229</v>
      </c>
      <c r="F792" s="37">
        <f>ROUNDUP(F791/5,0)</f>
        <v>13</v>
      </c>
      <c r="G792" s="38"/>
      <c r="H792" s="39"/>
      <c r="I792" s="37">
        <f t="shared" si="45"/>
        <v>0</v>
      </c>
      <c r="J792" s="149"/>
      <c r="K792" s="149"/>
      <c r="L792" s="149"/>
    </row>
    <row r="793" spans="1:12" x14ac:dyDescent="0.25">
      <c r="A793" s="165"/>
      <c r="B793" s="165"/>
      <c r="C793" s="169"/>
      <c r="D793" s="169"/>
      <c r="E793" s="37" t="s">
        <v>196</v>
      </c>
      <c r="F793" s="37">
        <f>ROUNDUP(F791/5,0)</f>
        <v>13</v>
      </c>
      <c r="G793" s="38"/>
      <c r="H793" s="39"/>
      <c r="I793" s="37">
        <f t="shared" si="45"/>
        <v>0</v>
      </c>
      <c r="J793" s="149"/>
      <c r="K793" s="149"/>
      <c r="L793" s="149"/>
    </row>
    <row r="794" spans="1:12" x14ac:dyDescent="0.25">
      <c r="A794" s="165"/>
      <c r="B794" s="165"/>
      <c r="C794" s="169"/>
      <c r="D794" s="169"/>
      <c r="E794" s="37" t="s">
        <v>204</v>
      </c>
      <c r="F794" s="37"/>
      <c r="G794" s="38"/>
      <c r="H794" s="39"/>
      <c r="I794" s="37" t="e">
        <f t="shared" si="45"/>
        <v>#DIV/0!</v>
      </c>
      <c r="J794" s="149"/>
      <c r="K794" s="149"/>
      <c r="L794" s="149"/>
    </row>
    <row r="795" spans="1:12" x14ac:dyDescent="0.25">
      <c r="A795" s="165"/>
      <c r="B795" s="165"/>
      <c r="C795" s="169"/>
      <c r="D795" s="169"/>
      <c r="E795" s="37" t="s">
        <v>205</v>
      </c>
      <c r="F795" s="37"/>
      <c r="G795" s="39"/>
      <c r="H795" s="39"/>
      <c r="I795" s="37" t="e">
        <f t="shared" si="45"/>
        <v>#DIV/0!</v>
      </c>
      <c r="J795" s="149"/>
      <c r="K795" s="149"/>
      <c r="L795" s="149"/>
    </row>
    <row r="796" spans="1:12" ht="15.75" thickBot="1" x14ac:dyDescent="0.3">
      <c r="A796" s="166"/>
      <c r="B796" s="166"/>
      <c r="C796" s="170"/>
      <c r="D796" s="170"/>
      <c r="E796" s="74" t="s">
        <v>238</v>
      </c>
      <c r="F796" s="56">
        <v>6</v>
      </c>
      <c r="G796" s="75"/>
      <c r="H796" s="76"/>
      <c r="I796" s="57">
        <f t="shared" si="45"/>
        <v>0</v>
      </c>
      <c r="J796" s="150"/>
      <c r="K796" s="150"/>
      <c r="L796" s="150"/>
    </row>
    <row r="797" spans="1:12" x14ac:dyDescent="0.25">
      <c r="A797" s="164">
        <v>103230</v>
      </c>
      <c r="B797" s="164">
        <v>103809</v>
      </c>
      <c r="C797" s="168" t="s">
        <v>183</v>
      </c>
      <c r="D797" s="168" t="s">
        <v>139</v>
      </c>
      <c r="E797" s="53" t="s">
        <v>212</v>
      </c>
      <c r="F797" s="53">
        <f>ABS(B797-A797)</f>
        <v>579</v>
      </c>
      <c r="G797" s="54"/>
      <c r="H797" s="77"/>
      <c r="I797" s="74">
        <f t="shared" si="45"/>
        <v>0</v>
      </c>
      <c r="J797" s="167" t="e">
        <f t="shared" si="47"/>
        <v>#DIV/0!</v>
      </c>
      <c r="K797" s="148"/>
      <c r="L797" s="148"/>
    </row>
    <row r="798" spans="1:12" x14ac:dyDescent="0.25">
      <c r="A798" s="165"/>
      <c r="B798" s="165"/>
      <c r="C798" s="169"/>
      <c r="D798" s="169"/>
      <c r="E798" s="37" t="s">
        <v>229</v>
      </c>
      <c r="F798" s="37">
        <f>ROUNDUP(F797/5,0)</f>
        <v>116</v>
      </c>
      <c r="G798" s="38"/>
      <c r="H798" s="39"/>
      <c r="I798" s="37">
        <f t="shared" si="45"/>
        <v>0</v>
      </c>
      <c r="J798" s="149"/>
      <c r="K798" s="149"/>
      <c r="L798" s="149"/>
    </row>
    <row r="799" spans="1:12" x14ac:dyDescent="0.25">
      <c r="A799" s="165"/>
      <c r="B799" s="165"/>
      <c r="C799" s="169"/>
      <c r="D799" s="169"/>
      <c r="E799" s="37" t="s">
        <v>196</v>
      </c>
      <c r="F799" s="37">
        <f>ROUNDUP(F797/5,0)</f>
        <v>116</v>
      </c>
      <c r="G799" s="38"/>
      <c r="H799" s="39"/>
      <c r="I799" s="37">
        <f t="shared" si="45"/>
        <v>0</v>
      </c>
      <c r="J799" s="149"/>
      <c r="K799" s="149"/>
      <c r="L799" s="149"/>
    </row>
    <row r="800" spans="1:12" x14ac:dyDescent="0.25">
      <c r="A800" s="165"/>
      <c r="B800" s="165"/>
      <c r="C800" s="169"/>
      <c r="D800" s="169"/>
      <c r="E800" s="37" t="s">
        <v>204</v>
      </c>
      <c r="F800" s="37"/>
      <c r="G800" s="38"/>
      <c r="H800" s="39"/>
      <c r="I800" s="37" t="e">
        <f t="shared" si="45"/>
        <v>#DIV/0!</v>
      </c>
      <c r="J800" s="149"/>
      <c r="K800" s="149"/>
      <c r="L800" s="149"/>
    </row>
    <row r="801" spans="1:12" x14ac:dyDescent="0.25">
      <c r="A801" s="165"/>
      <c r="B801" s="165"/>
      <c r="C801" s="169"/>
      <c r="D801" s="169"/>
      <c r="E801" s="37" t="s">
        <v>205</v>
      </c>
      <c r="F801" s="37"/>
      <c r="G801" s="38"/>
      <c r="H801" s="39"/>
      <c r="I801" s="37" t="e">
        <f t="shared" si="45"/>
        <v>#DIV/0!</v>
      </c>
      <c r="J801" s="149"/>
      <c r="K801" s="149"/>
      <c r="L801" s="149"/>
    </row>
    <row r="802" spans="1:12" ht="15.75" thickBot="1" x14ac:dyDescent="0.3">
      <c r="A802" s="166"/>
      <c r="B802" s="166"/>
      <c r="C802" s="170"/>
      <c r="D802" s="170"/>
      <c r="E802" s="74" t="s">
        <v>238</v>
      </c>
      <c r="F802" s="56">
        <v>5</v>
      </c>
      <c r="G802" s="75"/>
      <c r="H802" s="76"/>
      <c r="I802" s="57">
        <f t="shared" si="45"/>
        <v>0</v>
      </c>
      <c r="J802" s="150"/>
      <c r="K802" s="150"/>
      <c r="L802" s="150"/>
    </row>
    <row r="803" spans="1:12" x14ac:dyDescent="0.25">
      <c r="A803" s="164">
        <v>103809</v>
      </c>
      <c r="B803" s="164">
        <v>103902</v>
      </c>
      <c r="C803" s="168" t="s">
        <v>183</v>
      </c>
      <c r="D803" s="168" t="s">
        <v>139</v>
      </c>
      <c r="E803" s="53" t="s">
        <v>212</v>
      </c>
      <c r="F803" s="53">
        <f>ABS(B803-A803)</f>
        <v>93</v>
      </c>
      <c r="G803" s="54"/>
      <c r="H803" s="55"/>
      <c r="I803" s="74">
        <f t="shared" si="45"/>
        <v>0</v>
      </c>
      <c r="J803" s="167" t="e">
        <f t="shared" si="47"/>
        <v>#DIV/0!</v>
      </c>
      <c r="K803" s="148"/>
      <c r="L803" s="148"/>
    </row>
    <row r="804" spans="1:12" x14ac:dyDescent="0.25">
      <c r="A804" s="165"/>
      <c r="B804" s="165"/>
      <c r="C804" s="169"/>
      <c r="D804" s="169"/>
      <c r="E804" s="37" t="s">
        <v>229</v>
      </c>
      <c r="F804" s="37">
        <f>ROUNDUP(F803/5,0)</f>
        <v>19</v>
      </c>
      <c r="G804" s="38"/>
      <c r="H804" s="39"/>
      <c r="I804" s="37">
        <f t="shared" si="45"/>
        <v>0</v>
      </c>
      <c r="J804" s="149"/>
      <c r="K804" s="149"/>
      <c r="L804" s="149"/>
    </row>
    <row r="805" spans="1:12" x14ac:dyDescent="0.25">
      <c r="A805" s="165"/>
      <c r="B805" s="165"/>
      <c r="C805" s="169"/>
      <c r="D805" s="169"/>
      <c r="E805" s="37" t="s">
        <v>196</v>
      </c>
      <c r="F805" s="37">
        <f>ROUNDUP(F803/5,0)</f>
        <v>19</v>
      </c>
      <c r="G805" s="38"/>
      <c r="H805" s="39"/>
      <c r="I805" s="37">
        <f t="shared" si="45"/>
        <v>0</v>
      </c>
      <c r="J805" s="149"/>
      <c r="K805" s="149"/>
      <c r="L805" s="149"/>
    </row>
    <row r="806" spans="1:12" x14ac:dyDescent="0.25">
      <c r="A806" s="165"/>
      <c r="B806" s="165"/>
      <c r="C806" s="169"/>
      <c r="D806" s="169"/>
      <c r="E806" s="37" t="s">
        <v>204</v>
      </c>
      <c r="F806" s="37"/>
      <c r="G806" s="38"/>
      <c r="H806" s="39"/>
      <c r="I806" s="37" t="e">
        <f t="shared" si="45"/>
        <v>#DIV/0!</v>
      </c>
      <c r="J806" s="149"/>
      <c r="K806" s="149"/>
      <c r="L806" s="149"/>
    </row>
    <row r="807" spans="1:12" x14ac:dyDescent="0.25">
      <c r="A807" s="165"/>
      <c r="B807" s="165"/>
      <c r="C807" s="169"/>
      <c r="D807" s="169"/>
      <c r="E807" s="37" t="s">
        <v>205</v>
      </c>
      <c r="F807" s="37"/>
      <c r="G807" s="38"/>
      <c r="H807" s="39"/>
      <c r="I807" s="37" t="e">
        <f t="shared" si="45"/>
        <v>#DIV/0!</v>
      </c>
      <c r="J807" s="149"/>
      <c r="K807" s="149"/>
      <c r="L807" s="149"/>
    </row>
    <row r="808" spans="1:12" ht="15.75" thickBot="1" x14ac:dyDescent="0.3">
      <c r="A808" s="166"/>
      <c r="B808" s="166"/>
      <c r="C808" s="170"/>
      <c r="D808" s="170"/>
      <c r="E808" s="74" t="s">
        <v>238</v>
      </c>
      <c r="F808" s="56">
        <v>6</v>
      </c>
      <c r="G808" s="75"/>
      <c r="H808" s="76"/>
      <c r="I808" s="57">
        <f t="shared" si="45"/>
        <v>0</v>
      </c>
      <c r="J808" s="150"/>
      <c r="K808" s="150"/>
      <c r="L808" s="150"/>
    </row>
    <row r="809" spans="1:12" x14ac:dyDescent="0.25">
      <c r="A809" s="164">
        <v>103902</v>
      </c>
      <c r="B809" s="164">
        <v>104595</v>
      </c>
      <c r="C809" s="168" t="s">
        <v>183</v>
      </c>
      <c r="D809" s="168" t="s">
        <v>222</v>
      </c>
      <c r="E809" s="53" t="s">
        <v>212</v>
      </c>
      <c r="F809" s="53">
        <f>ABS(B809-A809)</f>
        <v>693</v>
      </c>
      <c r="G809" s="54"/>
      <c r="H809" s="55"/>
      <c r="I809" s="74">
        <f t="shared" si="45"/>
        <v>0</v>
      </c>
      <c r="J809" s="167" t="e">
        <f t="shared" si="47"/>
        <v>#DIV/0!</v>
      </c>
      <c r="K809" s="148"/>
      <c r="L809" s="148"/>
    </row>
    <row r="810" spans="1:12" x14ac:dyDescent="0.25">
      <c r="A810" s="165"/>
      <c r="B810" s="165"/>
      <c r="C810" s="169"/>
      <c r="D810" s="169"/>
      <c r="E810" s="37" t="s">
        <v>229</v>
      </c>
      <c r="F810" s="37">
        <f>ROUNDUP(F809/5,0)</f>
        <v>139</v>
      </c>
      <c r="G810" s="38"/>
      <c r="H810" s="39"/>
      <c r="I810" s="37">
        <f t="shared" si="45"/>
        <v>0</v>
      </c>
      <c r="J810" s="149"/>
      <c r="K810" s="149"/>
      <c r="L810" s="149"/>
    </row>
    <row r="811" spans="1:12" x14ac:dyDescent="0.25">
      <c r="A811" s="165"/>
      <c r="B811" s="165"/>
      <c r="C811" s="169"/>
      <c r="D811" s="169"/>
      <c r="E811" s="37" t="s">
        <v>196</v>
      </c>
      <c r="F811" s="37">
        <f>ROUNDUP(F809/5,0)</f>
        <v>139</v>
      </c>
      <c r="G811" s="38"/>
      <c r="H811" s="39"/>
      <c r="I811" s="37">
        <f t="shared" si="45"/>
        <v>0</v>
      </c>
      <c r="J811" s="149"/>
      <c r="K811" s="149"/>
      <c r="L811" s="149"/>
    </row>
    <row r="812" spans="1:12" x14ac:dyDescent="0.25">
      <c r="A812" s="165"/>
      <c r="B812" s="165"/>
      <c r="C812" s="169"/>
      <c r="D812" s="169"/>
      <c r="E812" s="37" t="s">
        <v>204</v>
      </c>
      <c r="F812" s="37"/>
      <c r="G812" s="38"/>
      <c r="H812" s="39"/>
      <c r="I812" s="37" t="e">
        <f t="shared" si="45"/>
        <v>#DIV/0!</v>
      </c>
      <c r="J812" s="149"/>
      <c r="K812" s="149"/>
      <c r="L812" s="149"/>
    </row>
    <row r="813" spans="1:12" x14ac:dyDescent="0.25">
      <c r="A813" s="165"/>
      <c r="B813" s="165"/>
      <c r="C813" s="169"/>
      <c r="D813" s="169"/>
      <c r="E813" s="37" t="s">
        <v>205</v>
      </c>
      <c r="F813" s="37"/>
      <c r="G813" s="38"/>
      <c r="H813" s="39"/>
      <c r="I813" s="37" t="e">
        <f t="shared" si="45"/>
        <v>#DIV/0!</v>
      </c>
      <c r="J813" s="149"/>
      <c r="K813" s="149"/>
      <c r="L813" s="149"/>
    </row>
    <row r="814" spans="1:12" ht="15.75" thickBot="1" x14ac:dyDescent="0.3">
      <c r="A814" s="166"/>
      <c r="B814" s="166"/>
      <c r="C814" s="170"/>
      <c r="D814" s="170"/>
      <c r="E814" s="74" t="s">
        <v>238</v>
      </c>
      <c r="F814" s="56">
        <v>5</v>
      </c>
      <c r="G814" s="75"/>
      <c r="H814" s="76"/>
      <c r="I814" s="57">
        <f t="shared" si="45"/>
        <v>0</v>
      </c>
      <c r="J814" s="150"/>
      <c r="K814" s="150"/>
      <c r="L814" s="150"/>
    </row>
    <row r="815" spans="1:12" x14ac:dyDescent="0.25">
      <c r="A815" s="155">
        <v>104595</v>
      </c>
      <c r="B815" s="155">
        <v>104750</v>
      </c>
      <c r="C815" s="161" t="s">
        <v>183</v>
      </c>
      <c r="D815" s="158" t="s">
        <v>140</v>
      </c>
      <c r="E815" s="50" t="s">
        <v>209</v>
      </c>
      <c r="F815" s="50">
        <f>ROUNDUP(ABS(B815-A815)/20,0)</f>
        <v>8</v>
      </c>
      <c r="G815" s="51"/>
      <c r="H815" s="46"/>
      <c r="I815" s="44">
        <f t="shared" si="45"/>
        <v>0</v>
      </c>
      <c r="J815" s="154">
        <f>AVERAGE(I815,I816,I817,I818,I819,I820)</f>
        <v>0</v>
      </c>
      <c r="K815" s="145"/>
      <c r="L815" s="145"/>
    </row>
    <row r="816" spans="1:12" x14ac:dyDescent="0.25">
      <c r="A816" s="156"/>
      <c r="B816" s="156"/>
      <c r="C816" s="162"/>
      <c r="D816" s="159"/>
      <c r="E816" s="41" t="s">
        <v>192</v>
      </c>
      <c r="F816" s="41">
        <f>ROUNDUP(ABS(B815-A815)/20,0)</f>
        <v>8</v>
      </c>
      <c r="G816" s="42"/>
      <c r="H816" s="43"/>
      <c r="I816" s="41">
        <f t="shared" si="45"/>
        <v>0</v>
      </c>
      <c r="J816" s="146"/>
      <c r="K816" s="146"/>
      <c r="L816" s="146"/>
    </row>
    <row r="817" spans="1:12" x14ac:dyDescent="0.25">
      <c r="A817" s="156"/>
      <c r="B817" s="156"/>
      <c r="C817" s="162"/>
      <c r="D817" s="159"/>
      <c r="E817" s="41" t="s">
        <v>201</v>
      </c>
      <c r="F817" s="41">
        <f>ABS(B815-A815)</f>
        <v>155</v>
      </c>
      <c r="G817" s="42"/>
      <c r="H817" s="43"/>
      <c r="I817" s="41">
        <f t="shared" si="45"/>
        <v>0</v>
      </c>
      <c r="J817" s="146"/>
      <c r="K817" s="146"/>
      <c r="L817" s="146"/>
    </row>
    <row r="818" spans="1:12" x14ac:dyDescent="0.25">
      <c r="A818" s="156"/>
      <c r="B818" s="156"/>
      <c r="C818" s="162"/>
      <c r="D818" s="159"/>
      <c r="E818" s="41" t="s">
        <v>202</v>
      </c>
      <c r="F818" s="41">
        <v>1</v>
      </c>
      <c r="G818" s="42"/>
      <c r="H818" s="43"/>
      <c r="I818" s="41">
        <f t="shared" si="45"/>
        <v>0</v>
      </c>
      <c r="J818" s="146"/>
      <c r="K818" s="146"/>
      <c r="L818" s="146"/>
    </row>
    <row r="819" spans="1:12" x14ac:dyDescent="0.25">
      <c r="A819" s="156"/>
      <c r="B819" s="156"/>
      <c r="C819" s="162"/>
      <c r="D819" s="159"/>
      <c r="E819" s="41" t="s">
        <v>238</v>
      </c>
      <c r="F819" s="41">
        <v>4</v>
      </c>
      <c r="G819" s="42"/>
      <c r="H819" s="43"/>
      <c r="I819" s="41">
        <f t="shared" si="45"/>
        <v>0</v>
      </c>
      <c r="J819" s="146"/>
      <c r="K819" s="146"/>
      <c r="L819" s="146"/>
    </row>
    <row r="820" spans="1:12" ht="15.75" thickBot="1" x14ac:dyDescent="0.3">
      <c r="A820" s="157"/>
      <c r="B820" s="157"/>
      <c r="C820" s="163"/>
      <c r="D820" s="160"/>
      <c r="E820" s="47" t="s">
        <v>191</v>
      </c>
      <c r="F820" s="47">
        <f>ROUNDUP(ABS(B815-A815)/(15/12),0)</f>
        <v>124</v>
      </c>
      <c r="G820" s="48"/>
      <c r="H820" s="49"/>
      <c r="I820" s="47">
        <f t="shared" si="45"/>
        <v>0</v>
      </c>
      <c r="J820" s="147"/>
      <c r="K820" s="147"/>
      <c r="L820" s="147"/>
    </row>
    <row r="821" spans="1:12" x14ac:dyDescent="0.25">
      <c r="A821" s="164">
        <v>104750</v>
      </c>
      <c r="B821" s="164">
        <v>105270</v>
      </c>
      <c r="C821" s="168" t="s">
        <v>183</v>
      </c>
      <c r="D821" s="168" t="s">
        <v>140</v>
      </c>
      <c r="E821" s="53" t="s">
        <v>212</v>
      </c>
      <c r="F821" s="53">
        <f>ABS(B821-A821)</f>
        <v>520</v>
      </c>
      <c r="G821" s="54"/>
      <c r="H821" s="55"/>
      <c r="I821" s="74">
        <f t="shared" si="45"/>
        <v>0</v>
      </c>
      <c r="J821" s="167" t="e">
        <f t="shared" ref="J821" si="48">AVERAGE(I821,I822,I823,I824,I825,I826)</f>
        <v>#DIV/0!</v>
      </c>
      <c r="K821" s="148"/>
      <c r="L821" s="148"/>
    </row>
    <row r="822" spans="1:12" x14ac:dyDescent="0.25">
      <c r="A822" s="165"/>
      <c r="B822" s="165"/>
      <c r="C822" s="169"/>
      <c r="D822" s="169"/>
      <c r="E822" s="37" t="s">
        <v>229</v>
      </c>
      <c r="F822" s="37">
        <f>ROUNDUP(F821/5,0)</f>
        <v>104</v>
      </c>
      <c r="G822" s="38"/>
      <c r="H822" s="39"/>
      <c r="I822" s="37">
        <f t="shared" si="45"/>
        <v>0</v>
      </c>
      <c r="J822" s="149"/>
      <c r="K822" s="149"/>
      <c r="L822" s="149"/>
    </row>
    <row r="823" spans="1:12" x14ac:dyDescent="0.25">
      <c r="A823" s="165"/>
      <c r="B823" s="165"/>
      <c r="C823" s="169"/>
      <c r="D823" s="169"/>
      <c r="E823" s="37" t="s">
        <v>196</v>
      </c>
      <c r="F823" s="37">
        <f>ROUNDUP(F821/5,0)</f>
        <v>104</v>
      </c>
      <c r="G823" s="38"/>
      <c r="H823" s="39"/>
      <c r="I823" s="37">
        <f t="shared" si="45"/>
        <v>0</v>
      </c>
      <c r="J823" s="149"/>
      <c r="K823" s="149"/>
      <c r="L823" s="149"/>
    </row>
    <row r="824" spans="1:12" x14ac:dyDescent="0.25">
      <c r="A824" s="165"/>
      <c r="B824" s="165"/>
      <c r="C824" s="169"/>
      <c r="D824" s="169"/>
      <c r="E824" s="37" t="s">
        <v>204</v>
      </c>
      <c r="F824" s="37"/>
      <c r="G824" s="38"/>
      <c r="H824" s="39"/>
      <c r="I824" s="37" t="e">
        <f t="shared" si="45"/>
        <v>#DIV/0!</v>
      </c>
      <c r="J824" s="149"/>
      <c r="K824" s="149"/>
      <c r="L824" s="149"/>
    </row>
    <row r="825" spans="1:12" x14ac:dyDescent="0.25">
      <c r="A825" s="165"/>
      <c r="B825" s="165"/>
      <c r="C825" s="169"/>
      <c r="D825" s="169"/>
      <c r="E825" s="37" t="s">
        <v>205</v>
      </c>
      <c r="F825" s="37"/>
      <c r="G825" s="38"/>
      <c r="H825" s="39"/>
      <c r="I825" s="37" t="e">
        <f t="shared" si="45"/>
        <v>#DIV/0!</v>
      </c>
      <c r="J825" s="149"/>
      <c r="K825" s="149"/>
      <c r="L825" s="149"/>
    </row>
    <row r="826" spans="1:12" ht="15.75" thickBot="1" x14ac:dyDescent="0.3">
      <c r="A826" s="166"/>
      <c r="B826" s="166"/>
      <c r="C826" s="170"/>
      <c r="D826" s="170"/>
      <c r="E826" s="74" t="s">
        <v>238</v>
      </c>
      <c r="F826" s="56">
        <v>5</v>
      </c>
      <c r="G826" s="75"/>
      <c r="H826" s="76"/>
      <c r="I826" s="57">
        <f t="shared" si="45"/>
        <v>0</v>
      </c>
      <c r="J826" s="150"/>
      <c r="K826" s="150"/>
      <c r="L826" s="150"/>
    </row>
    <row r="827" spans="1:12" x14ac:dyDescent="0.25">
      <c r="A827" s="164">
        <v>105270</v>
      </c>
      <c r="B827" s="164">
        <v>105930</v>
      </c>
      <c r="C827" s="168" t="s">
        <v>183</v>
      </c>
      <c r="D827" s="168" t="s">
        <v>140</v>
      </c>
      <c r="E827" s="53" t="s">
        <v>212</v>
      </c>
      <c r="F827" s="53">
        <f>ABS(B827-A827)</f>
        <v>660</v>
      </c>
      <c r="G827" s="54"/>
      <c r="H827" s="55"/>
      <c r="I827" s="74">
        <f t="shared" si="45"/>
        <v>0</v>
      </c>
      <c r="J827" s="167" t="e">
        <f t="shared" ref="J827:J851" si="49">AVERAGE(I827,I828,I829,I830,I831,I832)</f>
        <v>#DIV/0!</v>
      </c>
      <c r="K827" s="148"/>
      <c r="L827" s="148"/>
    </row>
    <row r="828" spans="1:12" x14ac:dyDescent="0.25">
      <c r="A828" s="165"/>
      <c r="B828" s="165"/>
      <c r="C828" s="169"/>
      <c r="D828" s="169"/>
      <c r="E828" s="37" t="s">
        <v>229</v>
      </c>
      <c r="F828" s="37">
        <f>ROUNDUP(F827/5,0)</f>
        <v>132</v>
      </c>
      <c r="G828" s="38"/>
      <c r="H828" s="39"/>
      <c r="I828" s="37">
        <f t="shared" si="45"/>
        <v>0</v>
      </c>
      <c r="J828" s="149"/>
      <c r="K828" s="149"/>
      <c r="L828" s="149"/>
    </row>
    <row r="829" spans="1:12" x14ac:dyDescent="0.25">
      <c r="A829" s="165"/>
      <c r="B829" s="165"/>
      <c r="C829" s="169"/>
      <c r="D829" s="169"/>
      <c r="E829" s="37" t="s">
        <v>196</v>
      </c>
      <c r="F829" s="37">
        <f>ROUNDUP(F827/5,0)</f>
        <v>132</v>
      </c>
      <c r="G829" s="38"/>
      <c r="H829" s="39"/>
      <c r="I829" s="37">
        <f t="shared" si="45"/>
        <v>0</v>
      </c>
      <c r="J829" s="149"/>
      <c r="K829" s="149"/>
      <c r="L829" s="149"/>
    </row>
    <row r="830" spans="1:12" x14ac:dyDescent="0.25">
      <c r="A830" s="165"/>
      <c r="B830" s="165"/>
      <c r="C830" s="169"/>
      <c r="D830" s="169"/>
      <c r="E830" s="37" t="s">
        <v>204</v>
      </c>
      <c r="F830" s="37"/>
      <c r="G830" s="38"/>
      <c r="H830" s="39"/>
      <c r="I830" s="37" t="e">
        <f t="shared" si="45"/>
        <v>#DIV/0!</v>
      </c>
      <c r="J830" s="149"/>
      <c r="K830" s="149"/>
      <c r="L830" s="149"/>
    </row>
    <row r="831" spans="1:12" x14ac:dyDescent="0.25">
      <c r="A831" s="165"/>
      <c r="B831" s="165"/>
      <c r="C831" s="169"/>
      <c r="D831" s="169"/>
      <c r="E831" s="37" t="s">
        <v>205</v>
      </c>
      <c r="F831" s="37"/>
      <c r="G831" s="38"/>
      <c r="H831" s="39"/>
      <c r="I831" s="37" t="e">
        <f t="shared" si="45"/>
        <v>#DIV/0!</v>
      </c>
      <c r="J831" s="149"/>
      <c r="K831" s="149"/>
      <c r="L831" s="149"/>
    </row>
    <row r="832" spans="1:12" ht="15.75" thickBot="1" x14ac:dyDescent="0.3">
      <c r="A832" s="166"/>
      <c r="B832" s="166"/>
      <c r="C832" s="170"/>
      <c r="D832" s="170"/>
      <c r="E832" s="74" t="s">
        <v>238</v>
      </c>
      <c r="F832" s="56">
        <v>3</v>
      </c>
      <c r="G832" s="75"/>
      <c r="H832" s="76"/>
      <c r="I832" s="57">
        <f t="shared" si="45"/>
        <v>0</v>
      </c>
      <c r="J832" s="150"/>
      <c r="K832" s="150"/>
      <c r="L832" s="150"/>
    </row>
    <row r="833" spans="1:12" x14ac:dyDescent="0.25">
      <c r="A833" s="164">
        <v>105930</v>
      </c>
      <c r="B833" s="164">
        <v>106003</v>
      </c>
      <c r="C833" s="168" t="s">
        <v>183</v>
      </c>
      <c r="D833" s="168" t="s">
        <v>140</v>
      </c>
      <c r="E833" s="53" t="s">
        <v>212</v>
      </c>
      <c r="F833" s="53">
        <f>ABS(B833-A833)</f>
        <v>73</v>
      </c>
      <c r="G833" s="54"/>
      <c r="H833" s="77"/>
      <c r="I833" s="74">
        <f t="shared" si="45"/>
        <v>0</v>
      </c>
      <c r="J833" s="167" t="e">
        <f t="shared" si="49"/>
        <v>#DIV/0!</v>
      </c>
      <c r="K833" s="148"/>
      <c r="L833" s="148"/>
    </row>
    <row r="834" spans="1:12" x14ac:dyDescent="0.25">
      <c r="A834" s="165"/>
      <c r="B834" s="165"/>
      <c r="C834" s="169"/>
      <c r="D834" s="169"/>
      <c r="E834" s="37" t="s">
        <v>229</v>
      </c>
      <c r="F834" s="37">
        <f>ROUNDUP(F833/5,0)</f>
        <v>15</v>
      </c>
      <c r="G834" s="38"/>
      <c r="H834" s="39"/>
      <c r="I834" s="37">
        <f t="shared" si="45"/>
        <v>0</v>
      </c>
      <c r="J834" s="149"/>
      <c r="K834" s="149"/>
      <c r="L834" s="149"/>
    </row>
    <row r="835" spans="1:12" x14ac:dyDescent="0.25">
      <c r="A835" s="165"/>
      <c r="B835" s="165"/>
      <c r="C835" s="169"/>
      <c r="D835" s="169"/>
      <c r="E835" s="37" t="s">
        <v>196</v>
      </c>
      <c r="F835" s="37">
        <f>ROUNDUP(F833/5,0)</f>
        <v>15</v>
      </c>
      <c r="G835" s="38"/>
      <c r="H835" s="39"/>
      <c r="I835" s="37">
        <f t="shared" si="45"/>
        <v>0</v>
      </c>
      <c r="J835" s="149"/>
      <c r="K835" s="149"/>
      <c r="L835" s="149"/>
    </row>
    <row r="836" spans="1:12" x14ac:dyDescent="0.25">
      <c r="A836" s="165"/>
      <c r="B836" s="165"/>
      <c r="C836" s="169"/>
      <c r="D836" s="169"/>
      <c r="E836" s="37" t="s">
        <v>204</v>
      </c>
      <c r="F836" s="37"/>
      <c r="G836" s="38"/>
      <c r="H836" s="39"/>
      <c r="I836" s="37" t="e">
        <f t="shared" ref="I836:I899" si="50">G836/F836</f>
        <v>#DIV/0!</v>
      </c>
      <c r="J836" s="149"/>
      <c r="K836" s="149"/>
      <c r="L836" s="149"/>
    </row>
    <row r="837" spans="1:12" x14ac:dyDescent="0.25">
      <c r="A837" s="165"/>
      <c r="B837" s="165"/>
      <c r="C837" s="169"/>
      <c r="D837" s="169"/>
      <c r="E837" s="37" t="s">
        <v>205</v>
      </c>
      <c r="F837" s="37"/>
      <c r="G837" s="38"/>
      <c r="H837" s="39"/>
      <c r="I837" s="37" t="e">
        <f t="shared" si="50"/>
        <v>#DIV/0!</v>
      </c>
      <c r="J837" s="149"/>
      <c r="K837" s="149"/>
      <c r="L837" s="149"/>
    </row>
    <row r="838" spans="1:12" ht="15.75" thickBot="1" x14ac:dyDescent="0.3">
      <c r="A838" s="166"/>
      <c r="B838" s="166"/>
      <c r="C838" s="170"/>
      <c r="D838" s="170"/>
      <c r="E838" s="74" t="s">
        <v>238</v>
      </c>
      <c r="F838" s="56"/>
      <c r="G838" s="75"/>
      <c r="H838" s="76"/>
      <c r="I838" s="57" t="e">
        <f t="shared" si="50"/>
        <v>#DIV/0!</v>
      </c>
      <c r="J838" s="150"/>
      <c r="K838" s="150"/>
      <c r="L838" s="150"/>
    </row>
    <row r="839" spans="1:12" x14ac:dyDescent="0.25">
      <c r="A839" s="164">
        <v>106003</v>
      </c>
      <c r="B839" s="164">
        <v>106648</v>
      </c>
      <c r="C839" s="168" t="s">
        <v>183</v>
      </c>
      <c r="D839" s="168" t="s">
        <v>221</v>
      </c>
      <c r="E839" s="53" t="s">
        <v>212</v>
      </c>
      <c r="F839" s="53">
        <f>ABS(B839-A839)</f>
        <v>645</v>
      </c>
      <c r="G839" s="54"/>
      <c r="H839" s="55"/>
      <c r="I839" s="74">
        <f t="shared" si="50"/>
        <v>0</v>
      </c>
      <c r="J839" s="167" t="e">
        <f t="shared" si="49"/>
        <v>#DIV/0!</v>
      </c>
      <c r="K839" s="148"/>
      <c r="L839" s="148"/>
    </row>
    <row r="840" spans="1:12" x14ac:dyDescent="0.25">
      <c r="A840" s="165"/>
      <c r="B840" s="165"/>
      <c r="C840" s="169"/>
      <c r="D840" s="169"/>
      <c r="E840" s="37" t="s">
        <v>229</v>
      </c>
      <c r="F840" s="37">
        <f>ROUNDUP(F839/5,0)</f>
        <v>129</v>
      </c>
      <c r="G840" s="38"/>
      <c r="H840" s="39"/>
      <c r="I840" s="37">
        <f t="shared" si="50"/>
        <v>0</v>
      </c>
      <c r="J840" s="149"/>
      <c r="K840" s="149"/>
      <c r="L840" s="149"/>
    </row>
    <row r="841" spans="1:12" x14ac:dyDescent="0.25">
      <c r="A841" s="165"/>
      <c r="B841" s="165"/>
      <c r="C841" s="169"/>
      <c r="D841" s="169"/>
      <c r="E841" s="37" t="s">
        <v>196</v>
      </c>
      <c r="F841" s="37">
        <f>ROUNDUP(F839/5,0)</f>
        <v>129</v>
      </c>
      <c r="G841" s="38"/>
      <c r="H841" s="39"/>
      <c r="I841" s="37">
        <f t="shared" si="50"/>
        <v>0</v>
      </c>
      <c r="J841" s="149"/>
      <c r="K841" s="149"/>
      <c r="L841" s="149"/>
    </row>
    <row r="842" spans="1:12" x14ac:dyDescent="0.25">
      <c r="A842" s="165"/>
      <c r="B842" s="165"/>
      <c r="C842" s="169"/>
      <c r="D842" s="169"/>
      <c r="E842" s="37" t="s">
        <v>204</v>
      </c>
      <c r="F842" s="37"/>
      <c r="G842" s="38"/>
      <c r="H842" s="39"/>
      <c r="I842" s="37" t="e">
        <f t="shared" si="50"/>
        <v>#DIV/0!</v>
      </c>
      <c r="J842" s="149"/>
      <c r="K842" s="149"/>
      <c r="L842" s="149"/>
    </row>
    <row r="843" spans="1:12" x14ac:dyDescent="0.25">
      <c r="A843" s="165"/>
      <c r="B843" s="165"/>
      <c r="C843" s="169"/>
      <c r="D843" s="169"/>
      <c r="E843" s="37" t="s">
        <v>205</v>
      </c>
      <c r="F843" s="37"/>
      <c r="G843" s="38"/>
      <c r="H843" s="39"/>
      <c r="I843" s="37" t="e">
        <f t="shared" si="50"/>
        <v>#DIV/0!</v>
      </c>
      <c r="J843" s="149"/>
      <c r="K843" s="149"/>
      <c r="L843" s="149"/>
    </row>
    <row r="844" spans="1:12" ht="15.75" thickBot="1" x14ac:dyDescent="0.3">
      <c r="A844" s="166"/>
      <c r="B844" s="166"/>
      <c r="C844" s="170"/>
      <c r="D844" s="170"/>
      <c r="E844" s="74" t="s">
        <v>238</v>
      </c>
      <c r="F844" s="56">
        <v>5</v>
      </c>
      <c r="G844" s="75"/>
      <c r="H844" s="76"/>
      <c r="I844" s="57">
        <f t="shared" si="50"/>
        <v>0</v>
      </c>
      <c r="J844" s="150"/>
      <c r="K844" s="150"/>
      <c r="L844" s="150"/>
    </row>
    <row r="845" spans="1:12" x14ac:dyDescent="0.25">
      <c r="A845" s="164"/>
      <c r="B845" s="164"/>
      <c r="C845" s="168" t="s">
        <v>183</v>
      </c>
      <c r="D845" s="168" t="s">
        <v>221</v>
      </c>
      <c r="E845" s="53" t="s">
        <v>212</v>
      </c>
      <c r="F845" s="53">
        <f>ABS(B845-A845)</f>
        <v>0</v>
      </c>
      <c r="G845" s="54"/>
      <c r="H845" s="55"/>
      <c r="I845" s="74" t="e">
        <f t="shared" si="50"/>
        <v>#DIV/0!</v>
      </c>
      <c r="J845" s="167" t="e">
        <f t="shared" si="49"/>
        <v>#DIV/0!</v>
      </c>
      <c r="K845" s="148"/>
      <c r="L845" s="148"/>
    </row>
    <row r="846" spans="1:12" x14ac:dyDescent="0.25">
      <c r="A846" s="165"/>
      <c r="B846" s="165"/>
      <c r="C846" s="169"/>
      <c r="D846" s="169"/>
      <c r="E846" s="37" t="s">
        <v>229</v>
      </c>
      <c r="F846" s="37">
        <f>ROUNDUP(F845/5,0)</f>
        <v>0</v>
      </c>
      <c r="G846" s="38"/>
      <c r="H846" s="39"/>
      <c r="I846" s="37" t="e">
        <f t="shared" si="50"/>
        <v>#DIV/0!</v>
      </c>
      <c r="J846" s="149"/>
      <c r="K846" s="149"/>
      <c r="L846" s="149"/>
    </row>
    <row r="847" spans="1:12" x14ac:dyDescent="0.25">
      <c r="A847" s="165"/>
      <c r="B847" s="165"/>
      <c r="C847" s="169"/>
      <c r="D847" s="169"/>
      <c r="E847" s="37" t="s">
        <v>196</v>
      </c>
      <c r="F847" s="37">
        <f>ROUNDUP(F845/5,0)</f>
        <v>0</v>
      </c>
      <c r="G847" s="38"/>
      <c r="H847" s="39"/>
      <c r="I847" s="37" t="e">
        <f t="shared" si="50"/>
        <v>#DIV/0!</v>
      </c>
      <c r="J847" s="149"/>
      <c r="K847" s="149"/>
      <c r="L847" s="149"/>
    </row>
    <row r="848" spans="1:12" x14ac:dyDescent="0.25">
      <c r="A848" s="165"/>
      <c r="B848" s="165"/>
      <c r="C848" s="169"/>
      <c r="D848" s="169"/>
      <c r="E848" s="37" t="s">
        <v>204</v>
      </c>
      <c r="F848" s="37"/>
      <c r="G848" s="38"/>
      <c r="H848" s="39"/>
      <c r="I848" s="37" t="e">
        <f t="shared" si="50"/>
        <v>#DIV/0!</v>
      </c>
      <c r="J848" s="149"/>
      <c r="K848" s="149"/>
      <c r="L848" s="149"/>
    </row>
    <row r="849" spans="1:12" x14ac:dyDescent="0.25">
      <c r="A849" s="165"/>
      <c r="B849" s="165"/>
      <c r="C849" s="169"/>
      <c r="D849" s="169"/>
      <c r="E849" s="37" t="s">
        <v>205</v>
      </c>
      <c r="F849" s="37"/>
      <c r="G849" s="38"/>
      <c r="H849" s="39"/>
      <c r="I849" s="37" t="e">
        <f t="shared" si="50"/>
        <v>#DIV/0!</v>
      </c>
      <c r="J849" s="149"/>
      <c r="K849" s="149"/>
      <c r="L849" s="149"/>
    </row>
    <row r="850" spans="1:12" ht="15.75" thickBot="1" x14ac:dyDescent="0.3">
      <c r="A850" s="166"/>
      <c r="B850" s="166"/>
      <c r="C850" s="170"/>
      <c r="D850" s="170"/>
      <c r="E850" s="74" t="s">
        <v>238</v>
      </c>
      <c r="F850" s="56"/>
      <c r="G850" s="75"/>
      <c r="H850" s="76"/>
      <c r="I850" s="57" t="e">
        <f t="shared" si="50"/>
        <v>#DIV/0!</v>
      </c>
      <c r="J850" s="150"/>
      <c r="K850" s="150"/>
      <c r="L850" s="150"/>
    </row>
    <row r="851" spans="1:12" x14ac:dyDescent="0.25">
      <c r="A851" s="164"/>
      <c r="B851" s="164"/>
      <c r="C851" s="168" t="s">
        <v>183</v>
      </c>
      <c r="D851" s="168" t="s">
        <v>221</v>
      </c>
      <c r="E851" s="53" t="s">
        <v>212</v>
      </c>
      <c r="F851" s="53">
        <f>ABS(B851-A851)</f>
        <v>0</v>
      </c>
      <c r="G851" s="54"/>
      <c r="H851" s="55"/>
      <c r="I851" s="74" t="e">
        <f t="shared" si="50"/>
        <v>#DIV/0!</v>
      </c>
      <c r="J851" s="167" t="e">
        <f t="shared" si="49"/>
        <v>#DIV/0!</v>
      </c>
      <c r="K851" s="148"/>
      <c r="L851" s="148"/>
    </row>
    <row r="852" spans="1:12" x14ac:dyDescent="0.25">
      <c r="A852" s="165"/>
      <c r="B852" s="165"/>
      <c r="C852" s="169"/>
      <c r="D852" s="169"/>
      <c r="E852" s="37" t="s">
        <v>229</v>
      </c>
      <c r="F852" s="37">
        <f>ROUNDUP(F851/5,0)</f>
        <v>0</v>
      </c>
      <c r="G852" s="38"/>
      <c r="H852" s="39"/>
      <c r="I852" s="37" t="e">
        <f t="shared" si="50"/>
        <v>#DIV/0!</v>
      </c>
      <c r="J852" s="149"/>
      <c r="K852" s="149"/>
      <c r="L852" s="149"/>
    </row>
    <row r="853" spans="1:12" x14ac:dyDescent="0.25">
      <c r="A853" s="165"/>
      <c r="B853" s="165"/>
      <c r="C853" s="169"/>
      <c r="D853" s="169"/>
      <c r="E853" s="37" t="s">
        <v>196</v>
      </c>
      <c r="F853" s="37">
        <f>ROUNDUP(F851/5,0)</f>
        <v>0</v>
      </c>
      <c r="G853" s="38"/>
      <c r="H853" s="39"/>
      <c r="I853" s="37" t="e">
        <f t="shared" si="50"/>
        <v>#DIV/0!</v>
      </c>
      <c r="J853" s="149"/>
      <c r="K853" s="149"/>
      <c r="L853" s="149"/>
    </row>
    <row r="854" spans="1:12" x14ac:dyDescent="0.25">
      <c r="A854" s="165"/>
      <c r="B854" s="165"/>
      <c r="C854" s="169"/>
      <c r="D854" s="169"/>
      <c r="E854" s="37" t="s">
        <v>204</v>
      </c>
      <c r="F854" s="37"/>
      <c r="G854" s="38"/>
      <c r="H854" s="39"/>
      <c r="I854" s="37" t="e">
        <f t="shared" si="50"/>
        <v>#DIV/0!</v>
      </c>
      <c r="J854" s="149"/>
      <c r="K854" s="149"/>
      <c r="L854" s="149"/>
    </row>
    <row r="855" spans="1:12" x14ac:dyDescent="0.25">
      <c r="A855" s="165"/>
      <c r="B855" s="165"/>
      <c r="C855" s="169"/>
      <c r="D855" s="169"/>
      <c r="E855" s="37" t="s">
        <v>205</v>
      </c>
      <c r="F855" s="37"/>
      <c r="G855" s="38"/>
      <c r="H855" s="39"/>
      <c r="I855" s="37" t="e">
        <f t="shared" si="50"/>
        <v>#DIV/0!</v>
      </c>
      <c r="J855" s="149"/>
      <c r="K855" s="149"/>
      <c r="L855" s="149"/>
    </row>
    <row r="856" spans="1:12" ht="15.75" thickBot="1" x14ac:dyDescent="0.3">
      <c r="A856" s="166"/>
      <c r="B856" s="166"/>
      <c r="C856" s="170"/>
      <c r="D856" s="170"/>
      <c r="E856" s="74" t="s">
        <v>238</v>
      </c>
      <c r="F856" s="56"/>
      <c r="G856" s="75"/>
      <c r="H856" s="76"/>
      <c r="I856" s="57" t="e">
        <f t="shared" si="50"/>
        <v>#DIV/0!</v>
      </c>
      <c r="J856" s="150"/>
      <c r="K856" s="150"/>
      <c r="L856" s="150"/>
    </row>
    <row r="857" spans="1:12" x14ac:dyDescent="0.25">
      <c r="A857" s="155">
        <v>106650</v>
      </c>
      <c r="B857" s="155">
        <v>106920</v>
      </c>
      <c r="C857" s="161" t="s">
        <v>183</v>
      </c>
      <c r="D857" s="158" t="s">
        <v>141</v>
      </c>
      <c r="E857" s="50" t="s">
        <v>209</v>
      </c>
      <c r="F857" s="50">
        <f>ROUNDUP(ABS(B857-A857)/20,0)</f>
        <v>14</v>
      </c>
      <c r="G857" s="51"/>
      <c r="H857" s="52"/>
      <c r="I857" s="44">
        <f t="shared" si="50"/>
        <v>0</v>
      </c>
      <c r="J857" s="154">
        <f>AVERAGE(I857,I858,I859,I860,I861,I862)</f>
        <v>0</v>
      </c>
      <c r="K857" s="145"/>
      <c r="L857" s="145"/>
    </row>
    <row r="858" spans="1:12" x14ac:dyDescent="0.25">
      <c r="A858" s="156"/>
      <c r="B858" s="156"/>
      <c r="C858" s="162"/>
      <c r="D858" s="159"/>
      <c r="E858" s="41" t="s">
        <v>192</v>
      </c>
      <c r="F858" s="41">
        <f>ROUNDUP(ABS(B857-A857)/20,0)</f>
        <v>14</v>
      </c>
      <c r="G858" s="42"/>
      <c r="H858" s="43"/>
      <c r="I858" s="41">
        <f t="shared" si="50"/>
        <v>0</v>
      </c>
      <c r="J858" s="146"/>
      <c r="K858" s="146"/>
      <c r="L858" s="146"/>
    </row>
    <row r="859" spans="1:12" x14ac:dyDescent="0.25">
      <c r="A859" s="156"/>
      <c r="B859" s="156"/>
      <c r="C859" s="162"/>
      <c r="D859" s="159"/>
      <c r="E859" s="41" t="s">
        <v>201</v>
      </c>
      <c r="F859" s="41">
        <f>ABS(B857-A857)</f>
        <v>270</v>
      </c>
      <c r="G859" s="42"/>
      <c r="H859" s="43"/>
      <c r="I859" s="41">
        <f t="shared" si="50"/>
        <v>0</v>
      </c>
      <c r="J859" s="146"/>
      <c r="K859" s="146"/>
      <c r="L859" s="146"/>
    </row>
    <row r="860" spans="1:12" x14ac:dyDescent="0.25">
      <c r="A860" s="156"/>
      <c r="B860" s="156"/>
      <c r="C860" s="162"/>
      <c r="D860" s="159"/>
      <c r="E860" s="41" t="s">
        <v>202</v>
      </c>
      <c r="F860" s="41">
        <v>1</v>
      </c>
      <c r="G860" s="42"/>
      <c r="H860" s="43"/>
      <c r="I860" s="41">
        <f t="shared" si="50"/>
        <v>0</v>
      </c>
      <c r="J860" s="146"/>
      <c r="K860" s="146"/>
      <c r="L860" s="146"/>
    </row>
    <row r="861" spans="1:12" x14ac:dyDescent="0.25">
      <c r="A861" s="156"/>
      <c r="B861" s="156"/>
      <c r="C861" s="162"/>
      <c r="D861" s="159"/>
      <c r="E861" s="41" t="s">
        <v>238</v>
      </c>
      <c r="F861" s="41">
        <v>1</v>
      </c>
      <c r="G861" s="42"/>
      <c r="H861" s="43"/>
      <c r="I861" s="41">
        <f t="shared" si="50"/>
        <v>0</v>
      </c>
      <c r="J861" s="146"/>
      <c r="K861" s="146"/>
      <c r="L861" s="146"/>
    </row>
    <row r="862" spans="1:12" ht="15.75" thickBot="1" x14ac:dyDescent="0.3">
      <c r="A862" s="157"/>
      <c r="B862" s="157"/>
      <c r="C862" s="163"/>
      <c r="D862" s="160"/>
      <c r="E862" s="47" t="s">
        <v>191</v>
      </c>
      <c r="F862" s="47">
        <f>ROUNDUP(ABS(B857-A857)/(15/12),0)</f>
        <v>216</v>
      </c>
      <c r="G862" s="48"/>
      <c r="H862" s="49"/>
      <c r="I862" s="47">
        <f t="shared" si="50"/>
        <v>0</v>
      </c>
      <c r="J862" s="147"/>
      <c r="K862" s="147"/>
      <c r="L862" s="147"/>
    </row>
    <row r="863" spans="1:12" x14ac:dyDescent="0.25">
      <c r="A863" s="164">
        <v>106918</v>
      </c>
      <c r="B863" s="164">
        <v>107620</v>
      </c>
      <c r="C863" s="168" t="s">
        <v>183</v>
      </c>
      <c r="D863" s="168" t="s">
        <v>141</v>
      </c>
      <c r="E863" s="53" t="s">
        <v>212</v>
      </c>
      <c r="F863" s="53">
        <f>ABS(B863-A863)</f>
        <v>702</v>
      </c>
      <c r="G863" s="54"/>
      <c r="H863" s="77"/>
      <c r="I863" s="74">
        <f t="shared" si="50"/>
        <v>0</v>
      </c>
      <c r="J863" s="167" t="e">
        <f t="shared" ref="J863" si="51">AVERAGE(I863,I864,I865,I866,I867,I868)</f>
        <v>#DIV/0!</v>
      </c>
      <c r="K863" s="148"/>
      <c r="L863" s="148"/>
    </row>
    <row r="864" spans="1:12" x14ac:dyDescent="0.25">
      <c r="A864" s="165"/>
      <c r="B864" s="165"/>
      <c r="C864" s="169"/>
      <c r="D864" s="169"/>
      <c r="E864" s="37" t="s">
        <v>229</v>
      </c>
      <c r="F864" s="37">
        <f>ROUNDUP(F863/5,0)</f>
        <v>141</v>
      </c>
      <c r="G864" s="38"/>
      <c r="H864" s="39"/>
      <c r="I864" s="37">
        <f t="shared" si="50"/>
        <v>0</v>
      </c>
      <c r="J864" s="149"/>
      <c r="K864" s="149"/>
      <c r="L864" s="149"/>
    </row>
    <row r="865" spans="1:12" x14ac:dyDescent="0.25">
      <c r="A865" s="165"/>
      <c r="B865" s="165"/>
      <c r="C865" s="169"/>
      <c r="D865" s="169"/>
      <c r="E865" s="37" t="s">
        <v>196</v>
      </c>
      <c r="F865" s="37">
        <f>ROUNDUP(F863/5,0)</f>
        <v>141</v>
      </c>
      <c r="G865" s="38"/>
      <c r="H865" s="39"/>
      <c r="I865" s="37">
        <f t="shared" si="50"/>
        <v>0</v>
      </c>
      <c r="J865" s="149"/>
      <c r="K865" s="149"/>
      <c r="L865" s="149"/>
    </row>
    <row r="866" spans="1:12" x14ac:dyDescent="0.25">
      <c r="A866" s="165"/>
      <c r="B866" s="165"/>
      <c r="C866" s="169"/>
      <c r="D866" s="169"/>
      <c r="E866" s="37" t="s">
        <v>204</v>
      </c>
      <c r="F866" s="37"/>
      <c r="G866" s="38"/>
      <c r="H866" s="39"/>
      <c r="I866" s="37" t="e">
        <f t="shared" si="50"/>
        <v>#DIV/0!</v>
      </c>
      <c r="J866" s="149"/>
      <c r="K866" s="149"/>
      <c r="L866" s="149"/>
    </row>
    <row r="867" spans="1:12" x14ac:dyDescent="0.25">
      <c r="A867" s="165"/>
      <c r="B867" s="165"/>
      <c r="C867" s="169"/>
      <c r="D867" s="169"/>
      <c r="E867" s="37" t="s">
        <v>205</v>
      </c>
      <c r="F867" s="37"/>
      <c r="G867" s="38"/>
      <c r="H867" s="39"/>
      <c r="I867" s="37" t="e">
        <f t="shared" si="50"/>
        <v>#DIV/0!</v>
      </c>
      <c r="J867" s="149"/>
      <c r="K867" s="149"/>
      <c r="L867" s="149"/>
    </row>
    <row r="868" spans="1:12" ht="15.75" thickBot="1" x14ac:dyDescent="0.3">
      <c r="A868" s="166"/>
      <c r="B868" s="166"/>
      <c r="C868" s="170"/>
      <c r="D868" s="170"/>
      <c r="E868" s="74" t="s">
        <v>238</v>
      </c>
      <c r="F868" s="56">
        <v>2</v>
      </c>
      <c r="G868" s="75"/>
      <c r="H868" s="76"/>
      <c r="I868" s="57">
        <f t="shared" si="50"/>
        <v>0</v>
      </c>
      <c r="J868" s="150"/>
      <c r="K868" s="150"/>
      <c r="L868" s="150"/>
    </row>
    <row r="869" spans="1:12" x14ac:dyDescent="0.25">
      <c r="A869" s="164">
        <v>107620</v>
      </c>
      <c r="B869" s="164">
        <v>107683</v>
      </c>
      <c r="C869" s="168" t="s">
        <v>183</v>
      </c>
      <c r="D869" s="168" t="s">
        <v>141</v>
      </c>
      <c r="E869" s="53" t="s">
        <v>212</v>
      </c>
      <c r="F869" s="53">
        <f>ABS(B869-A869)</f>
        <v>63</v>
      </c>
      <c r="G869" s="54"/>
      <c r="H869" s="77"/>
      <c r="I869" s="74">
        <f t="shared" si="50"/>
        <v>0</v>
      </c>
      <c r="J869" s="167" t="e">
        <f t="shared" ref="J869:J911" si="52">AVERAGE(I869,I870,I871,I872,I873,I874)</f>
        <v>#DIV/0!</v>
      </c>
      <c r="K869" s="148"/>
      <c r="L869" s="148"/>
    </row>
    <row r="870" spans="1:12" x14ac:dyDescent="0.25">
      <c r="A870" s="165"/>
      <c r="B870" s="165"/>
      <c r="C870" s="169"/>
      <c r="D870" s="169"/>
      <c r="E870" s="37" t="s">
        <v>229</v>
      </c>
      <c r="F870" s="37">
        <f>ROUNDUP(F869/5,0)</f>
        <v>13</v>
      </c>
      <c r="G870" s="38"/>
      <c r="H870" s="39"/>
      <c r="I870" s="37">
        <f t="shared" si="50"/>
        <v>0</v>
      </c>
      <c r="J870" s="149"/>
      <c r="K870" s="149"/>
      <c r="L870" s="149"/>
    </row>
    <row r="871" spans="1:12" x14ac:dyDescent="0.25">
      <c r="A871" s="165"/>
      <c r="B871" s="165"/>
      <c r="C871" s="169"/>
      <c r="D871" s="169"/>
      <c r="E871" s="37" t="s">
        <v>196</v>
      </c>
      <c r="F871" s="37">
        <f>ROUNDUP(F869/5,0)</f>
        <v>13</v>
      </c>
      <c r="G871" s="38"/>
      <c r="H871" s="39"/>
      <c r="I871" s="37">
        <f t="shared" si="50"/>
        <v>0</v>
      </c>
      <c r="J871" s="149"/>
      <c r="K871" s="149"/>
      <c r="L871" s="149"/>
    </row>
    <row r="872" spans="1:12" x14ac:dyDescent="0.25">
      <c r="A872" s="165"/>
      <c r="B872" s="165"/>
      <c r="C872" s="169"/>
      <c r="D872" s="169"/>
      <c r="E872" s="37" t="s">
        <v>204</v>
      </c>
      <c r="F872" s="37"/>
      <c r="G872" s="38"/>
      <c r="H872" s="39"/>
      <c r="I872" s="37" t="e">
        <f t="shared" si="50"/>
        <v>#DIV/0!</v>
      </c>
      <c r="J872" s="149"/>
      <c r="K872" s="149"/>
      <c r="L872" s="149"/>
    </row>
    <row r="873" spans="1:12" x14ac:dyDescent="0.25">
      <c r="A873" s="165"/>
      <c r="B873" s="165"/>
      <c r="C873" s="169"/>
      <c r="D873" s="169"/>
      <c r="E873" s="37" t="s">
        <v>205</v>
      </c>
      <c r="F873" s="37"/>
      <c r="G873" s="38"/>
      <c r="H873" s="39"/>
      <c r="I873" s="37" t="e">
        <f t="shared" si="50"/>
        <v>#DIV/0!</v>
      </c>
      <c r="J873" s="149"/>
      <c r="K873" s="149"/>
      <c r="L873" s="149"/>
    </row>
    <row r="874" spans="1:12" ht="15.75" thickBot="1" x14ac:dyDescent="0.3">
      <c r="A874" s="166"/>
      <c r="B874" s="166"/>
      <c r="C874" s="170"/>
      <c r="D874" s="170"/>
      <c r="E874" s="74" t="s">
        <v>238</v>
      </c>
      <c r="F874" s="56">
        <v>2</v>
      </c>
      <c r="G874" s="75"/>
      <c r="H874" s="76"/>
      <c r="I874" s="57">
        <f t="shared" si="50"/>
        <v>0</v>
      </c>
      <c r="J874" s="150"/>
      <c r="K874" s="150"/>
      <c r="L874" s="150"/>
    </row>
    <row r="875" spans="1:12" x14ac:dyDescent="0.25">
      <c r="A875" s="164">
        <v>107683</v>
      </c>
      <c r="B875" s="164">
        <v>108360</v>
      </c>
      <c r="C875" s="168" t="s">
        <v>183</v>
      </c>
      <c r="D875" s="168" t="s">
        <v>141</v>
      </c>
      <c r="E875" s="53" t="s">
        <v>212</v>
      </c>
      <c r="F875" s="53">
        <f>ABS(B875-A875)</f>
        <v>677</v>
      </c>
      <c r="G875" s="54"/>
      <c r="H875" s="55"/>
      <c r="I875" s="74">
        <f t="shared" si="50"/>
        <v>0</v>
      </c>
      <c r="J875" s="167" t="e">
        <f t="shared" si="52"/>
        <v>#DIV/0!</v>
      </c>
      <c r="K875" s="148"/>
      <c r="L875" s="148"/>
    </row>
    <row r="876" spans="1:12" x14ac:dyDescent="0.25">
      <c r="A876" s="165"/>
      <c r="B876" s="165"/>
      <c r="C876" s="169"/>
      <c r="D876" s="169"/>
      <c r="E876" s="37" t="s">
        <v>229</v>
      </c>
      <c r="F876" s="37">
        <f>ROUNDUP(F875/5,0)</f>
        <v>136</v>
      </c>
      <c r="G876" s="38"/>
      <c r="H876" s="39"/>
      <c r="I876" s="37">
        <f t="shared" si="50"/>
        <v>0</v>
      </c>
      <c r="J876" s="149"/>
      <c r="K876" s="149"/>
      <c r="L876" s="149"/>
    </row>
    <row r="877" spans="1:12" x14ac:dyDescent="0.25">
      <c r="A877" s="165"/>
      <c r="B877" s="165"/>
      <c r="C877" s="169"/>
      <c r="D877" s="169"/>
      <c r="E877" s="37" t="s">
        <v>196</v>
      </c>
      <c r="F877" s="37">
        <f>ROUNDUP(F875/5,0)</f>
        <v>136</v>
      </c>
      <c r="G877" s="38"/>
      <c r="H877" s="39"/>
      <c r="I877" s="37">
        <f t="shared" si="50"/>
        <v>0</v>
      </c>
      <c r="J877" s="149"/>
      <c r="K877" s="149"/>
      <c r="L877" s="149"/>
    </row>
    <row r="878" spans="1:12" x14ac:dyDescent="0.25">
      <c r="A878" s="165"/>
      <c r="B878" s="165"/>
      <c r="C878" s="169"/>
      <c r="D878" s="169"/>
      <c r="E878" s="37" t="s">
        <v>204</v>
      </c>
      <c r="F878" s="37"/>
      <c r="G878" s="38"/>
      <c r="H878" s="39"/>
      <c r="I878" s="37" t="e">
        <f t="shared" si="50"/>
        <v>#DIV/0!</v>
      </c>
      <c r="J878" s="149"/>
      <c r="K878" s="149"/>
      <c r="L878" s="149"/>
    </row>
    <row r="879" spans="1:12" x14ac:dyDescent="0.25">
      <c r="A879" s="165"/>
      <c r="B879" s="165"/>
      <c r="C879" s="169"/>
      <c r="D879" s="169"/>
      <c r="E879" s="37" t="s">
        <v>205</v>
      </c>
      <c r="F879" s="37"/>
      <c r="G879" s="38"/>
      <c r="H879" s="39"/>
      <c r="I879" s="37" t="e">
        <f t="shared" si="50"/>
        <v>#DIV/0!</v>
      </c>
      <c r="J879" s="149"/>
      <c r="K879" s="149"/>
      <c r="L879" s="149"/>
    </row>
    <row r="880" spans="1:12" ht="15.75" thickBot="1" x14ac:dyDescent="0.3">
      <c r="A880" s="166"/>
      <c r="B880" s="166"/>
      <c r="C880" s="170"/>
      <c r="D880" s="170"/>
      <c r="E880" s="74" t="s">
        <v>238</v>
      </c>
      <c r="F880" s="56">
        <v>2</v>
      </c>
      <c r="G880" s="75"/>
      <c r="H880" s="76"/>
      <c r="I880" s="57">
        <f t="shared" si="50"/>
        <v>0</v>
      </c>
      <c r="J880" s="150"/>
      <c r="K880" s="150"/>
      <c r="L880" s="150"/>
    </row>
    <row r="881" spans="1:12" x14ac:dyDescent="0.25">
      <c r="A881" s="164">
        <v>108360</v>
      </c>
      <c r="B881" s="164">
        <v>109235</v>
      </c>
      <c r="C881" s="168" t="s">
        <v>183</v>
      </c>
      <c r="D881" s="168" t="s">
        <v>220</v>
      </c>
      <c r="E881" s="53" t="s">
        <v>212</v>
      </c>
      <c r="F881" s="53">
        <f>ABS(B881-A881)</f>
        <v>875</v>
      </c>
      <c r="G881" s="54"/>
      <c r="H881" s="55"/>
      <c r="I881" s="74">
        <f t="shared" si="50"/>
        <v>0</v>
      </c>
      <c r="J881" s="167" t="e">
        <f t="shared" si="52"/>
        <v>#DIV/0!</v>
      </c>
      <c r="K881" s="148"/>
      <c r="L881" s="148"/>
    </row>
    <row r="882" spans="1:12" x14ac:dyDescent="0.25">
      <c r="A882" s="165"/>
      <c r="B882" s="165"/>
      <c r="C882" s="169"/>
      <c r="D882" s="169"/>
      <c r="E882" s="37" t="s">
        <v>229</v>
      </c>
      <c r="F882" s="37">
        <f>ROUNDUP(F881/5,0)</f>
        <v>175</v>
      </c>
      <c r="G882" s="38"/>
      <c r="H882" s="39"/>
      <c r="I882" s="37">
        <f t="shared" si="50"/>
        <v>0</v>
      </c>
      <c r="J882" s="149"/>
      <c r="K882" s="149"/>
      <c r="L882" s="149"/>
    </row>
    <row r="883" spans="1:12" x14ac:dyDescent="0.25">
      <c r="A883" s="165"/>
      <c r="B883" s="165"/>
      <c r="C883" s="169"/>
      <c r="D883" s="169"/>
      <c r="E883" s="37" t="s">
        <v>196</v>
      </c>
      <c r="F883" s="37">
        <f>ROUNDUP(F881/5,0)</f>
        <v>175</v>
      </c>
      <c r="G883" s="38"/>
      <c r="H883" s="39"/>
      <c r="I883" s="37">
        <f t="shared" si="50"/>
        <v>0</v>
      </c>
      <c r="J883" s="149"/>
      <c r="K883" s="149"/>
      <c r="L883" s="149"/>
    </row>
    <row r="884" spans="1:12" x14ac:dyDescent="0.25">
      <c r="A884" s="165"/>
      <c r="B884" s="165"/>
      <c r="C884" s="169"/>
      <c r="D884" s="169"/>
      <c r="E884" s="37" t="s">
        <v>204</v>
      </c>
      <c r="F884" s="37"/>
      <c r="G884" s="38"/>
      <c r="H884" s="39"/>
      <c r="I884" s="37" t="e">
        <f t="shared" si="50"/>
        <v>#DIV/0!</v>
      </c>
      <c r="J884" s="149"/>
      <c r="K884" s="149"/>
      <c r="L884" s="149"/>
    </row>
    <row r="885" spans="1:12" x14ac:dyDescent="0.25">
      <c r="A885" s="165"/>
      <c r="B885" s="165"/>
      <c r="C885" s="169"/>
      <c r="D885" s="169"/>
      <c r="E885" s="37" t="s">
        <v>205</v>
      </c>
      <c r="F885" s="37"/>
      <c r="G885" s="38"/>
      <c r="H885" s="39"/>
      <c r="I885" s="37" t="e">
        <f t="shared" si="50"/>
        <v>#DIV/0!</v>
      </c>
      <c r="J885" s="149"/>
      <c r="K885" s="149"/>
      <c r="L885" s="149"/>
    </row>
    <row r="886" spans="1:12" ht="15.75" thickBot="1" x14ac:dyDescent="0.3">
      <c r="A886" s="166"/>
      <c r="B886" s="166"/>
      <c r="C886" s="170"/>
      <c r="D886" s="170"/>
      <c r="E886" s="74" t="s">
        <v>238</v>
      </c>
      <c r="F886" s="56">
        <v>3</v>
      </c>
      <c r="G886" s="75"/>
      <c r="H886" s="76"/>
      <c r="I886" s="57">
        <f t="shared" si="50"/>
        <v>0</v>
      </c>
      <c r="J886" s="150"/>
      <c r="K886" s="150"/>
      <c r="L886" s="150"/>
    </row>
    <row r="887" spans="1:12" x14ac:dyDescent="0.25">
      <c r="A887" s="164">
        <v>109235</v>
      </c>
      <c r="B887" s="164">
        <v>110795</v>
      </c>
      <c r="C887" s="168" t="s">
        <v>183</v>
      </c>
      <c r="D887" s="168" t="s">
        <v>142</v>
      </c>
      <c r="E887" s="53" t="s">
        <v>216</v>
      </c>
      <c r="F887" s="53">
        <f>ABS(B887-A887)</f>
        <v>1560</v>
      </c>
      <c r="G887" s="54"/>
      <c r="H887" s="55"/>
      <c r="I887" s="74">
        <f t="shared" si="50"/>
        <v>0</v>
      </c>
      <c r="J887" s="167" t="e">
        <f t="shared" si="52"/>
        <v>#DIV/0!</v>
      </c>
      <c r="K887" s="148"/>
      <c r="L887" s="148"/>
    </row>
    <row r="888" spans="1:12" x14ac:dyDescent="0.25">
      <c r="A888" s="165"/>
      <c r="B888" s="165"/>
      <c r="C888" s="169"/>
      <c r="D888" s="169"/>
      <c r="E888" s="37" t="s">
        <v>229</v>
      </c>
      <c r="F888" s="37">
        <f>ROUNDUP(F887/5,0)</f>
        <v>312</v>
      </c>
      <c r="G888" s="38"/>
      <c r="H888" s="39"/>
      <c r="I888" s="37">
        <f t="shared" si="50"/>
        <v>0</v>
      </c>
      <c r="J888" s="149"/>
      <c r="K888" s="149"/>
      <c r="L888" s="149"/>
    </row>
    <row r="889" spans="1:12" x14ac:dyDescent="0.25">
      <c r="A889" s="165"/>
      <c r="B889" s="165"/>
      <c r="C889" s="169"/>
      <c r="D889" s="169"/>
      <c r="E889" s="37" t="s">
        <v>196</v>
      </c>
      <c r="F889" s="37">
        <f>ROUNDUP(F887/5,0)</f>
        <v>312</v>
      </c>
      <c r="G889" s="38"/>
      <c r="H889" s="39"/>
      <c r="I889" s="37">
        <f t="shared" si="50"/>
        <v>0</v>
      </c>
      <c r="J889" s="149"/>
      <c r="K889" s="149"/>
      <c r="L889" s="149"/>
    </row>
    <row r="890" spans="1:12" x14ac:dyDescent="0.25">
      <c r="A890" s="165"/>
      <c r="B890" s="165"/>
      <c r="C890" s="169"/>
      <c r="D890" s="169"/>
      <c r="E890" s="37" t="s">
        <v>204</v>
      </c>
      <c r="F890" s="37"/>
      <c r="G890" s="38"/>
      <c r="H890" s="39"/>
      <c r="I890" s="37" t="e">
        <f t="shared" si="50"/>
        <v>#DIV/0!</v>
      </c>
      <c r="J890" s="149"/>
      <c r="K890" s="149"/>
      <c r="L890" s="149"/>
    </row>
    <row r="891" spans="1:12" x14ac:dyDescent="0.25">
      <c r="A891" s="165"/>
      <c r="B891" s="165"/>
      <c r="C891" s="169"/>
      <c r="D891" s="169"/>
      <c r="E891" s="37" t="s">
        <v>205</v>
      </c>
      <c r="F891" s="37"/>
      <c r="G891" s="38"/>
      <c r="H891" s="39"/>
      <c r="I891" s="37" t="e">
        <f t="shared" si="50"/>
        <v>#DIV/0!</v>
      </c>
      <c r="J891" s="149"/>
      <c r="K891" s="149"/>
      <c r="L891" s="149"/>
    </row>
    <row r="892" spans="1:12" ht="15.75" thickBot="1" x14ac:dyDescent="0.3">
      <c r="A892" s="166"/>
      <c r="B892" s="166"/>
      <c r="C892" s="170"/>
      <c r="D892" s="170"/>
      <c r="E892" s="74" t="s">
        <v>238</v>
      </c>
      <c r="F892" s="56">
        <v>6</v>
      </c>
      <c r="G892" s="75"/>
      <c r="H892" s="76"/>
      <c r="I892" s="57">
        <f t="shared" si="50"/>
        <v>0</v>
      </c>
      <c r="J892" s="150"/>
      <c r="K892" s="150"/>
      <c r="L892" s="150"/>
    </row>
    <row r="893" spans="1:12" x14ac:dyDescent="0.25">
      <c r="A893" s="164">
        <v>110795</v>
      </c>
      <c r="B893" s="164">
        <v>110865</v>
      </c>
      <c r="C893" s="168" t="s">
        <v>183</v>
      </c>
      <c r="D893" s="168" t="s">
        <v>142</v>
      </c>
      <c r="E893" s="53" t="s">
        <v>216</v>
      </c>
      <c r="F893" s="53">
        <f>ABS(B893-A893)</f>
        <v>70</v>
      </c>
      <c r="G893" s="54"/>
      <c r="H893" s="55"/>
      <c r="I893" s="74">
        <f t="shared" si="50"/>
        <v>0</v>
      </c>
      <c r="J893" s="167" t="e">
        <f t="shared" si="52"/>
        <v>#DIV/0!</v>
      </c>
      <c r="K893" s="148"/>
      <c r="L893" s="148"/>
    </row>
    <row r="894" spans="1:12" x14ac:dyDescent="0.25">
      <c r="A894" s="165"/>
      <c r="B894" s="165"/>
      <c r="C894" s="169"/>
      <c r="D894" s="169"/>
      <c r="E894" s="37" t="s">
        <v>229</v>
      </c>
      <c r="F894" s="37">
        <f>ROUNDUP(F893/5,0)</f>
        <v>14</v>
      </c>
      <c r="G894" s="38"/>
      <c r="H894" s="39"/>
      <c r="I894" s="37">
        <f t="shared" si="50"/>
        <v>0</v>
      </c>
      <c r="J894" s="149"/>
      <c r="K894" s="149"/>
      <c r="L894" s="149"/>
    </row>
    <row r="895" spans="1:12" x14ac:dyDescent="0.25">
      <c r="A895" s="165"/>
      <c r="B895" s="165"/>
      <c r="C895" s="169"/>
      <c r="D895" s="169"/>
      <c r="E895" s="37" t="s">
        <v>196</v>
      </c>
      <c r="F895" s="37">
        <f>ROUNDUP(F893/5,0)</f>
        <v>14</v>
      </c>
      <c r="G895" s="38"/>
      <c r="H895" s="39"/>
      <c r="I895" s="37">
        <f t="shared" si="50"/>
        <v>0</v>
      </c>
      <c r="J895" s="149"/>
      <c r="K895" s="149"/>
      <c r="L895" s="149"/>
    </row>
    <row r="896" spans="1:12" x14ac:dyDescent="0.25">
      <c r="A896" s="165"/>
      <c r="B896" s="165"/>
      <c r="C896" s="169"/>
      <c r="D896" s="169"/>
      <c r="E896" s="37" t="s">
        <v>204</v>
      </c>
      <c r="F896" s="37"/>
      <c r="G896" s="38"/>
      <c r="H896" s="78"/>
      <c r="I896" s="37" t="e">
        <f t="shared" si="50"/>
        <v>#DIV/0!</v>
      </c>
      <c r="J896" s="149"/>
      <c r="K896" s="149"/>
      <c r="L896" s="149"/>
    </row>
    <row r="897" spans="1:12" x14ac:dyDescent="0.25">
      <c r="A897" s="165"/>
      <c r="B897" s="165"/>
      <c r="C897" s="169"/>
      <c r="D897" s="169"/>
      <c r="E897" s="37" t="s">
        <v>205</v>
      </c>
      <c r="F897" s="37"/>
      <c r="G897" s="38"/>
      <c r="H897" s="39"/>
      <c r="I897" s="37" t="e">
        <f t="shared" si="50"/>
        <v>#DIV/0!</v>
      </c>
      <c r="J897" s="149"/>
      <c r="K897" s="149"/>
      <c r="L897" s="149"/>
    </row>
    <row r="898" spans="1:12" ht="15.75" thickBot="1" x14ac:dyDescent="0.3">
      <c r="A898" s="166"/>
      <c r="B898" s="166"/>
      <c r="C898" s="170"/>
      <c r="D898" s="170"/>
      <c r="E898" s="74" t="s">
        <v>238</v>
      </c>
      <c r="F898" s="56"/>
      <c r="G898" s="75"/>
      <c r="H898" s="76"/>
      <c r="I898" s="57" t="e">
        <f t="shared" si="50"/>
        <v>#DIV/0!</v>
      </c>
      <c r="J898" s="150"/>
      <c r="K898" s="150"/>
      <c r="L898" s="150"/>
    </row>
    <row r="899" spans="1:12" x14ac:dyDescent="0.25">
      <c r="A899" s="164">
        <v>110865</v>
      </c>
      <c r="B899" s="164">
        <v>113020</v>
      </c>
      <c r="C899" s="168" t="s">
        <v>183</v>
      </c>
      <c r="D899" s="168" t="s">
        <v>142</v>
      </c>
      <c r="E899" s="53" t="s">
        <v>216</v>
      </c>
      <c r="F899" s="53">
        <f>ABS(B899-A899)</f>
        <v>2155</v>
      </c>
      <c r="G899" s="54"/>
      <c r="H899" s="55"/>
      <c r="I899" s="74">
        <f t="shared" si="50"/>
        <v>0</v>
      </c>
      <c r="J899" s="167" t="e">
        <f t="shared" si="52"/>
        <v>#DIV/0!</v>
      </c>
      <c r="K899" s="148"/>
      <c r="L899" s="148"/>
    </row>
    <row r="900" spans="1:12" x14ac:dyDescent="0.25">
      <c r="A900" s="165"/>
      <c r="B900" s="165"/>
      <c r="C900" s="169"/>
      <c r="D900" s="169"/>
      <c r="E900" s="37" t="s">
        <v>229</v>
      </c>
      <c r="F900" s="37">
        <f>ROUNDUP(F899/5,0)</f>
        <v>431</v>
      </c>
      <c r="G900" s="38"/>
      <c r="H900" s="39"/>
      <c r="I900" s="37">
        <f t="shared" ref="I900:I963" si="53">G900/F900</f>
        <v>0</v>
      </c>
      <c r="J900" s="149"/>
      <c r="K900" s="149"/>
      <c r="L900" s="149"/>
    </row>
    <row r="901" spans="1:12" x14ac:dyDescent="0.25">
      <c r="A901" s="165"/>
      <c r="B901" s="165"/>
      <c r="C901" s="169"/>
      <c r="D901" s="169"/>
      <c r="E901" s="37" t="s">
        <v>196</v>
      </c>
      <c r="F901" s="37">
        <f>ROUNDUP(F899/5,0)</f>
        <v>431</v>
      </c>
      <c r="G901" s="38"/>
      <c r="H901" s="39"/>
      <c r="I901" s="37">
        <f t="shared" si="53"/>
        <v>0</v>
      </c>
      <c r="J901" s="149"/>
      <c r="K901" s="149"/>
      <c r="L901" s="149"/>
    </row>
    <row r="902" spans="1:12" x14ac:dyDescent="0.25">
      <c r="A902" s="165"/>
      <c r="B902" s="165"/>
      <c r="C902" s="169"/>
      <c r="D902" s="169"/>
      <c r="E902" s="37" t="s">
        <v>204</v>
      </c>
      <c r="F902" s="37"/>
      <c r="G902" s="38"/>
      <c r="H902" s="39"/>
      <c r="I902" s="37" t="e">
        <f t="shared" si="53"/>
        <v>#DIV/0!</v>
      </c>
      <c r="J902" s="149"/>
      <c r="K902" s="149"/>
      <c r="L902" s="149"/>
    </row>
    <row r="903" spans="1:12" x14ac:dyDescent="0.25">
      <c r="A903" s="165"/>
      <c r="B903" s="165"/>
      <c r="C903" s="169"/>
      <c r="D903" s="169"/>
      <c r="E903" s="37" t="s">
        <v>205</v>
      </c>
      <c r="F903" s="37"/>
      <c r="G903" s="38"/>
      <c r="H903" s="39"/>
      <c r="I903" s="37" t="e">
        <f t="shared" si="53"/>
        <v>#DIV/0!</v>
      </c>
      <c r="J903" s="149"/>
      <c r="K903" s="149"/>
      <c r="L903" s="149"/>
    </row>
    <row r="904" spans="1:12" ht="15.75" thickBot="1" x14ac:dyDescent="0.3">
      <c r="A904" s="166"/>
      <c r="B904" s="166"/>
      <c r="C904" s="170"/>
      <c r="D904" s="170"/>
      <c r="E904" s="74" t="s">
        <v>238</v>
      </c>
      <c r="F904" s="56"/>
      <c r="G904" s="75"/>
      <c r="H904" s="76"/>
      <c r="I904" s="57" t="e">
        <f t="shared" si="53"/>
        <v>#DIV/0!</v>
      </c>
      <c r="J904" s="150"/>
      <c r="K904" s="150"/>
      <c r="L904" s="150"/>
    </row>
    <row r="905" spans="1:12" x14ac:dyDescent="0.25">
      <c r="A905" s="164">
        <v>113020</v>
      </c>
      <c r="B905" s="164">
        <v>113155</v>
      </c>
      <c r="C905" s="168" t="s">
        <v>183</v>
      </c>
      <c r="D905" s="168" t="s">
        <v>142</v>
      </c>
      <c r="E905" s="53" t="s">
        <v>216</v>
      </c>
      <c r="F905" s="53">
        <f>ABS(B905-A905)</f>
        <v>135</v>
      </c>
      <c r="G905" s="54"/>
      <c r="H905" s="55"/>
      <c r="I905" s="74">
        <f t="shared" si="53"/>
        <v>0</v>
      </c>
      <c r="J905" s="167" t="e">
        <f t="shared" si="52"/>
        <v>#DIV/0!</v>
      </c>
      <c r="K905" s="148"/>
      <c r="L905" s="148"/>
    </row>
    <row r="906" spans="1:12" x14ac:dyDescent="0.25">
      <c r="A906" s="165"/>
      <c r="B906" s="165"/>
      <c r="C906" s="169"/>
      <c r="D906" s="169"/>
      <c r="E906" s="37" t="s">
        <v>229</v>
      </c>
      <c r="F906" s="37">
        <f>ROUNDUP(F905/5,0)</f>
        <v>27</v>
      </c>
      <c r="G906" s="38"/>
      <c r="H906" s="39"/>
      <c r="I906" s="37">
        <f t="shared" si="53"/>
        <v>0</v>
      </c>
      <c r="J906" s="149"/>
      <c r="K906" s="149"/>
      <c r="L906" s="149"/>
    </row>
    <row r="907" spans="1:12" x14ac:dyDescent="0.25">
      <c r="A907" s="165"/>
      <c r="B907" s="165"/>
      <c r="C907" s="169"/>
      <c r="D907" s="169"/>
      <c r="E907" s="37" t="s">
        <v>196</v>
      </c>
      <c r="F907" s="37">
        <f>ROUNDUP(F905/5,0)</f>
        <v>27</v>
      </c>
      <c r="G907" s="38"/>
      <c r="H907" s="39"/>
      <c r="I907" s="37">
        <f t="shared" si="53"/>
        <v>0</v>
      </c>
      <c r="J907" s="149"/>
      <c r="K907" s="149"/>
      <c r="L907" s="149"/>
    </row>
    <row r="908" spans="1:12" x14ac:dyDescent="0.25">
      <c r="A908" s="165"/>
      <c r="B908" s="165"/>
      <c r="C908" s="169"/>
      <c r="D908" s="169"/>
      <c r="E908" s="37" t="s">
        <v>204</v>
      </c>
      <c r="F908" s="37"/>
      <c r="G908" s="38"/>
      <c r="H908" s="39"/>
      <c r="I908" s="37" t="e">
        <f t="shared" si="53"/>
        <v>#DIV/0!</v>
      </c>
      <c r="J908" s="149"/>
      <c r="K908" s="149"/>
      <c r="L908" s="149"/>
    </row>
    <row r="909" spans="1:12" x14ac:dyDescent="0.25">
      <c r="A909" s="165"/>
      <c r="B909" s="165"/>
      <c r="C909" s="169"/>
      <c r="D909" s="169"/>
      <c r="E909" s="37" t="s">
        <v>205</v>
      </c>
      <c r="F909" s="37"/>
      <c r="G909" s="38"/>
      <c r="H909" s="39"/>
      <c r="I909" s="37" t="e">
        <f t="shared" si="53"/>
        <v>#DIV/0!</v>
      </c>
      <c r="J909" s="149"/>
      <c r="K909" s="149"/>
      <c r="L909" s="149"/>
    </row>
    <row r="910" spans="1:12" ht="15.75" thickBot="1" x14ac:dyDescent="0.3">
      <c r="A910" s="166"/>
      <c r="B910" s="166"/>
      <c r="C910" s="170"/>
      <c r="D910" s="170"/>
      <c r="E910" s="74" t="s">
        <v>238</v>
      </c>
      <c r="F910" s="56">
        <v>28</v>
      </c>
      <c r="G910" s="75"/>
      <c r="H910" s="76"/>
      <c r="I910" s="57">
        <f t="shared" si="53"/>
        <v>0</v>
      </c>
      <c r="J910" s="150"/>
      <c r="K910" s="150"/>
      <c r="L910" s="150"/>
    </row>
    <row r="911" spans="1:12" x14ac:dyDescent="0.25">
      <c r="A911" s="164">
        <v>113155</v>
      </c>
      <c r="B911" s="164">
        <v>113815</v>
      </c>
      <c r="C911" s="168" t="s">
        <v>183</v>
      </c>
      <c r="D911" s="168" t="s">
        <v>219</v>
      </c>
      <c r="E911" s="53" t="s">
        <v>216</v>
      </c>
      <c r="F911" s="53">
        <f>ABS(B911-A911)</f>
        <v>660</v>
      </c>
      <c r="G911" s="54"/>
      <c r="H911" s="55"/>
      <c r="I911" s="74">
        <f t="shared" si="53"/>
        <v>0</v>
      </c>
      <c r="J911" s="167" t="e">
        <f t="shared" si="52"/>
        <v>#DIV/0!</v>
      </c>
      <c r="K911" s="148"/>
      <c r="L911" s="148"/>
    </row>
    <row r="912" spans="1:12" x14ac:dyDescent="0.25">
      <c r="A912" s="165"/>
      <c r="B912" s="165"/>
      <c r="C912" s="169"/>
      <c r="D912" s="169"/>
      <c r="E912" s="37" t="s">
        <v>229</v>
      </c>
      <c r="F912" s="37">
        <f>ROUNDUP(F911/5,0)</f>
        <v>132</v>
      </c>
      <c r="G912" s="38"/>
      <c r="H912" s="39"/>
      <c r="I912" s="37">
        <f t="shared" si="53"/>
        <v>0</v>
      </c>
      <c r="J912" s="149"/>
      <c r="K912" s="149"/>
      <c r="L912" s="149"/>
    </row>
    <row r="913" spans="1:12" x14ac:dyDescent="0.25">
      <c r="A913" s="165"/>
      <c r="B913" s="165"/>
      <c r="C913" s="169"/>
      <c r="D913" s="169"/>
      <c r="E913" s="37" t="s">
        <v>196</v>
      </c>
      <c r="F913" s="37">
        <f>ROUNDUP(F911/5,0)</f>
        <v>132</v>
      </c>
      <c r="G913" s="38"/>
      <c r="H913" s="39"/>
      <c r="I913" s="37">
        <f t="shared" si="53"/>
        <v>0</v>
      </c>
      <c r="J913" s="149"/>
      <c r="K913" s="149"/>
      <c r="L913" s="149"/>
    </row>
    <row r="914" spans="1:12" x14ac:dyDescent="0.25">
      <c r="A914" s="165"/>
      <c r="B914" s="165"/>
      <c r="C914" s="169"/>
      <c r="D914" s="169"/>
      <c r="E914" s="37" t="s">
        <v>204</v>
      </c>
      <c r="F914" s="37"/>
      <c r="G914" s="38"/>
      <c r="H914" s="39"/>
      <c r="I914" s="37" t="e">
        <f t="shared" si="53"/>
        <v>#DIV/0!</v>
      </c>
      <c r="J914" s="149"/>
      <c r="K914" s="149"/>
      <c r="L914" s="149"/>
    </row>
    <row r="915" spans="1:12" x14ac:dyDescent="0.25">
      <c r="A915" s="165"/>
      <c r="B915" s="165"/>
      <c r="C915" s="169"/>
      <c r="D915" s="169"/>
      <c r="E915" s="37" t="s">
        <v>205</v>
      </c>
      <c r="F915" s="37"/>
      <c r="G915" s="38"/>
      <c r="H915" s="39"/>
      <c r="I915" s="37" t="e">
        <f t="shared" si="53"/>
        <v>#DIV/0!</v>
      </c>
      <c r="J915" s="149"/>
      <c r="K915" s="149"/>
      <c r="L915" s="149"/>
    </row>
    <row r="916" spans="1:12" ht="15.75" thickBot="1" x14ac:dyDescent="0.3">
      <c r="A916" s="166"/>
      <c r="B916" s="166"/>
      <c r="C916" s="170"/>
      <c r="D916" s="170"/>
      <c r="E916" s="74" t="s">
        <v>238</v>
      </c>
      <c r="F916" s="56">
        <v>28</v>
      </c>
      <c r="G916" s="75"/>
      <c r="H916" s="76"/>
      <c r="I916" s="57">
        <f t="shared" si="53"/>
        <v>0</v>
      </c>
      <c r="J916" s="150"/>
      <c r="K916" s="150"/>
      <c r="L916" s="150"/>
    </row>
    <row r="917" spans="1:12" x14ac:dyDescent="0.25">
      <c r="A917" s="155">
        <v>113815</v>
      </c>
      <c r="B917" s="155">
        <v>114105</v>
      </c>
      <c r="C917" s="161" t="s">
        <v>183</v>
      </c>
      <c r="D917" s="158" t="s">
        <v>143</v>
      </c>
      <c r="E917" s="50" t="s">
        <v>209</v>
      </c>
      <c r="F917" s="50"/>
      <c r="G917" s="51"/>
      <c r="H917" s="52"/>
      <c r="I917" s="44" t="e">
        <f t="shared" si="53"/>
        <v>#DIV/0!</v>
      </c>
      <c r="J917" s="154" t="e">
        <f>AVERAGE(I917,I918,I919,I920,I921,I922)</f>
        <v>#DIV/0!</v>
      </c>
      <c r="K917" s="145"/>
      <c r="L917" s="145"/>
    </row>
    <row r="918" spans="1:12" x14ac:dyDescent="0.25">
      <c r="A918" s="156"/>
      <c r="B918" s="156"/>
      <c r="C918" s="162"/>
      <c r="D918" s="159"/>
      <c r="E918" s="41" t="s">
        <v>192</v>
      </c>
      <c r="F918" s="41"/>
      <c r="G918" s="42"/>
      <c r="H918" s="43"/>
      <c r="I918" s="41" t="e">
        <f t="shared" si="53"/>
        <v>#DIV/0!</v>
      </c>
      <c r="J918" s="146"/>
      <c r="K918" s="146"/>
      <c r="L918" s="146"/>
    </row>
    <row r="919" spans="1:12" x14ac:dyDescent="0.25">
      <c r="A919" s="156"/>
      <c r="B919" s="156"/>
      <c r="C919" s="162"/>
      <c r="D919" s="159"/>
      <c r="E919" s="41" t="s">
        <v>201</v>
      </c>
      <c r="F919" s="41">
        <f>ABS(B917-A917)</f>
        <v>290</v>
      </c>
      <c r="G919" s="42"/>
      <c r="H919" s="43"/>
      <c r="I919" s="41">
        <f t="shared" si="53"/>
        <v>0</v>
      </c>
      <c r="J919" s="146"/>
      <c r="K919" s="146"/>
      <c r="L919" s="146"/>
    </row>
    <row r="920" spans="1:12" x14ac:dyDescent="0.25">
      <c r="A920" s="156"/>
      <c r="B920" s="156"/>
      <c r="C920" s="162"/>
      <c r="D920" s="159"/>
      <c r="E920" s="41" t="s">
        <v>202</v>
      </c>
      <c r="F920" s="41">
        <v>1</v>
      </c>
      <c r="G920" s="42"/>
      <c r="H920" s="43"/>
      <c r="I920" s="41">
        <f t="shared" si="53"/>
        <v>0</v>
      </c>
      <c r="J920" s="146"/>
      <c r="K920" s="146"/>
      <c r="L920" s="146"/>
    </row>
    <row r="921" spans="1:12" x14ac:dyDescent="0.25">
      <c r="A921" s="156"/>
      <c r="B921" s="156"/>
      <c r="C921" s="162"/>
      <c r="D921" s="159"/>
      <c r="E921" s="41" t="s">
        <v>238</v>
      </c>
      <c r="F921" s="41"/>
      <c r="G921" s="42"/>
      <c r="H921" s="43"/>
      <c r="I921" s="41" t="e">
        <f t="shared" si="53"/>
        <v>#DIV/0!</v>
      </c>
      <c r="J921" s="146"/>
      <c r="K921" s="146"/>
      <c r="L921" s="146"/>
    </row>
    <row r="922" spans="1:12" ht="15.75" thickBot="1" x14ac:dyDescent="0.3">
      <c r="A922" s="157"/>
      <c r="B922" s="157"/>
      <c r="C922" s="163"/>
      <c r="D922" s="160"/>
      <c r="E922" s="47" t="s">
        <v>191</v>
      </c>
      <c r="F922" s="47"/>
      <c r="G922" s="48"/>
      <c r="H922" s="49"/>
      <c r="I922" s="47" t="e">
        <f t="shared" si="53"/>
        <v>#DIV/0!</v>
      </c>
      <c r="J922" s="147"/>
      <c r="K922" s="147"/>
      <c r="L922" s="147"/>
    </row>
    <row r="923" spans="1:12" x14ac:dyDescent="0.25">
      <c r="A923" s="164">
        <v>114105</v>
      </c>
      <c r="B923" s="164">
        <v>114730</v>
      </c>
      <c r="C923" s="168" t="s">
        <v>183</v>
      </c>
      <c r="D923" s="168" t="s">
        <v>143</v>
      </c>
      <c r="E923" s="53" t="s">
        <v>216</v>
      </c>
      <c r="F923" s="53">
        <f>ABS(B923-A923)</f>
        <v>625</v>
      </c>
      <c r="G923" s="54"/>
      <c r="H923" s="77"/>
      <c r="I923" s="74">
        <f t="shared" si="53"/>
        <v>0</v>
      </c>
      <c r="J923" s="167" t="e">
        <f t="shared" ref="J923" si="54">AVERAGE(I923,I924,I925,I926,I927,I928)</f>
        <v>#DIV/0!</v>
      </c>
      <c r="K923" s="148"/>
      <c r="L923" s="148"/>
    </row>
    <row r="924" spans="1:12" x14ac:dyDescent="0.25">
      <c r="A924" s="165"/>
      <c r="B924" s="165"/>
      <c r="C924" s="169"/>
      <c r="D924" s="169"/>
      <c r="E924" s="37" t="s">
        <v>229</v>
      </c>
      <c r="F924" s="37">
        <f>ROUNDUP(F923/5,0)</f>
        <v>125</v>
      </c>
      <c r="G924" s="38"/>
      <c r="H924" s="39"/>
      <c r="I924" s="37">
        <f t="shared" si="53"/>
        <v>0</v>
      </c>
      <c r="J924" s="149"/>
      <c r="K924" s="149"/>
      <c r="L924" s="149"/>
    </row>
    <row r="925" spans="1:12" x14ac:dyDescent="0.25">
      <c r="A925" s="165"/>
      <c r="B925" s="165"/>
      <c r="C925" s="169"/>
      <c r="D925" s="169"/>
      <c r="E925" s="37" t="s">
        <v>196</v>
      </c>
      <c r="F925" s="37">
        <f>ROUNDUP(F923/5,0)</f>
        <v>125</v>
      </c>
      <c r="G925" s="38"/>
      <c r="H925" s="39"/>
      <c r="I925" s="37">
        <f t="shared" si="53"/>
        <v>0</v>
      </c>
      <c r="J925" s="149"/>
      <c r="K925" s="149"/>
      <c r="L925" s="149"/>
    </row>
    <row r="926" spans="1:12" x14ac:dyDescent="0.25">
      <c r="A926" s="165"/>
      <c r="B926" s="165"/>
      <c r="C926" s="169"/>
      <c r="D926" s="169"/>
      <c r="E926" s="37" t="s">
        <v>204</v>
      </c>
      <c r="F926" s="37"/>
      <c r="G926" s="38"/>
      <c r="H926" s="39"/>
      <c r="I926" s="37" t="e">
        <f t="shared" si="53"/>
        <v>#DIV/0!</v>
      </c>
      <c r="J926" s="149"/>
      <c r="K926" s="149"/>
      <c r="L926" s="149"/>
    </row>
    <row r="927" spans="1:12" x14ac:dyDescent="0.25">
      <c r="A927" s="165"/>
      <c r="B927" s="165"/>
      <c r="C927" s="169"/>
      <c r="D927" s="169"/>
      <c r="E927" s="37" t="s">
        <v>205</v>
      </c>
      <c r="F927" s="37"/>
      <c r="G927" s="38"/>
      <c r="H927" s="39"/>
      <c r="I927" s="37" t="e">
        <f t="shared" si="53"/>
        <v>#DIV/0!</v>
      </c>
      <c r="J927" s="149"/>
      <c r="K927" s="149"/>
      <c r="L927" s="149"/>
    </row>
    <row r="928" spans="1:12" ht="15.75" thickBot="1" x14ac:dyDescent="0.3">
      <c r="A928" s="166"/>
      <c r="B928" s="166"/>
      <c r="C928" s="170"/>
      <c r="D928" s="170"/>
      <c r="E928" s="74" t="s">
        <v>238</v>
      </c>
      <c r="F928" s="56"/>
      <c r="G928" s="75"/>
      <c r="H928" s="76"/>
      <c r="I928" s="57" t="e">
        <f t="shared" si="53"/>
        <v>#DIV/0!</v>
      </c>
      <c r="J928" s="150"/>
      <c r="K928" s="150"/>
      <c r="L928" s="150"/>
    </row>
    <row r="929" spans="1:12" x14ac:dyDescent="0.25">
      <c r="A929" s="155">
        <v>114730</v>
      </c>
      <c r="B929" s="155">
        <v>114910</v>
      </c>
      <c r="C929" s="161" t="s">
        <v>183</v>
      </c>
      <c r="D929" s="158" t="s">
        <v>143</v>
      </c>
      <c r="E929" s="50" t="s">
        <v>209</v>
      </c>
      <c r="F929" s="50"/>
      <c r="G929" s="51"/>
      <c r="H929" s="52"/>
      <c r="I929" s="44" t="e">
        <f t="shared" si="53"/>
        <v>#DIV/0!</v>
      </c>
      <c r="J929" s="154" t="e">
        <f>AVERAGE(I929,I930,I931,I932,I933,I934)</f>
        <v>#DIV/0!</v>
      </c>
      <c r="K929" s="145"/>
      <c r="L929" s="145"/>
    </row>
    <row r="930" spans="1:12" x14ac:dyDescent="0.25">
      <c r="A930" s="156"/>
      <c r="B930" s="156"/>
      <c r="C930" s="162"/>
      <c r="D930" s="159"/>
      <c r="E930" s="41" t="s">
        <v>192</v>
      </c>
      <c r="F930" s="41"/>
      <c r="G930" s="42"/>
      <c r="H930" s="43"/>
      <c r="I930" s="41" t="e">
        <f t="shared" si="53"/>
        <v>#DIV/0!</v>
      </c>
      <c r="J930" s="146"/>
      <c r="K930" s="146"/>
      <c r="L930" s="146"/>
    </row>
    <row r="931" spans="1:12" x14ac:dyDescent="0.25">
      <c r="A931" s="156"/>
      <c r="B931" s="156"/>
      <c r="C931" s="162"/>
      <c r="D931" s="159"/>
      <c r="E931" s="41" t="s">
        <v>201</v>
      </c>
      <c r="F931" s="41">
        <f>ABS(B929-A929)</f>
        <v>180</v>
      </c>
      <c r="G931" s="42"/>
      <c r="H931" s="43"/>
      <c r="I931" s="41">
        <f t="shared" si="53"/>
        <v>0</v>
      </c>
      <c r="J931" s="146"/>
      <c r="K931" s="146"/>
      <c r="L931" s="146"/>
    </row>
    <row r="932" spans="1:12" x14ac:dyDescent="0.25">
      <c r="A932" s="156"/>
      <c r="B932" s="156"/>
      <c r="C932" s="162"/>
      <c r="D932" s="159"/>
      <c r="E932" s="41" t="s">
        <v>202</v>
      </c>
      <c r="F932" s="41"/>
      <c r="G932" s="42"/>
      <c r="H932" s="43"/>
      <c r="I932" s="41" t="e">
        <f t="shared" si="53"/>
        <v>#DIV/0!</v>
      </c>
      <c r="J932" s="146"/>
      <c r="K932" s="146"/>
      <c r="L932" s="146"/>
    </row>
    <row r="933" spans="1:12" x14ac:dyDescent="0.25">
      <c r="A933" s="156"/>
      <c r="B933" s="156"/>
      <c r="C933" s="162"/>
      <c r="D933" s="159"/>
      <c r="E933" s="41" t="s">
        <v>238</v>
      </c>
      <c r="F933" s="41"/>
      <c r="G933" s="42"/>
      <c r="H933" s="43"/>
      <c r="I933" s="41" t="e">
        <f t="shared" si="53"/>
        <v>#DIV/0!</v>
      </c>
      <c r="J933" s="146"/>
      <c r="K933" s="146"/>
      <c r="L933" s="146"/>
    </row>
    <row r="934" spans="1:12" ht="15.75" thickBot="1" x14ac:dyDescent="0.3">
      <c r="A934" s="157"/>
      <c r="B934" s="157"/>
      <c r="C934" s="163"/>
      <c r="D934" s="160"/>
      <c r="E934" s="47" t="s">
        <v>191</v>
      </c>
      <c r="F934" s="47"/>
      <c r="G934" s="48"/>
      <c r="H934" s="49"/>
      <c r="I934" s="47" t="e">
        <f t="shared" si="53"/>
        <v>#DIV/0!</v>
      </c>
      <c r="J934" s="147"/>
      <c r="K934" s="147"/>
      <c r="L934" s="147"/>
    </row>
    <row r="935" spans="1:12" x14ac:dyDescent="0.25">
      <c r="A935" s="164">
        <v>114910</v>
      </c>
      <c r="B935" s="164">
        <v>115625</v>
      </c>
      <c r="C935" s="168" t="s">
        <v>183</v>
      </c>
      <c r="D935" s="168" t="s">
        <v>143</v>
      </c>
      <c r="E935" s="53" t="s">
        <v>216</v>
      </c>
      <c r="F935" s="53">
        <f>ABS(B935-A935)</f>
        <v>715</v>
      </c>
      <c r="G935" s="54"/>
      <c r="H935" s="55"/>
      <c r="I935" s="74">
        <f t="shared" si="53"/>
        <v>0</v>
      </c>
      <c r="J935" s="167" t="e">
        <f t="shared" ref="J935" si="55">AVERAGE(I935,I936,I937,I938,I939,I940)</f>
        <v>#DIV/0!</v>
      </c>
      <c r="K935" s="148"/>
      <c r="L935" s="148"/>
    </row>
    <row r="936" spans="1:12" x14ac:dyDescent="0.25">
      <c r="A936" s="165"/>
      <c r="B936" s="165"/>
      <c r="C936" s="169"/>
      <c r="D936" s="169"/>
      <c r="E936" s="37" t="s">
        <v>229</v>
      </c>
      <c r="F936" s="37">
        <f>ROUNDUP(F935/5,0)</f>
        <v>143</v>
      </c>
      <c r="G936" s="38"/>
      <c r="H936" s="39"/>
      <c r="I936" s="37">
        <f t="shared" si="53"/>
        <v>0</v>
      </c>
      <c r="J936" s="149"/>
      <c r="K936" s="149"/>
      <c r="L936" s="149"/>
    </row>
    <row r="937" spans="1:12" x14ac:dyDescent="0.25">
      <c r="A937" s="165"/>
      <c r="B937" s="165"/>
      <c r="C937" s="169"/>
      <c r="D937" s="169"/>
      <c r="E937" s="37" t="s">
        <v>196</v>
      </c>
      <c r="F937" s="37">
        <f>ROUNDUP(F935/5,0)</f>
        <v>143</v>
      </c>
      <c r="G937" s="38"/>
      <c r="H937" s="39"/>
      <c r="I937" s="37">
        <f t="shared" si="53"/>
        <v>0</v>
      </c>
      <c r="J937" s="149"/>
      <c r="K937" s="149"/>
      <c r="L937" s="149"/>
    </row>
    <row r="938" spans="1:12" x14ac:dyDescent="0.25">
      <c r="A938" s="165"/>
      <c r="B938" s="165"/>
      <c r="C938" s="169"/>
      <c r="D938" s="169"/>
      <c r="E938" s="37" t="s">
        <v>204</v>
      </c>
      <c r="F938" s="37"/>
      <c r="G938" s="38"/>
      <c r="H938" s="39"/>
      <c r="I938" s="37" t="e">
        <f t="shared" si="53"/>
        <v>#DIV/0!</v>
      </c>
      <c r="J938" s="149"/>
      <c r="K938" s="149"/>
      <c r="L938" s="149"/>
    </row>
    <row r="939" spans="1:12" x14ac:dyDescent="0.25">
      <c r="A939" s="165"/>
      <c r="B939" s="165"/>
      <c r="C939" s="169"/>
      <c r="D939" s="169"/>
      <c r="E939" s="37" t="s">
        <v>205</v>
      </c>
      <c r="F939" s="37"/>
      <c r="G939" s="38"/>
      <c r="H939" s="39"/>
      <c r="I939" s="37" t="e">
        <f t="shared" si="53"/>
        <v>#DIV/0!</v>
      </c>
      <c r="J939" s="149"/>
      <c r="K939" s="149"/>
      <c r="L939" s="149"/>
    </row>
    <row r="940" spans="1:12" ht="15.75" thickBot="1" x14ac:dyDescent="0.3">
      <c r="A940" s="166"/>
      <c r="B940" s="166"/>
      <c r="C940" s="170"/>
      <c r="D940" s="170"/>
      <c r="E940" s="74" t="s">
        <v>238</v>
      </c>
      <c r="F940" s="56"/>
      <c r="G940" s="75"/>
      <c r="H940" s="76"/>
      <c r="I940" s="57" t="e">
        <f t="shared" si="53"/>
        <v>#DIV/0!</v>
      </c>
      <c r="J940" s="150"/>
      <c r="K940" s="150"/>
      <c r="L940" s="150"/>
    </row>
    <row r="941" spans="1:12" x14ac:dyDescent="0.25">
      <c r="A941" s="164">
        <v>115625</v>
      </c>
      <c r="B941" s="164">
        <v>116435</v>
      </c>
      <c r="C941" s="168" t="s">
        <v>183</v>
      </c>
      <c r="D941" s="168" t="s">
        <v>218</v>
      </c>
      <c r="E941" s="53" t="s">
        <v>216</v>
      </c>
      <c r="F941" s="53">
        <f>ABS(B941-A941)</f>
        <v>810</v>
      </c>
      <c r="G941" s="54"/>
      <c r="H941" s="55"/>
      <c r="I941" s="74">
        <f t="shared" si="53"/>
        <v>0</v>
      </c>
      <c r="J941" s="167" t="e">
        <f t="shared" ref="J941:J947" si="56">AVERAGE(I941,I942,I943,I944,I945,I946)</f>
        <v>#DIV/0!</v>
      </c>
      <c r="K941" s="148"/>
      <c r="L941" s="148"/>
    </row>
    <row r="942" spans="1:12" x14ac:dyDescent="0.25">
      <c r="A942" s="165"/>
      <c r="B942" s="165"/>
      <c r="C942" s="169"/>
      <c r="D942" s="169"/>
      <c r="E942" s="37" t="s">
        <v>229</v>
      </c>
      <c r="F942" s="37">
        <f>ROUNDUP(F941/5,0)</f>
        <v>162</v>
      </c>
      <c r="G942" s="38"/>
      <c r="H942" s="39"/>
      <c r="I942" s="37">
        <f t="shared" si="53"/>
        <v>0</v>
      </c>
      <c r="J942" s="149"/>
      <c r="K942" s="149"/>
      <c r="L942" s="149"/>
    </row>
    <row r="943" spans="1:12" x14ac:dyDescent="0.25">
      <c r="A943" s="165"/>
      <c r="B943" s="165"/>
      <c r="C943" s="169"/>
      <c r="D943" s="169"/>
      <c r="E943" s="37" t="s">
        <v>196</v>
      </c>
      <c r="F943" s="37">
        <f>ROUNDUP(F941/5,0)</f>
        <v>162</v>
      </c>
      <c r="G943" s="38"/>
      <c r="H943" s="39"/>
      <c r="I943" s="37">
        <f t="shared" si="53"/>
        <v>0</v>
      </c>
      <c r="J943" s="149"/>
      <c r="K943" s="149"/>
      <c r="L943" s="149"/>
    </row>
    <row r="944" spans="1:12" x14ac:dyDescent="0.25">
      <c r="A944" s="165"/>
      <c r="B944" s="165"/>
      <c r="C944" s="169"/>
      <c r="D944" s="169"/>
      <c r="E944" s="37" t="s">
        <v>204</v>
      </c>
      <c r="F944" s="37"/>
      <c r="G944" s="38"/>
      <c r="H944" s="39"/>
      <c r="I944" s="37" t="e">
        <f t="shared" si="53"/>
        <v>#DIV/0!</v>
      </c>
      <c r="J944" s="149"/>
      <c r="K944" s="149"/>
      <c r="L944" s="149"/>
    </row>
    <row r="945" spans="1:12" x14ac:dyDescent="0.25">
      <c r="A945" s="165"/>
      <c r="B945" s="165"/>
      <c r="C945" s="169"/>
      <c r="D945" s="169"/>
      <c r="E945" s="37" t="s">
        <v>205</v>
      </c>
      <c r="F945" s="37"/>
      <c r="G945" s="38"/>
      <c r="H945" s="39"/>
      <c r="I945" s="37" t="e">
        <f t="shared" si="53"/>
        <v>#DIV/0!</v>
      </c>
      <c r="J945" s="149"/>
      <c r="K945" s="149"/>
      <c r="L945" s="149"/>
    </row>
    <row r="946" spans="1:12" ht="15.75" thickBot="1" x14ac:dyDescent="0.3">
      <c r="A946" s="166"/>
      <c r="B946" s="166"/>
      <c r="C946" s="170"/>
      <c r="D946" s="170"/>
      <c r="E946" s="74" t="s">
        <v>238</v>
      </c>
      <c r="F946" s="56"/>
      <c r="G946" s="75"/>
      <c r="H946" s="76"/>
      <c r="I946" s="57" t="e">
        <f t="shared" si="53"/>
        <v>#DIV/0!</v>
      </c>
      <c r="J946" s="150"/>
      <c r="K946" s="150"/>
      <c r="L946" s="150"/>
    </row>
    <row r="947" spans="1:12" x14ac:dyDescent="0.25">
      <c r="A947" s="164">
        <v>116435</v>
      </c>
      <c r="B947" s="164">
        <v>117130</v>
      </c>
      <c r="C947" s="168" t="s">
        <v>183</v>
      </c>
      <c r="D947" s="168" t="s">
        <v>144</v>
      </c>
      <c r="E947" s="53" t="s">
        <v>216</v>
      </c>
      <c r="F947" s="53">
        <f>ABS(B947-A947)</f>
        <v>695</v>
      </c>
      <c r="G947" s="54"/>
      <c r="H947" s="55"/>
      <c r="I947" s="74">
        <f t="shared" si="53"/>
        <v>0</v>
      </c>
      <c r="J947" s="167" t="e">
        <f t="shared" si="56"/>
        <v>#DIV/0!</v>
      </c>
      <c r="K947" s="148"/>
      <c r="L947" s="148"/>
    </row>
    <row r="948" spans="1:12" x14ac:dyDescent="0.25">
      <c r="A948" s="165"/>
      <c r="B948" s="165"/>
      <c r="C948" s="169"/>
      <c r="D948" s="169"/>
      <c r="E948" s="37" t="s">
        <v>229</v>
      </c>
      <c r="F948" s="37">
        <f>ROUNDUP(F947/5,0)</f>
        <v>139</v>
      </c>
      <c r="G948" s="38"/>
      <c r="H948" s="39"/>
      <c r="I948" s="37">
        <f t="shared" si="53"/>
        <v>0</v>
      </c>
      <c r="J948" s="149"/>
      <c r="K948" s="149"/>
      <c r="L948" s="149"/>
    </row>
    <row r="949" spans="1:12" x14ac:dyDescent="0.25">
      <c r="A949" s="165"/>
      <c r="B949" s="165"/>
      <c r="C949" s="169"/>
      <c r="D949" s="169"/>
      <c r="E949" s="37" t="s">
        <v>196</v>
      </c>
      <c r="F949" s="37">
        <f>ROUNDUP(F947/5,0)</f>
        <v>139</v>
      </c>
      <c r="G949" s="38"/>
      <c r="H949" s="39"/>
      <c r="I949" s="37">
        <f t="shared" si="53"/>
        <v>0</v>
      </c>
      <c r="J949" s="149"/>
      <c r="K949" s="149"/>
      <c r="L949" s="149"/>
    </row>
    <row r="950" spans="1:12" x14ac:dyDescent="0.25">
      <c r="A950" s="165"/>
      <c r="B950" s="165"/>
      <c r="C950" s="169"/>
      <c r="D950" s="169"/>
      <c r="E950" s="37" t="s">
        <v>204</v>
      </c>
      <c r="F950" s="37"/>
      <c r="G950" s="38"/>
      <c r="H950" s="39"/>
      <c r="I950" s="37" t="e">
        <f t="shared" si="53"/>
        <v>#DIV/0!</v>
      </c>
      <c r="J950" s="149"/>
      <c r="K950" s="149"/>
      <c r="L950" s="149"/>
    </row>
    <row r="951" spans="1:12" x14ac:dyDescent="0.25">
      <c r="A951" s="165"/>
      <c r="B951" s="165"/>
      <c r="C951" s="169"/>
      <c r="D951" s="169"/>
      <c r="E951" s="37" t="s">
        <v>205</v>
      </c>
      <c r="F951" s="37"/>
      <c r="G951" s="38"/>
      <c r="H951" s="39"/>
      <c r="I951" s="37" t="e">
        <f t="shared" si="53"/>
        <v>#DIV/0!</v>
      </c>
      <c r="J951" s="149"/>
      <c r="K951" s="149"/>
      <c r="L951" s="149"/>
    </row>
    <row r="952" spans="1:12" ht="15.75" thickBot="1" x14ac:dyDescent="0.3">
      <c r="A952" s="166"/>
      <c r="B952" s="166"/>
      <c r="C952" s="170"/>
      <c r="D952" s="170"/>
      <c r="E952" s="57" t="s">
        <v>238</v>
      </c>
      <c r="F952" s="56"/>
      <c r="G952" s="75"/>
      <c r="H952" s="76"/>
      <c r="I952" s="57" t="e">
        <f t="shared" si="53"/>
        <v>#DIV/0!</v>
      </c>
      <c r="J952" s="150"/>
      <c r="K952" s="150"/>
      <c r="L952" s="150"/>
    </row>
    <row r="953" spans="1:12" ht="15.75" thickBot="1" x14ac:dyDescent="0.3">
      <c r="A953" s="30"/>
      <c r="B953" s="30"/>
      <c r="C953" s="35" t="s">
        <v>183</v>
      </c>
      <c r="D953" s="31" t="s">
        <v>144</v>
      </c>
      <c r="E953" s="34" t="s">
        <v>213</v>
      </c>
      <c r="F953" s="31"/>
      <c r="G953" s="33"/>
      <c r="H953" s="91"/>
      <c r="I953" s="87" t="e">
        <f t="shared" si="53"/>
        <v>#DIV/0!</v>
      </c>
      <c r="J953" s="88"/>
      <c r="K953" s="68"/>
      <c r="L953" s="68"/>
    </row>
    <row r="954" spans="1:12" x14ac:dyDescent="0.25">
      <c r="A954" s="164">
        <v>117130</v>
      </c>
      <c r="B954" s="164">
        <v>121035</v>
      </c>
      <c r="C954" s="168" t="s">
        <v>183</v>
      </c>
      <c r="D954" s="168" t="s">
        <v>144</v>
      </c>
      <c r="E954" s="53" t="s">
        <v>216</v>
      </c>
      <c r="F954" s="53">
        <f>ABS(B954-A954)</f>
        <v>3905</v>
      </c>
      <c r="G954" s="54"/>
      <c r="H954" s="77"/>
      <c r="I954" s="74">
        <f t="shared" si="53"/>
        <v>0</v>
      </c>
      <c r="J954" s="167" t="e">
        <f t="shared" ref="J954" si="57">AVERAGE(I954,I955,I956,I957,I958,I959)</f>
        <v>#DIV/0!</v>
      </c>
      <c r="K954" s="148"/>
      <c r="L954" s="148"/>
    </row>
    <row r="955" spans="1:12" x14ac:dyDescent="0.25">
      <c r="A955" s="165"/>
      <c r="B955" s="165"/>
      <c r="C955" s="169"/>
      <c r="D955" s="169"/>
      <c r="E955" s="37" t="s">
        <v>229</v>
      </c>
      <c r="F955" s="37">
        <f>ROUNDUP(F954/5,0)</f>
        <v>781</v>
      </c>
      <c r="G955" s="38"/>
      <c r="H955" s="39"/>
      <c r="I955" s="37">
        <f t="shared" si="53"/>
        <v>0</v>
      </c>
      <c r="J955" s="149"/>
      <c r="K955" s="149"/>
      <c r="L955" s="149"/>
    </row>
    <row r="956" spans="1:12" x14ac:dyDescent="0.25">
      <c r="A956" s="165"/>
      <c r="B956" s="165"/>
      <c r="C956" s="169"/>
      <c r="D956" s="169"/>
      <c r="E956" s="37" t="s">
        <v>196</v>
      </c>
      <c r="F956" s="37">
        <f>ROUNDUP(F954/5,0)</f>
        <v>781</v>
      </c>
      <c r="G956" s="38"/>
      <c r="H956" s="39"/>
      <c r="I956" s="37">
        <f t="shared" si="53"/>
        <v>0</v>
      </c>
      <c r="J956" s="149"/>
      <c r="K956" s="149"/>
      <c r="L956" s="149"/>
    </row>
    <row r="957" spans="1:12" x14ac:dyDescent="0.25">
      <c r="A957" s="165"/>
      <c r="B957" s="165"/>
      <c r="C957" s="169"/>
      <c r="D957" s="169"/>
      <c r="E957" s="37" t="s">
        <v>204</v>
      </c>
      <c r="F957" s="37"/>
      <c r="G957" s="38"/>
      <c r="H957" s="39"/>
      <c r="I957" s="37" t="e">
        <f t="shared" si="53"/>
        <v>#DIV/0!</v>
      </c>
      <c r="J957" s="149"/>
      <c r="K957" s="149"/>
      <c r="L957" s="149"/>
    </row>
    <row r="958" spans="1:12" x14ac:dyDescent="0.25">
      <c r="A958" s="165"/>
      <c r="B958" s="165"/>
      <c r="C958" s="169"/>
      <c r="D958" s="169"/>
      <c r="E958" s="37" t="s">
        <v>205</v>
      </c>
      <c r="F958" s="37"/>
      <c r="G958" s="38"/>
      <c r="H958" s="39"/>
      <c r="I958" s="37" t="e">
        <f t="shared" si="53"/>
        <v>#DIV/0!</v>
      </c>
      <c r="J958" s="149"/>
      <c r="K958" s="149"/>
      <c r="L958" s="149"/>
    </row>
    <row r="959" spans="1:12" ht="15.75" thickBot="1" x14ac:dyDescent="0.3">
      <c r="A959" s="166"/>
      <c r="B959" s="166"/>
      <c r="C959" s="170"/>
      <c r="D959" s="170"/>
      <c r="E959" s="74" t="s">
        <v>238</v>
      </c>
      <c r="F959" s="56"/>
      <c r="G959" s="75"/>
      <c r="H959" s="76"/>
      <c r="I959" s="57" t="e">
        <f t="shared" si="53"/>
        <v>#DIV/0!</v>
      </c>
      <c r="J959" s="150"/>
      <c r="K959" s="150"/>
      <c r="L959" s="150"/>
    </row>
    <row r="960" spans="1:12" x14ac:dyDescent="0.25">
      <c r="A960" s="155">
        <v>121035</v>
      </c>
      <c r="B960" s="155">
        <v>122030</v>
      </c>
      <c r="C960" s="161" t="s">
        <v>183</v>
      </c>
      <c r="D960" s="158" t="s">
        <v>233</v>
      </c>
      <c r="E960" s="50" t="s">
        <v>209</v>
      </c>
      <c r="F960" s="50"/>
      <c r="G960" s="51"/>
      <c r="H960" s="52"/>
      <c r="I960" s="44" t="e">
        <f t="shared" si="53"/>
        <v>#DIV/0!</v>
      </c>
      <c r="J960" s="154" t="e">
        <f>AVERAGE(I960,I961,I962,I963,I964,I965)</f>
        <v>#DIV/0!</v>
      </c>
      <c r="K960" s="145"/>
      <c r="L960" s="145"/>
    </row>
    <row r="961" spans="1:12" x14ac:dyDescent="0.25">
      <c r="A961" s="156"/>
      <c r="B961" s="156"/>
      <c r="C961" s="162"/>
      <c r="D961" s="159"/>
      <c r="E961" s="41" t="s">
        <v>192</v>
      </c>
      <c r="F961" s="41"/>
      <c r="G961" s="42"/>
      <c r="H961" s="43"/>
      <c r="I961" s="41" t="e">
        <f t="shared" si="53"/>
        <v>#DIV/0!</v>
      </c>
      <c r="J961" s="146"/>
      <c r="K961" s="146"/>
      <c r="L961" s="146"/>
    </row>
    <row r="962" spans="1:12" x14ac:dyDescent="0.25">
      <c r="A962" s="156"/>
      <c r="B962" s="156"/>
      <c r="C962" s="162"/>
      <c r="D962" s="159"/>
      <c r="E962" s="41" t="s">
        <v>201</v>
      </c>
      <c r="F962" s="41">
        <f>ABS(B960-A960)</f>
        <v>995</v>
      </c>
      <c r="G962" s="42"/>
      <c r="H962" s="43"/>
      <c r="I962" s="41">
        <f t="shared" si="53"/>
        <v>0</v>
      </c>
      <c r="J962" s="146"/>
      <c r="K962" s="146"/>
      <c r="L962" s="146"/>
    </row>
    <row r="963" spans="1:12" x14ac:dyDescent="0.25">
      <c r="A963" s="156"/>
      <c r="B963" s="156"/>
      <c r="C963" s="162"/>
      <c r="D963" s="159"/>
      <c r="E963" s="41" t="s">
        <v>202</v>
      </c>
      <c r="F963" s="41">
        <v>1</v>
      </c>
      <c r="G963" s="42"/>
      <c r="H963" s="43"/>
      <c r="I963" s="41">
        <f t="shared" si="53"/>
        <v>0</v>
      </c>
      <c r="J963" s="146"/>
      <c r="K963" s="146"/>
      <c r="L963" s="146"/>
    </row>
    <row r="964" spans="1:12" x14ac:dyDescent="0.25">
      <c r="A964" s="156"/>
      <c r="B964" s="156"/>
      <c r="C964" s="162"/>
      <c r="D964" s="159"/>
      <c r="E964" s="41" t="s">
        <v>238</v>
      </c>
      <c r="F964" s="41"/>
      <c r="G964" s="42"/>
      <c r="H964" s="43"/>
      <c r="I964" s="41" t="e">
        <f t="shared" ref="I964:I1027" si="58">G964/F964</f>
        <v>#DIV/0!</v>
      </c>
      <c r="J964" s="146"/>
      <c r="K964" s="146"/>
      <c r="L964" s="146"/>
    </row>
    <row r="965" spans="1:12" ht="15.75" thickBot="1" x14ac:dyDescent="0.3">
      <c r="A965" s="157"/>
      <c r="B965" s="157"/>
      <c r="C965" s="163"/>
      <c r="D965" s="160"/>
      <c r="E965" s="47" t="s">
        <v>191</v>
      </c>
      <c r="F965" s="47"/>
      <c r="G965" s="48"/>
      <c r="H965" s="49"/>
      <c r="I965" s="47" t="e">
        <f t="shared" si="58"/>
        <v>#DIV/0!</v>
      </c>
      <c r="J965" s="147"/>
      <c r="K965" s="147"/>
      <c r="L965" s="147"/>
    </row>
    <row r="966" spans="1:12" x14ac:dyDescent="0.25">
      <c r="A966" s="164">
        <v>122030</v>
      </c>
      <c r="B966" s="164">
        <v>122430</v>
      </c>
      <c r="C966" s="168" t="s">
        <v>183</v>
      </c>
      <c r="D966" s="168" t="s">
        <v>145</v>
      </c>
      <c r="E966" s="53" t="s">
        <v>216</v>
      </c>
      <c r="F966" s="53">
        <f>ABS(B966-A966)</f>
        <v>400</v>
      </c>
      <c r="G966" s="54"/>
      <c r="H966" s="77"/>
      <c r="I966" s="74">
        <f t="shared" si="58"/>
        <v>0</v>
      </c>
      <c r="J966" s="167" t="e">
        <f t="shared" ref="J966" si="59">AVERAGE(I966,I967,I968,I969,I970,I971)</f>
        <v>#DIV/0!</v>
      </c>
      <c r="K966" s="148"/>
      <c r="L966" s="148"/>
    </row>
    <row r="967" spans="1:12" x14ac:dyDescent="0.25">
      <c r="A967" s="165"/>
      <c r="B967" s="165"/>
      <c r="C967" s="169"/>
      <c r="D967" s="169"/>
      <c r="E967" s="37" t="s">
        <v>229</v>
      </c>
      <c r="F967" s="37">
        <f>ROUNDUP(F966/5,0)</f>
        <v>80</v>
      </c>
      <c r="G967" s="38"/>
      <c r="H967" s="39"/>
      <c r="I967" s="37">
        <f t="shared" si="58"/>
        <v>0</v>
      </c>
      <c r="J967" s="149"/>
      <c r="K967" s="149"/>
      <c r="L967" s="149"/>
    </row>
    <row r="968" spans="1:12" x14ac:dyDescent="0.25">
      <c r="A968" s="165"/>
      <c r="B968" s="165"/>
      <c r="C968" s="169"/>
      <c r="D968" s="169"/>
      <c r="E968" s="37" t="s">
        <v>196</v>
      </c>
      <c r="F968" s="37">
        <f>ROUNDUP(F966/5,0)</f>
        <v>80</v>
      </c>
      <c r="G968" s="38"/>
      <c r="H968" s="39"/>
      <c r="I968" s="37">
        <f t="shared" si="58"/>
        <v>0</v>
      </c>
      <c r="J968" s="149"/>
      <c r="K968" s="149"/>
      <c r="L968" s="149"/>
    </row>
    <row r="969" spans="1:12" x14ac:dyDescent="0.25">
      <c r="A969" s="165"/>
      <c r="B969" s="165"/>
      <c r="C969" s="169"/>
      <c r="D969" s="169"/>
      <c r="E969" s="37" t="s">
        <v>204</v>
      </c>
      <c r="F969" s="37"/>
      <c r="G969" s="38"/>
      <c r="H969" s="39"/>
      <c r="I969" s="37" t="e">
        <f t="shared" si="58"/>
        <v>#DIV/0!</v>
      </c>
      <c r="J969" s="149"/>
      <c r="K969" s="149"/>
      <c r="L969" s="149"/>
    </row>
    <row r="970" spans="1:12" x14ac:dyDescent="0.25">
      <c r="A970" s="165"/>
      <c r="B970" s="165"/>
      <c r="C970" s="169"/>
      <c r="D970" s="169"/>
      <c r="E970" s="37" t="s">
        <v>205</v>
      </c>
      <c r="F970" s="37"/>
      <c r="G970" s="38"/>
      <c r="H970" s="39"/>
      <c r="I970" s="37" t="e">
        <f t="shared" si="58"/>
        <v>#DIV/0!</v>
      </c>
      <c r="J970" s="149"/>
      <c r="K970" s="149"/>
      <c r="L970" s="149"/>
    </row>
    <row r="971" spans="1:12" ht="15.75" thickBot="1" x14ac:dyDescent="0.3">
      <c r="A971" s="166"/>
      <c r="B971" s="166"/>
      <c r="C971" s="170"/>
      <c r="D971" s="170"/>
      <c r="E971" s="74" t="s">
        <v>238</v>
      </c>
      <c r="F971" s="56"/>
      <c r="G971" s="75"/>
      <c r="H971" s="76"/>
      <c r="I971" s="57" t="e">
        <f t="shared" si="58"/>
        <v>#DIV/0!</v>
      </c>
      <c r="J971" s="150"/>
      <c r="K971" s="150"/>
      <c r="L971" s="150"/>
    </row>
    <row r="972" spans="1:12" x14ac:dyDescent="0.25">
      <c r="A972" s="155">
        <v>122430</v>
      </c>
      <c r="B972" s="155">
        <v>122660</v>
      </c>
      <c r="C972" s="161" t="s">
        <v>183</v>
      </c>
      <c r="D972" s="158" t="s">
        <v>145</v>
      </c>
      <c r="E972" s="50" t="s">
        <v>209</v>
      </c>
      <c r="F972" s="50"/>
      <c r="G972" s="51"/>
      <c r="H972" s="52"/>
      <c r="I972" s="44" t="e">
        <f t="shared" si="58"/>
        <v>#DIV/0!</v>
      </c>
      <c r="J972" s="154" t="e">
        <f>AVERAGE(I972,I973,I974,I975,I976,I977)</f>
        <v>#DIV/0!</v>
      </c>
      <c r="K972" s="145"/>
      <c r="L972" s="145"/>
    </row>
    <row r="973" spans="1:12" x14ac:dyDescent="0.25">
      <c r="A973" s="156"/>
      <c r="B973" s="156"/>
      <c r="C973" s="162"/>
      <c r="D973" s="159"/>
      <c r="E973" s="41" t="s">
        <v>192</v>
      </c>
      <c r="F973" s="41"/>
      <c r="G973" s="42"/>
      <c r="H973" s="43"/>
      <c r="I973" s="41" t="e">
        <f t="shared" si="58"/>
        <v>#DIV/0!</v>
      </c>
      <c r="J973" s="146"/>
      <c r="K973" s="146"/>
      <c r="L973" s="146"/>
    </row>
    <row r="974" spans="1:12" x14ac:dyDescent="0.25">
      <c r="A974" s="156"/>
      <c r="B974" s="156"/>
      <c r="C974" s="162"/>
      <c r="D974" s="159"/>
      <c r="E974" s="41" t="s">
        <v>201</v>
      </c>
      <c r="F974" s="41">
        <f>ABS(B972-A972)</f>
        <v>230</v>
      </c>
      <c r="G974" s="42"/>
      <c r="H974" s="43"/>
      <c r="I974" s="41">
        <f t="shared" si="58"/>
        <v>0</v>
      </c>
      <c r="J974" s="146"/>
      <c r="K974" s="146"/>
      <c r="L974" s="146"/>
    </row>
    <row r="975" spans="1:12" x14ac:dyDescent="0.25">
      <c r="A975" s="156"/>
      <c r="B975" s="156"/>
      <c r="C975" s="162"/>
      <c r="D975" s="159"/>
      <c r="E975" s="41" t="s">
        <v>202</v>
      </c>
      <c r="F975" s="41">
        <v>1</v>
      </c>
      <c r="G975" s="42"/>
      <c r="H975" s="43"/>
      <c r="I975" s="41">
        <f t="shared" si="58"/>
        <v>0</v>
      </c>
      <c r="J975" s="146"/>
      <c r="K975" s="146"/>
      <c r="L975" s="146"/>
    </row>
    <row r="976" spans="1:12" x14ac:dyDescent="0.25">
      <c r="A976" s="156"/>
      <c r="B976" s="156"/>
      <c r="C976" s="162"/>
      <c r="D976" s="159"/>
      <c r="E976" s="41" t="s">
        <v>238</v>
      </c>
      <c r="F976" s="41"/>
      <c r="G976" s="42"/>
      <c r="H976" s="43"/>
      <c r="I976" s="41" t="e">
        <f t="shared" si="58"/>
        <v>#DIV/0!</v>
      </c>
      <c r="J976" s="146"/>
      <c r="K976" s="146"/>
      <c r="L976" s="146"/>
    </row>
    <row r="977" spans="1:12" ht="15.75" thickBot="1" x14ac:dyDescent="0.3">
      <c r="A977" s="157"/>
      <c r="B977" s="157"/>
      <c r="C977" s="163"/>
      <c r="D977" s="160"/>
      <c r="E977" s="47" t="s">
        <v>191</v>
      </c>
      <c r="F977" s="47"/>
      <c r="G977" s="48"/>
      <c r="H977" s="49"/>
      <c r="I977" s="47" t="e">
        <f t="shared" si="58"/>
        <v>#DIV/0!</v>
      </c>
      <c r="J977" s="147"/>
      <c r="K977" s="147"/>
      <c r="L977" s="147"/>
    </row>
    <row r="978" spans="1:12" x14ac:dyDescent="0.25">
      <c r="A978" s="164">
        <v>122660</v>
      </c>
      <c r="B978" s="164">
        <v>122827</v>
      </c>
      <c r="C978" s="168" t="s">
        <v>183</v>
      </c>
      <c r="D978" s="168" t="s">
        <v>145</v>
      </c>
      <c r="E978" s="53" t="s">
        <v>216</v>
      </c>
      <c r="F978" s="53">
        <f>ABS(B978-A978)</f>
        <v>167</v>
      </c>
      <c r="G978" s="54"/>
      <c r="H978" s="55"/>
      <c r="I978" s="74">
        <f t="shared" si="58"/>
        <v>0</v>
      </c>
      <c r="J978" s="167" t="e">
        <f t="shared" ref="J978" si="60">AVERAGE(I978,I979,I980,I981,I982,I983)</f>
        <v>#DIV/0!</v>
      </c>
      <c r="K978" s="148"/>
      <c r="L978" s="148"/>
    </row>
    <row r="979" spans="1:12" x14ac:dyDescent="0.25">
      <c r="A979" s="165"/>
      <c r="B979" s="165"/>
      <c r="C979" s="169"/>
      <c r="D979" s="169"/>
      <c r="E979" s="37" t="s">
        <v>229</v>
      </c>
      <c r="F979" s="37">
        <f>ROUNDUP(F978/5,0)</f>
        <v>34</v>
      </c>
      <c r="G979" s="38"/>
      <c r="H979" s="39"/>
      <c r="I979" s="37">
        <f t="shared" si="58"/>
        <v>0</v>
      </c>
      <c r="J979" s="149"/>
      <c r="K979" s="149"/>
      <c r="L979" s="149"/>
    </row>
    <row r="980" spans="1:12" x14ac:dyDescent="0.25">
      <c r="A980" s="165"/>
      <c r="B980" s="165"/>
      <c r="C980" s="169"/>
      <c r="D980" s="169"/>
      <c r="E980" s="37" t="s">
        <v>196</v>
      </c>
      <c r="F980" s="37">
        <f>ROUNDUP(F978/5,0)</f>
        <v>34</v>
      </c>
      <c r="G980" s="38"/>
      <c r="H980" s="39"/>
      <c r="I980" s="37">
        <f t="shared" si="58"/>
        <v>0</v>
      </c>
      <c r="J980" s="149"/>
      <c r="K980" s="149"/>
      <c r="L980" s="149"/>
    </row>
    <row r="981" spans="1:12" x14ac:dyDescent="0.25">
      <c r="A981" s="165"/>
      <c r="B981" s="165"/>
      <c r="C981" s="169"/>
      <c r="D981" s="169"/>
      <c r="E981" s="37" t="s">
        <v>204</v>
      </c>
      <c r="F981" s="37"/>
      <c r="G981" s="38"/>
      <c r="H981" s="39"/>
      <c r="I981" s="37" t="e">
        <f t="shared" si="58"/>
        <v>#DIV/0!</v>
      </c>
      <c r="J981" s="149"/>
      <c r="K981" s="149"/>
      <c r="L981" s="149"/>
    </row>
    <row r="982" spans="1:12" x14ac:dyDescent="0.25">
      <c r="A982" s="165"/>
      <c r="B982" s="165"/>
      <c r="C982" s="169"/>
      <c r="D982" s="169"/>
      <c r="E982" s="37" t="s">
        <v>205</v>
      </c>
      <c r="F982" s="37"/>
      <c r="G982" s="38"/>
      <c r="H982" s="39"/>
      <c r="I982" s="37" t="e">
        <f t="shared" si="58"/>
        <v>#DIV/0!</v>
      </c>
      <c r="J982" s="149"/>
      <c r="K982" s="149"/>
      <c r="L982" s="149"/>
    </row>
    <row r="983" spans="1:12" ht="15.75" thickBot="1" x14ac:dyDescent="0.3">
      <c r="A983" s="166"/>
      <c r="B983" s="166"/>
      <c r="C983" s="170"/>
      <c r="D983" s="170"/>
      <c r="E983" s="74" t="s">
        <v>238</v>
      </c>
      <c r="F983" s="56"/>
      <c r="G983" s="75"/>
      <c r="H983" s="76"/>
      <c r="I983" s="57" t="e">
        <f t="shared" si="58"/>
        <v>#DIV/0!</v>
      </c>
      <c r="J983" s="150"/>
      <c r="K983" s="150"/>
      <c r="L983" s="150"/>
    </row>
    <row r="984" spans="1:12" x14ac:dyDescent="0.25">
      <c r="A984" s="155">
        <v>122827</v>
      </c>
      <c r="B984" s="155">
        <v>123085</v>
      </c>
      <c r="C984" s="161" t="s">
        <v>183</v>
      </c>
      <c r="D984" s="158" t="s">
        <v>145</v>
      </c>
      <c r="E984" s="50" t="s">
        <v>209</v>
      </c>
      <c r="F984" s="50"/>
      <c r="G984" s="51"/>
      <c r="H984" s="46"/>
      <c r="I984" s="44" t="e">
        <f t="shared" si="58"/>
        <v>#DIV/0!</v>
      </c>
      <c r="J984" s="154" t="e">
        <f>AVERAGE(I984,I985,I986,I987,I988,I989)</f>
        <v>#DIV/0!</v>
      </c>
      <c r="K984" s="145"/>
      <c r="L984" s="145"/>
    </row>
    <row r="985" spans="1:12" x14ac:dyDescent="0.25">
      <c r="A985" s="156"/>
      <c r="B985" s="156"/>
      <c r="C985" s="162"/>
      <c r="D985" s="159"/>
      <c r="E985" s="41" t="s">
        <v>192</v>
      </c>
      <c r="F985" s="41"/>
      <c r="G985" s="42"/>
      <c r="H985" s="43"/>
      <c r="I985" s="41" t="e">
        <f t="shared" si="58"/>
        <v>#DIV/0!</v>
      </c>
      <c r="J985" s="146"/>
      <c r="K985" s="146"/>
      <c r="L985" s="146"/>
    </row>
    <row r="986" spans="1:12" x14ac:dyDescent="0.25">
      <c r="A986" s="156"/>
      <c r="B986" s="156"/>
      <c r="C986" s="162"/>
      <c r="D986" s="159"/>
      <c r="E986" s="41" t="s">
        <v>201</v>
      </c>
      <c r="F986" s="41">
        <f>ABS(B984-A984)</f>
        <v>258</v>
      </c>
      <c r="G986" s="42"/>
      <c r="H986" s="43"/>
      <c r="I986" s="41">
        <f t="shared" si="58"/>
        <v>0</v>
      </c>
      <c r="J986" s="146"/>
      <c r="K986" s="146"/>
      <c r="L986" s="146"/>
    </row>
    <row r="987" spans="1:12" x14ac:dyDescent="0.25">
      <c r="A987" s="156"/>
      <c r="B987" s="156"/>
      <c r="C987" s="162"/>
      <c r="D987" s="159"/>
      <c r="E987" s="41" t="s">
        <v>202</v>
      </c>
      <c r="F987" s="41">
        <v>1</v>
      </c>
      <c r="G987" s="42"/>
      <c r="H987" s="43"/>
      <c r="I987" s="41">
        <f t="shared" si="58"/>
        <v>0</v>
      </c>
      <c r="J987" s="146"/>
      <c r="K987" s="146"/>
      <c r="L987" s="146"/>
    </row>
    <row r="988" spans="1:12" x14ac:dyDescent="0.25">
      <c r="A988" s="156"/>
      <c r="B988" s="156"/>
      <c r="C988" s="162"/>
      <c r="D988" s="159"/>
      <c r="E988" s="41" t="s">
        <v>238</v>
      </c>
      <c r="F988" s="41"/>
      <c r="G988" s="42"/>
      <c r="H988" s="43"/>
      <c r="I988" s="41" t="e">
        <f t="shared" si="58"/>
        <v>#DIV/0!</v>
      </c>
      <c r="J988" s="146"/>
      <c r="K988" s="146"/>
      <c r="L988" s="146"/>
    </row>
    <row r="989" spans="1:12" ht="15.75" thickBot="1" x14ac:dyDescent="0.3">
      <c r="A989" s="157"/>
      <c r="B989" s="157"/>
      <c r="C989" s="163"/>
      <c r="D989" s="160"/>
      <c r="E989" s="47" t="s">
        <v>191</v>
      </c>
      <c r="F989" s="47"/>
      <c r="G989" s="48"/>
      <c r="H989" s="49"/>
      <c r="I989" s="47" t="e">
        <f t="shared" si="58"/>
        <v>#DIV/0!</v>
      </c>
      <c r="J989" s="147"/>
      <c r="K989" s="147"/>
      <c r="L989" s="147"/>
    </row>
    <row r="990" spans="1:12" x14ac:dyDescent="0.25">
      <c r="A990" s="171">
        <v>123085</v>
      </c>
      <c r="B990" s="171">
        <v>123690</v>
      </c>
      <c r="C990" s="151" t="s">
        <v>183</v>
      </c>
      <c r="D990" s="151" t="s">
        <v>214</v>
      </c>
      <c r="E990" s="60" t="s">
        <v>197</v>
      </c>
      <c r="F990" s="62">
        <f>ROUNDUP(ABS(B732-A732)/5,0)</f>
        <v>134</v>
      </c>
      <c r="G990" s="63"/>
      <c r="H990" s="64"/>
      <c r="I990" s="65">
        <f t="shared" si="58"/>
        <v>0</v>
      </c>
      <c r="J990" s="152">
        <f>AVERAGE(I990,I991,I992,I993)</f>
        <v>0</v>
      </c>
      <c r="K990" s="151"/>
      <c r="L990" s="151"/>
    </row>
    <row r="991" spans="1:12" x14ac:dyDescent="0.25">
      <c r="A991" s="172"/>
      <c r="B991" s="172"/>
      <c r="C991" s="152"/>
      <c r="D991" s="152"/>
      <c r="E991" s="61" t="s">
        <v>206</v>
      </c>
      <c r="F991" s="62">
        <f>ABS(B990-A990)</f>
        <v>605</v>
      </c>
      <c r="G991" s="63"/>
      <c r="H991" s="64"/>
      <c r="I991" s="62">
        <f t="shared" si="58"/>
        <v>0</v>
      </c>
      <c r="J991" s="152"/>
      <c r="K991" s="152"/>
      <c r="L991" s="152"/>
    </row>
    <row r="992" spans="1:12" x14ac:dyDescent="0.25">
      <c r="A992" s="172"/>
      <c r="B992" s="172"/>
      <c r="C992" s="152"/>
      <c r="D992" s="152"/>
      <c r="E992" s="61" t="s">
        <v>207</v>
      </c>
      <c r="F992" s="62">
        <v>1</v>
      </c>
      <c r="G992" s="63"/>
      <c r="H992" s="64"/>
      <c r="I992" s="62">
        <f t="shared" si="58"/>
        <v>0</v>
      </c>
      <c r="J992" s="152"/>
      <c r="K992" s="152"/>
      <c r="L992" s="152"/>
    </row>
    <row r="993" spans="1:12" ht="15.75" thickBot="1" x14ac:dyDescent="0.3">
      <c r="A993" s="173"/>
      <c r="B993" s="173"/>
      <c r="C993" s="174"/>
      <c r="D993" s="153"/>
      <c r="E993" s="61" t="s">
        <v>203</v>
      </c>
      <c r="F993" s="62">
        <f>ABS(B990-A990)</f>
        <v>605</v>
      </c>
      <c r="G993" s="63"/>
      <c r="H993" s="64"/>
      <c r="I993" s="92">
        <f t="shared" si="58"/>
        <v>0</v>
      </c>
      <c r="J993" s="175"/>
      <c r="K993" s="153"/>
      <c r="L993" s="153"/>
    </row>
    <row r="994" spans="1:12" x14ac:dyDescent="0.25">
      <c r="A994" s="155">
        <v>123690</v>
      </c>
      <c r="B994" s="155">
        <v>123750</v>
      </c>
      <c r="C994" s="161" t="s">
        <v>183</v>
      </c>
      <c r="D994" s="158" t="s">
        <v>146</v>
      </c>
      <c r="E994" s="50" t="s">
        <v>209</v>
      </c>
      <c r="F994" s="50"/>
      <c r="G994" s="51"/>
      <c r="H994" s="52"/>
      <c r="I994" s="44" t="e">
        <f t="shared" si="58"/>
        <v>#DIV/0!</v>
      </c>
      <c r="J994" s="154" t="e">
        <f>AVERAGE(I994,I995,I996,I997,I998,I999)</f>
        <v>#DIV/0!</v>
      </c>
      <c r="K994" s="145"/>
      <c r="L994" s="145"/>
    </row>
    <row r="995" spans="1:12" x14ac:dyDescent="0.25">
      <c r="A995" s="156"/>
      <c r="B995" s="156"/>
      <c r="C995" s="162"/>
      <c r="D995" s="159"/>
      <c r="E995" s="41" t="s">
        <v>192</v>
      </c>
      <c r="F995" s="41"/>
      <c r="G995" s="42"/>
      <c r="H995" s="43"/>
      <c r="I995" s="41" t="e">
        <f t="shared" si="58"/>
        <v>#DIV/0!</v>
      </c>
      <c r="J995" s="146"/>
      <c r="K995" s="146"/>
      <c r="L995" s="146"/>
    </row>
    <row r="996" spans="1:12" x14ac:dyDescent="0.25">
      <c r="A996" s="156"/>
      <c r="B996" s="156"/>
      <c r="C996" s="162"/>
      <c r="D996" s="159"/>
      <c r="E996" s="41" t="s">
        <v>201</v>
      </c>
      <c r="F996" s="41">
        <f>ABS(B994-A994)</f>
        <v>60</v>
      </c>
      <c r="G996" s="42"/>
      <c r="H996" s="43"/>
      <c r="I996" s="41">
        <f t="shared" si="58"/>
        <v>0</v>
      </c>
      <c r="J996" s="146"/>
      <c r="K996" s="146"/>
      <c r="L996" s="146"/>
    </row>
    <row r="997" spans="1:12" x14ac:dyDescent="0.25">
      <c r="A997" s="156"/>
      <c r="B997" s="156"/>
      <c r="C997" s="162"/>
      <c r="D997" s="159"/>
      <c r="E997" s="41" t="s">
        <v>202</v>
      </c>
      <c r="F997" s="41">
        <v>1</v>
      </c>
      <c r="G997" s="42"/>
      <c r="H997" s="43"/>
      <c r="I997" s="41">
        <f t="shared" si="58"/>
        <v>0</v>
      </c>
      <c r="J997" s="146"/>
      <c r="K997" s="146"/>
      <c r="L997" s="146"/>
    </row>
    <row r="998" spans="1:12" x14ac:dyDescent="0.25">
      <c r="A998" s="156"/>
      <c r="B998" s="156"/>
      <c r="C998" s="162"/>
      <c r="D998" s="159"/>
      <c r="E998" s="41" t="s">
        <v>238</v>
      </c>
      <c r="F998" s="41"/>
      <c r="G998" s="42"/>
      <c r="H998" s="43"/>
      <c r="I998" s="41" t="e">
        <f t="shared" si="58"/>
        <v>#DIV/0!</v>
      </c>
      <c r="J998" s="146"/>
      <c r="K998" s="146"/>
      <c r="L998" s="146"/>
    </row>
    <row r="999" spans="1:12" ht="15.75" thickBot="1" x14ac:dyDescent="0.3">
      <c r="A999" s="157"/>
      <c r="B999" s="157"/>
      <c r="C999" s="163"/>
      <c r="D999" s="160"/>
      <c r="E999" s="47" t="s">
        <v>191</v>
      </c>
      <c r="F999" s="47"/>
      <c r="G999" s="48"/>
      <c r="H999" s="49"/>
      <c r="I999" s="47" t="e">
        <f t="shared" si="58"/>
        <v>#DIV/0!</v>
      </c>
      <c r="J999" s="147"/>
      <c r="K999" s="147"/>
      <c r="L999" s="147"/>
    </row>
    <row r="1000" spans="1:12" x14ac:dyDescent="0.25">
      <c r="A1000" s="155">
        <v>123750</v>
      </c>
      <c r="B1000" s="155">
        <v>123950</v>
      </c>
      <c r="C1000" s="161" t="s">
        <v>183</v>
      </c>
      <c r="D1000" s="158" t="s">
        <v>146</v>
      </c>
      <c r="E1000" s="50" t="s">
        <v>209</v>
      </c>
      <c r="F1000" s="50"/>
      <c r="G1000" s="51"/>
      <c r="H1000" s="52"/>
      <c r="I1000" s="44" t="e">
        <f t="shared" si="58"/>
        <v>#DIV/0!</v>
      </c>
      <c r="J1000" s="154" t="e">
        <f t="shared" ref="J1000" si="61">AVERAGE(I1000,I1001,I1002,I1003,I1004,I1005)</f>
        <v>#DIV/0!</v>
      </c>
      <c r="K1000" s="145"/>
      <c r="L1000" s="145"/>
    </row>
    <row r="1001" spans="1:12" x14ac:dyDescent="0.25">
      <c r="A1001" s="156"/>
      <c r="B1001" s="156"/>
      <c r="C1001" s="162"/>
      <c r="D1001" s="159"/>
      <c r="E1001" s="41" t="s">
        <v>192</v>
      </c>
      <c r="F1001" s="41"/>
      <c r="G1001" s="42"/>
      <c r="H1001" s="43"/>
      <c r="I1001" s="41" t="e">
        <f t="shared" si="58"/>
        <v>#DIV/0!</v>
      </c>
      <c r="J1001" s="146"/>
      <c r="K1001" s="146"/>
      <c r="L1001" s="146"/>
    </row>
    <row r="1002" spans="1:12" x14ac:dyDescent="0.25">
      <c r="A1002" s="156"/>
      <c r="B1002" s="156"/>
      <c r="C1002" s="162"/>
      <c r="D1002" s="159"/>
      <c r="E1002" s="41" t="s">
        <v>201</v>
      </c>
      <c r="F1002" s="41">
        <f>ABS(B1000-A1000)</f>
        <v>200</v>
      </c>
      <c r="G1002" s="42"/>
      <c r="H1002" s="43"/>
      <c r="I1002" s="41">
        <f t="shared" si="58"/>
        <v>0</v>
      </c>
      <c r="J1002" s="146"/>
      <c r="K1002" s="146"/>
      <c r="L1002" s="146"/>
    </row>
    <row r="1003" spans="1:12" x14ac:dyDescent="0.25">
      <c r="A1003" s="156"/>
      <c r="B1003" s="156"/>
      <c r="C1003" s="162"/>
      <c r="D1003" s="159"/>
      <c r="E1003" s="41" t="s">
        <v>202</v>
      </c>
      <c r="F1003" s="41">
        <v>1</v>
      </c>
      <c r="G1003" s="42"/>
      <c r="H1003" s="43"/>
      <c r="I1003" s="41">
        <f t="shared" si="58"/>
        <v>0</v>
      </c>
      <c r="J1003" s="146"/>
      <c r="K1003" s="146"/>
      <c r="L1003" s="146"/>
    </row>
    <row r="1004" spans="1:12" x14ac:dyDescent="0.25">
      <c r="A1004" s="156"/>
      <c r="B1004" s="156"/>
      <c r="C1004" s="162"/>
      <c r="D1004" s="159"/>
      <c r="E1004" s="41" t="s">
        <v>238</v>
      </c>
      <c r="F1004" s="41"/>
      <c r="G1004" s="42"/>
      <c r="H1004" s="43"/>
      <c r="I1004" s="41" t="e">
        <f t="shared" si="58"/>
        <v>#DIV/0!</v>
      </c>
      <c r="J1004" s="146"/>
      <c r="K1004" s="146"/>
      <c r="L1004" s="146"/>
    </row>
    <row r="1005" spans="1:12" ht="15.75" thickBot="1" x14ac:dyDescent="0.3">
      <c r="A1005" s="157"/>
      <c r="B1005" s="157"/>
      <c r="C1005" s="163"/>
      <c r="D1005" s="160"/>
      <c r="E1005" s="47" t="s">
        <v>191</v>
      </c>
      <c r="F1005" s="47"/>
      <c r="G1005" s="48"/>
      <c r="H1005" s="49"/>
      <c r="I1005" s="47" t="e">
        <f t="shared" si="58"/>
        <v>#DIV/0!</v>
      </c>
      <c r="J1005" s="147"/>
      <c r="K1005" s="147"/>
      <c r="L1005" s="147"/>
    </row>
    <row r="1006" spans="1:12" x14ac:dyDescent="0.25">
      <c r="A1006" s="155">
        <v>123950</v>
      </c>
      <c r="B1006" s="155">
        <v>124050</v>
      </c>
      <c r="C1006" s="161" t="s">
        <v>183</v>
      </c>
      <c r="D1006" s="158" t="s">
        <v>146</v>
      </c>
      <c r="E1006" s="50" t="s">
        <v>209</v>
      </c>
      <c r="F1006" s="50"/>
      <c r="G1006" s="51"/>
      <c r="H1006" s="52"/>
      <c r="I1006" s="44" t="e">
        <f t="shared" si="58"/>
        <v>#DIV/0!</v>
      </c>
      <c r="J1006" s="154" t="e">
        <f t="shared" ref="J1006" si="62">AVERAGE(I1006,I1007,I1008,I1009,I1010,I1011)</f>
        <v>#DIV/0!</v>
      </c>
      <c r="K1006" s="145"/>
      <c r="L1006" s="145"/>
    </row>
    <row r="1007" spans="1:12" x14ac:dyDescent="0.25">
      <c r="A1007" s="156"/>
      <c r="B1007" s="156"/>
      <c r="C1007" s="162"/>
      <c r="D1007" s="159"/>
      <c r="E1007" s="41" t="s">
        <v>192</v>
      </c>
      <c r="F1007" s="41"/>
      <c r="G1007" s="42"/>
      <c r="H1007" s="43"/>
      <c r="I1007" s="41" t="e">
        <f t="shared" si="58"/>
        <v>#DIV/0!</v>
      </c>
      <c r="J1007" s="146"/>
      <c r="K1007" s="146"/>
      <c r="L1007" s="146"/>
    </row>
    <row r="1008" spans="1:12" x14ac:dyDescent="0.25">
      <c r="A1008" s="156"/>
      <c r="B1008" s="156"/>
      <c r="C1008" s="162"/>
      <c r="D1008" s="159"/>
      <c r="E1008" s="41" t="s">
        <v>201</v>
      </c>
      <c r="F1008" s="41">
        <f>ABS(B1006-A1006)</f>
        <v>100</v>
      </c>
      <c r="G1008" s="42"/>
      <c r="H1008" s="43"/>
      <c r="I1008" s="41">
        <f t="shared" si="58"/>
        <v>0</v>
      </c>
      <c r="J1008" s="146"/>
      <c r="K1008" s="146"/>
      <c r="L1008" s="146"/>
    </row>
    <row r="1009" spans="1:12" x14ac:dyDescent="0.25">
      <c r="A1009" s="156"/>
      <c r="B1009" s="156"/>
      <c r="C1009" s="162"/>
      <c r="D1009" s="159"/>
      <c r="E1009" s="41" t="s">
        <v>202</v>
      </c>
      <c r="F1009" s="41">
        <v>1</v>
      </c>
      <c r="G1009" s="42"/>
      <c r="H1009" s="43"/>
      <c r="I1009" s="41">
        <f t="shared" si="58"/>
        <v>0</v>
      </c>
      <c r="J1009" s="146"/>
      <c r="K1009" s="146"/>
      <c r="L1009" s="146"/>
    </row>
    <row r="1010" spans="1:12" x14ac:dyDescent="0.25">
      <c r="A1010" s="156"/>
      <c r="B1010" s="156"/>
      <c r="C1010" s="162"/>
      <c r="D1010" s="159"/>
      <c r="E1010" s="41" t="s">
        <v>238</v>
      </c>
      <c r="F1010" s="41"/>
      <c r="G1010" s="42"/>
      <c r="H1010" s="43"/>
      <c r="I1010" s="41" t="e">
        <f t="shared" si="58"/>
        <v>#DIV/0!</v>
      </c>
      <c r="J1010" s="146"/>
      <c r="K1010" s="146"/>
      <c r="L1010" s="146"/>
    </row>
    <row r="1011" spans="1:12" ht="15.75" thickBot="1" x14ac:dyDescent="0.3">
      <c r="A1011" s="157"/>
      <c r="B1011" s="157"/>
      <c r="C1011" s="163"/>
      <c r="D1011" s="160"/>
      <c r="E1011" s="47" t="s">
        <v>191</v>
      </c>
      <c r="F1011" s="47"/>
      <c r="G1011" s="48"/>
      <c r="H1011" s="49"/>
      <c r="I1011" s="47" t="e">
        <f t="shared" si="58"/>
        <v>#DIV/0!</v>
      </c>
      <c r="J1011" s="147"/>
      <c r="K1011" s="147"/>
      <c r="L1011" s="147"/>
    </row>
    <row r="1012" spans="1:12" x14ac:dyDescent="0.25">
      <c r="A1012" s="155">
        <v>124050</v>
      </c>
      <c r="B1012" s="155">
        <v>124190</v>
      </c>
      <c r="C1012" s="161" t="s">
        <v>183</v>
      </c>
      <c r="D1012" s="158" t="s">
        <v>146</v>
      </c>
      <c r="E1012" s="50" t="s">
        <v>209</v>
      </c>
      <c r="F1012" s="50"/>
      <c r="G1012" s="51"/>
      <c r="H1012" s="52"/>
      <c r="I1012" s="44" t="e">
        <f t="shared" si="58"/>
        <v>#DIV/0!</v>
      </c>
      <c r="J1012" s="154" t="e">
        <f t="shared" ref="J1012" si="63">AVERAGE(I1012,I1013,I1014,I1015,I1016,I1017)</f>
        <v>#DIV/0!</v>
      </c>
      <c r="K1012" s="145"/>
      <c r="L1012" s="145"/>
    </row>
    <row r="1013" spans="1:12" x14ac:dyDescent="0.25">
      <c r="A1013" s="156"/>
      <c r="B1013" s="156"/>
      <c r="C1013" s="162"/>
      <c r="D1013" s="159"/>
      <c r="E1013" s="41" t="s">
        <v>192</v>
      </c>
      <c r="F1013" s="41"/>
      <c r="G1013" s="42"/>
      <c r="H1013" s="43"/>
      <c r="I1013" s="41" t="e">
        <f t="shared" si="58"/>
        <v>#DIV/0!</v>
      </c>
      <c r="J1013" s="146"/>
      <c r="K1013" s="146"/>
      <c r="L1013" s="146"/>
    </row>
    <row r="1014" spans="1:12" x14ac:dyDescent="0.25">
      <c r="A1014" s="156"/>
      <c r="B1014" s="156"/>
      <c r="C1014" s="162"/>
      <c r="D1014" s="159"/>
      <c r="E1014" s="41" t="s">
        <v>201</v>
      </c>
      <c r="F1014" s="41">
        <f>ABS(B1012-A1012)</f>
        <v>140</v>
      </c>
      <c r="G1014" s="42"/>
      <c r="H1014" s="43"/>
      <c r="I1014" s="41">
        <f t="shared" si="58"/>
        <v>0</v>
      </c>
      <c r="J1014" s="146"/>
      <c r="K1014" s="146"/>
      <c r="L1014" s="146"/>
    </row>
    <row r="1015" spans="1:12" x14ac:dyDescent="0.25">
      <c r="A1015" s="156"/>
      <c r="B1015" s="156"/>
      <c r="C1015" s="162"/>
      <c r="D1015" s="159"/>
      <c r="E1015" s="41" t="s">
        <v>202</v>
      </c>
      <c r="F1015" s="41">
        <v>1</v>
      </c>
      <c r="G1015" s="42"/>
      <c r="H1015" s="43"/>
      <c r="I1015" s="41">
        <f t="shared" si="58"/>
        <v>0</v>
      </c>
      <c r="J1015" s="146"/>
      <c r="K1015" s="146"/>
      <c r="L1015" s="146"/>
    </row>
    <row r="1016" spans="1:12" x14ac:dyDescent="0.25">
      <c r="A1016" s="156"/>
      <c r="B1016" s="156"/>
      <c r="C1016" s="162"/>
      <c r="D1016" s="159"/>
      <c r="E1016" s="41" t="s">
        <v>238</v>
      </c>
      <c r="F1016" s="41"/>
      <c r="G1016" s="42"/>
      <c r="H1016" s="43"/>
      <c r="I1016" s="41" t="e">
        <f t="shared" si="58"/>
        <v>#DIV/0!</v>
      </c>
      <c r="J1016" s="146"/>
      <c r="K1016" s="146"/>
      <c r="L1016" s="146"/>
    </row>
    <row r="1017" spans="1:12" ht="15.75" thickBot="1" x14ac:dyDescent="0.3">
      <c r="A1017" s="157"/>
      <c r="B1017" s="157"/>
      <c r="C1017" s="163"/>
      <c r="D1017" s="160"/>
      <c r="E1017" s="47" t="s">
        <v>191</v>
      </c>
      <c r="F1017" s="47"/>
      <c r="G1017" s="48"/>
      <c r="H1017" s="49"/>
      <c r="I1017" s="47" t="e">
        <f t="shared" si="58"/>
        <v>#DIV/0!</v>
      </c>
      <c r="J1017" s="147"/>
      <c r="K1017" s="147"/>
      <c r="L1017" s="147"/>
    </row>
    <row r="1018" spans="1:12" x14ac:dyDescent="0.25">
      <c r="A1018" s="155">
        <v>124190</v>
      </c>
      <c r="B1018" s="155">
        <v>124490</v>
      </c>
      <c r="C1018" s="161" t="s">
        <v>183</v>
      </c>
      <c r="D1018" s="158" t="s">
        <v>146</v>
      </c>
      <c r="E1018" s="50" t="s">
        <v>209</v>
      </c>
      <c r="F1018" s="50"/>
      <c r="G1018" s="51"/>
      <c r="H1018" s="52"/>
      <c r="I1018" s="44" t="e">
        <f t="shared" si="58"/>
        <v>#DIV/0!</v>
      </c>
      <c r="J1018" s="154" t="e">
        <f t="shared" ref="J1018:J1030" si="64">AVERAGE(I1018,I1019,I1020,I1021,I1022,I1023)</f>
        <v>#DIV/0!</v>
      </c>
      <c r="K1018" s="145"/>
      <c r="L1018" s="145"/>
    </row>
    <row r="1019" spans="1:12" x14ac:dyDescent="0.25">
      <c r="A1019" s="156"/>
      <c r="B1019" s="156"/>
      <c r="C1019" s="162"/>
      <c r="D1019" s="159"/>
      <c r="E1019" s="41" t="s">
        <v>192</v>
      </c>
      <c r="F1019" s="41"/>
      <c r="G1019" s="42"/>
      <c r="H1019" s="43"/>
      <c r="I1019" s="41" t="e">
        <f t="shared" si="58"/>
        <v>#DIV/0!</v>
      </c>
      <c r="J1019" s="146"/>
      <c r="K1019" s="146"/>
      <c r="L1019" s="146"/>
    </row>
    <row r="1020" spans="1:12" x14ac:dyDescent="0.25">
      <c r="A1020" s="156"/>
      <c r="B1020" s="156"/>
      <c r="C1020" s="162"/>
      <c r="D1020" s="159"/>
      <c r="E1020" s="41" t="s">
        <v>201</v>
      </c>
      <c r="F1020" s="41">
        <f>ABS(B1018-A1018)</f>
        <v>300</v>
      </c>
      <c r="G1020" s="42"/>
      <c r="H1020" s="43"/>
      <c r="I1020" s="41">
        <f t="shared" si="58"/>
        <v>0</v>
      </c>
      <c r="J1020" s="146"/>
      <c r="K1020" s="146"/>
      <c r="L1020" s="146"/>
    </row>
    <row r="1021" spans="1:12" x14ac:dyDescent="0.25">
      <c r="A1021" s="156"/>
      <c r="B1021" s="156"/>
      <c r="C1021" s="162"/>
      <c r="D1021" s="159"/>
      <c r="E1021" s="41" t="s">
        <v>202</v>
      </c>
      <c r="F1021" s="41">
        <v>1</v>
      </c>
      <c r="G1021" s="42"/>
      <c r="H1021" s="43"/>
      <c r="I1021" s="41">
        <f t="shared" si="58"/>
        <v>0</v>
      </c>
      <c r="J1021" s="146"/>
      <c r="K1021" s="146"/>
      <c r="L1021" s="146"/>
    </row>
    <row r="1022" spans="1:12" x14ac:dyDescent="0.25">
      <c r="A1022" s="156"/>
      <c r="B1022" s="156"/>
      <c r="C1022" s="162"/>
      <c r="D1022" s="159"/>
      <c r="E1022" s="41" t="s">
        <v>238</v>
      </c>
      <c r="F1022" s="41"/>
      <c r="G1022" s="42"/>
      <c r="H1022" s="43"/>
      <c r="I1022" s="41" t="e">
        <f t="shared" si="58"/>
        <v>#DIV/0!</v>
      </c>
      <c r="J1022" s="146"/>
      <c r="K1022" s="146"/>
      <c r="L1022" s="146"/>
    </row>
    <row r="1023" spans="1:12" ht="15.75" thickBot="1" x14ac:dyDescent="0.3">
      <c r="A1023" s="157"/>
      <c r="B1023" s="157"/>
      <c r="C1023" s="163"/>
      <c r="D1023" s="160"/>
      <c r="E1023" s="47" t="s">
        <v>191</v>
      </c>
      <c r="F1023" s="47"/>
      <c r="G1023" s="48"/>
      <c r="H1023" s="49"/>
      <c r="I1023" s="47" t="e">
        <f t="shared" si="58"/>
        <v>#DIV/0!</v>
      </c>
      <c r="J1023" s="147"/>
      <c r="K1023" s="147"/>
      <c r="L1023" s="147"/>
    </row>
    <row r="1024" spans="1:12" x14ac:dyDescent="0.25">
      <c r="A1024" s="155">
        <v>124490</v>
      </c>
      <c r="B1024" s="155">
        <v>124700</v>
      </c>
      <c r="C1024" s="161" t="s">
        <v>183</v>
      </c>
      <c r="D1024" s="158" t="s">
        <v>146</v>
      </c>
      <c r="E1024" s="50" t="s">
        <v>209</v>
      </c>
      <c r="F1024" s="50"/>
      <c r="G1024" s="51"/>
      <c r="H1024" s="52"/>
      <c r="I1024" s="44" t="e">
        <f t="shared" si="58"/>
        <v>#DIV/0!</v>
      </c>
      <c r="J1024" s="154" t="e">
        <f t="shared" si="64"/>
        <v>#DIV/0!</v>
      </c>
      <c r="K1024" s="145"/>
      <c r="L1024" s="145"/>
    </row>
    <row r="1025" spans="1:12" x14ac:dyDescent="0.25">
      <c r="A1025" s="156"/>
      <c r="B1025" s="156"/>
      <c r="C1025" s="162"/>
      <c r="D1025" s="159"/>
      <c r="E1025" s="41" t="s">
        <v>192</v>
      </c>
      <c r="F1025" s="41"/>
      <c r="G1025" s="42"/>
      <c r="H1025" s="43"/>
      <c r="I1025" s="41" t="e">
        <f t="shared" si="58"/>
        <v>#DIV/0!</v>
      </c>
      <c r="J1025" s="146"/>
      <c r="K1025" s="146"/>
      <c r="L1025" s="146"/>
    </row>
    <row r="1026" spans="1:12" x14ac:dyDescent="0.25">
      <c r="A1026" s="156"/>
      <c r="B1026" s="156"/>
      <c r="C1026" s="162"/>
      <c r="D1026" s="159"/>
      <c r="E1026" s="41" t="s">
        <v>201</v>
      </c>
      <c r="F1026" s="41">
        <f>ABS(B1024-A1024)</f>
        <v>210</v>
      </c>
      <c r="G1026" s="42"/>
      <c r="H1026" s="43"/>
      <c r="I1026" s="41">
        <f t="shared" si="58"/>
        <v>0</v>
      </c>
      <c r="J1026" s="146"/>
      <c r="K1026" s="146"/>
      <c r="L1026" s="146"/>
    </row>
    <row r="1027" spans="1:12" x14ac:dyDescent="0.25">
      <c r="A1027" s="156"/>
      <c r="B1027" s="156"/>
      <c r="C1027" s="162"/>
      <c r="D1027" s="159"/>
      <c r="E1027" s="41" t="s">
        <v>202</v>
      </c>
      <c r="F1027" s="41">
        <v>1</v>
      </c>
      <c r="G1027" s="42"/>
      <c r="H1027" s="43"/>
      <c r="I1027" s="41">
        <f t="shared" si="58"/>
        <v>0</v>
      </c>
      <c r="J1027" s="146"/>
      <c r="K1027" s="146"/>
      <c r="L1027" s="146"/>
    </row>
    <row r="1028" spans="1:12" x14ac:dyDescent="0.25">
      <c r="A1028" s="156"/>
      <c r="B1028" s="156"/>
      <c r="C1028" s="162"/>
      <c r="D1028" s="159"/>
      <c r="E1028" s="41" t="s">
        <v>238</v>
      </c>
      <c r="F1028" s="41"/>
      <c r="G1028" s="42"/>
      <c r="H1028" s="43"/>
      <c r="I1028" s="41" t="e">
        <f t="shared" ref="I1028:I1091" si="65">G1028/F1028</f>
        <v>#DIV/0!</v>
      </c>
      <c r="J1028" s="146"/>
      <c r="K1028" s="146"/>
      <c r="L1028" s="146"/>
    </row>
    <row r="1029" spans="1:12" ht="15.75" thickBot="1" x14ac:dyDescent="0.3">
      <c r="A1029" s="157"/>
      <c r="B1029" s="157"/>
      <c r="C1029" s="163"/>
      <c r="D1029" s="160"/>
      <c r="E1029" s="47" t="s">
        <v>191</v>
      </c>
      <c r="F1029" s="47"/>
      <c r="G1029" s="48"/>
      <c r="H1029" s="49"/>
      <c r="I1029" s="47" t="e">
        <f t="shared" si="65"/>
        <v>#DIV/0!</v>
      </c>
      <c r="J1029" s="147"/>
      <c r="K1029" s="147"/>
      <c r="L1029" s="147"/>
    </row>
    <row r="1030" spans="1:12" x14ac:dyDescent="0.25">
      <c r="A1030" s="155">
        <v>124700</v>
      </c>
      <c r="B1030" s="155">
        <v>125010</v>
      </c>
      <c r="C1030" s="161" t="s">
        <v>183</v>
      </c>
      <c r="D1030" s="158" t="s">
        <v>146</v>
      </c>
      <c r="E1030" s="50" t="s">
        <v>209</v>
      </c>
      <c r="F1030" s="50"/>
      <c r="G1030" s="51"/>
      <c r="H1030" s="52"/>
      <c r="I1030" s="44" t="e">
        <f t="shared" si="65"/>
        <v>#DIV/0!</v>
      </c>
      <c r="J1030" s="154" t="e">
        <f t="shared" si="64"/>
        <v>#DIV/0!</v>
      </c>
      <c r="K1030" s="145"/>
      <c r="L1030" s="145"/>
    </row>
    <row r="1031" spans="1:12" x14ac:dyDescent="0.25">
      <c r="A1031" s="156"/>
      <c r="B1031" s="156"/>
      <c r="C1031" s="162"/>
      <c r="D1031" s="159"/>
      <c r="E1031" s="41" t="s">
        <v>192</v>
      </c>
      <c r="F1031" s="41"/>
      <c r="G1031" s="42"/>
      <c r="H1031" s="43"/>
      <c r="I1031" s="41" t="e">
        <f t="shared" si="65"/>
        <v>#DIV/0!</v>
      </c>
      <c r="J1031" s="146"/>
      <c r="K1031" s="146"/>
      <c r="L1031" s="146"/>
    </row>
    <row r="1032" spans="1:12" x14ac:dyDescent="0.25">
      <c r="A1032" s="156"/>
      <c r="B1032" s="156"/>
      <c r="C1032" s="162"/>
      <c r="D1032" s="159"/>
      <c r="E1032" s="41" t="s">
        <v>201</v>
      </c>
      <c r="F1032" s="41">
        <f>ABS(B1030-A1030)</f>
        <v>310</v>
      </c>
      <c r="G1032" s="42"/>
      <c r="H1032" s="43"/>
      <c r="I1032" s="41">
        <f t="shared" si="65"/>
        <v>0</v>
      </c>
      <c r="J1032" s="146"/>
      <c r="K1032" s="146"/>
      <c r="L1032" s="146"/>
    </row>
    <row r="1033" spans="1:12" x14ac:dyDescent="0.25">
      <c r="A1033" s="156"/>
      <c r="B1033" s="156"/>
      <c r="C1033" s="162"/>
      <c r="D1033" s="159"/>
      <c r="E1033" s="41" t="s">
        <v>202</v>
      </c>
      <c r="F1033" s="41">
        <v>1</v>
      </c>
      <c r="G1033" s="42"/>
      <c r="H1033" s="43"/>
      <c r="I1033" s="41">
        <f t="shared" si="65"/>
        <v>0</v>
      </c>
      <c r="J1033" s="146"/>
      <c r="K1033" s="146"/>
      <c r="L1033" s="146"/>
    </row>
    <row r="1034" spans="1:12" x14ac:dyDescent="0.25">
      <c r="A1034" s="156"/>
      <c r="B1034" s="156"/>
      <c r="C1034" s="162"/>
      <c r="D1034" s="159"/>
      <c r="E1034" s="41" t="s">
        <v>238</v>
      </c>
      <c r="F1034" s="41"/>
      <c r="G1034" s="42"/>
      <c r="H1034" s="43"/>
      <c r="I1034" s="41" t="e">
        <f t="shared" si="65"/>
        <v>#DIV/0!</v>
      </c>
      <c r="J1034" s="146"/>
      <c r="K1034" s="146"/>
      <c r="L1034" s="146"/>
    </row>
    <row r="1035" spans="1:12" ht="15.75" thickBot="1" x14ac:dyDescent="0.3">
      <c r="A1035" s="157"/>
      <c r="B1035" s="157"/>
      <c r="C1035" s="163"/>
      <c r="D1035" s="160"/>
      <c r="E1035" s="47" t="s">
        <v>191</v>
      </c>
      <c r="F1035" s="47"/>
      <c r="G1035" s="48"/>
      <c r="H1035" s="49"/>
      <c r="I1035" s="47" t="e">
        <f t="shared" si="65"/>
        <v>#DIV/0!</v>
      </c>
      <c r="J1035" s="147"/>
      <c r="K1035" s="147"/>
      <c r="L1035" s="147"/>
    </row>
    <row r="1036" spans="1:12" ht="15.75" thickBot="1" x14ac:dyDescent="0.3">
      <c r="A1036" s="30"/>
      <c r="B1036" s="30"/>
      <c r="C1036" s="35" t="s">
        <v>183</v>
      </c>
      <c r="D1036" s="31" t="s">
        <v>146</v>
      </c>
      <c r="E1036" s="31" t="s">
        <v>213</v>
      </c>
      <c r="F1036" s="31"/>
      <c r="G1036" s="33"/>
      <c r="H1036" s="84"/>
      <c r="I1036" s="87" t="e">
        <f t="shared" si="65"/>
        <v>#DIV/0!</v>
      </c>
      <c r="J1036" s="88"/>
      <c r="K1036" s="68"/>
      <c r="L1036" s="68"/>
    </row>
    <row r="1037" spans="1:12" x14ac:dyDescent="0.25">
      <c r="A1037" s="155">
        <v>75650</v>
      </c>
      <c r="B1037" s="155">
        <v>78244</v>
      </c>
      <c r="C1037" s="161" t="s">
        <v>180</v>
      </c>
      <c r="D1037" s="158" t="s">
        <v>234</v>
      </c>
      <c r="E1037" s="50" t="s">
        <v>209</v>
      </c>
      <c r="F1037" s="50"/>
      <c r="G1037" s="51"/>
      <c r="H1037" s="52"/>
      <c r="I1037" s="44" t="e">
        <f t="shared" si="65"/>
        <v>#DIV/0!</v>
      </c>
      <c r="J1037" s="154" t="e">
        <f t="shared" ref="J1037" si="66">AVERAGE(I1037,I1038,I1039,I1040,I1041,I1042)</f>
        <v>#DIV/0!</v>
      </c>
      <c r="K1037" s="145"/>
      <c r="L1037" s="145"/>
    </row>
    <row r="1038" spans="1:12" x14ac:dyDescent="0.25">
      <c r="A1038" s="156"/>
      <c r="B1038" s="156"/>
      <c r="C1038" s="162"/>
      <c r="D1038" s="159"/>
      <c r="E1038" s="41" t="s">
        <v>192</v>
      </c>
      <c r="F1038" s="41"/>
      <c r="G1038" s="42"/>
      <c r="H1038" s="43"/>
      <c r="I1038" s="41" t="e">
        <f t="shared" si="65"/>
        <v>#DIV/0!</v>
      </c>
      <c r="J1038" s="146"/>
      <c r="K1038" s="146"/>
      <c r="L1038" s="146"/>
    </row>
    <row r="1039" spans="1:12" x14ac:dyDescent="0.25">
      <c r="A1039" s="156"/>
      <c r="B1039" s="156"/>
      <c r="C1039" s="162"/>
      <c r="D1039" s="159"/>
      <c r="E1039" s="41" t="s">
        <v>201</v>
      </c>
      <c r="F1039" s="41">
        <f>ABS(B1037-A1037)</f>
        <v>2594</v>
      </c>
      <c r="G1039" s="42"/>
      <c r="H1039" s="43"/>
      <c r="I1039" s="41">
        <f t="shared" si="65"/>
        <v>0</v>
      </c>
      <c r="J1039" s="146"/>
      <c r="K1039" s="146"/>
      <c r="L1039" s="146"/>
    </row>
    <row r="1040" spans="1:12" x14ac:dyDescent="0.25">
      <c r="A1040" s="156"/>
      <c r="B1040" s="156"/>
      <c r="C1040" s="162"/>
      <c r="D1040" s="159"/>
      <c r="E1040" s="41" t="s">
        <v>202</v>
      </c>
      <c r="F1040" s="41">
        <v>1</v>
      </c>
      <c r="G1040" s="42"/>
      <c r="H1040" s="43"/>
      <c r="I1040" s="41">
        <f t="shared" si="65"/>
        <v>0</v>
      </c>
      <c r="J1040" s="146"/>
      <c r="K1040" s="146"/>
      <c r="L1040" s="146"/>
    </row>
    <row r="1041" spans="1:12" x14ac:dyDescent="0.25">
      <c r="A1041" s="156"/>
      <c r="B1041" s="156"/>
      <c r="C1041" s="162"/>
      <c r="D1041" s="159"/>
      <c r="E1041" s="41" t="s">
        <v>238</v>
      </c>
      <c r="F1041" s="41"/>
      <c r="G1041" s="42"/>
      <c r="H1041" s="43"/>
      <c r="I1041" s="41" t="e">
        <f t="shared" si="65"/>
        <v>#DIV/0!</v>
      </c>
      <c r="J1041" s="146"/>
      <c r="K1041" s="146"/>
      <c r="L1041" s="146"/>
    </row>
    <row r="1042" spans="1:12" ht="15.75" thickBot="1" x14ac:dyDescent="0.3">
      <c r="A1042" s="157"/>
      <c r="B1042" s="157"/>
      <c r="C1042" s="163"/>
      <c r="D1042" s="160"/>
      <c r="E1042" s="47" t="s">
        <v>191</v>
      </c>
      <c r="F1042" s="47"/>
      <c r="G1042" s="48"/>
      <c r="H1042" s="49"/>
      <c r="I1042" s="47" t="e">
        <f t="shared" si="65"/>
        <v>#DIV/0!</v>
      </c>
      <c r="J1042" s="147"/>
      <c r="K1042" s="147"/>
      <c r="L1042" s="147"/>
    </row>
    <row r="1043" spans="1:12" x14ac:dyDescent="0.25">
      <c r="A1043" s="155"/>
      <c r="B1043" s="155"/>
      <c r="C1043" s="161" t="s">
        <v>180</v>
      </c>
      <c r="D1043" s="158" t="s">
        <v>235</v>
      </c>
      <c r="E1043" s="50" t="s">
        <v>209</v>
      </c>
      <c r="F1043" s="50"/>
      <c r="G1043" s="51"/>
      <c r="H1043" s="52"/>
      <c r="I1043" s="50" t="e">
        <f t="shared" si="65"/>
        <v>#DIV/0!</v>
      </c>
      <c r="J1043" s="154" t="e">
        <f t="shared" ref="J1043:J1103" si="67">AVERAGE(I1043,I1044,I1045,I1046,I1047,I1048)</f>
        <v>#DIV/0!</v>
      </c>
      <c r="K1043" s="145"/>
      <c r="L1043" s="145"/>
    </row>
    <row r="1044" spans="1:12" x14ac:dyDescent="0.25">
      <c r="A1044" s="156"/>
      <c r="B1044" s="156"/>
      <c r="C1044" s="162"/>
      <c r="D1044" s="159"/>
      <c r="E1044" s="41" t="s">
        <v>192</v>
      </c>
      <c r="F1044" s="41"/>
      <c r="G1044" s="42"/>
      <c r="H1044" s="43"/>
      <c r="I1044" s="41" t="e">
        <f t="shared" si="65"/>
        <v>#DIV/0!</v>
      </c>
      <c r="J1044" s="146"/>
      <c r="K1044" s="146"/>
      <c r="L1044" s="146"/>
    </row>
    <row r="1045" spans="1:12" x14ac:dyDescent="0.25">
      <c r="A1045" s="156"/>
      <c r="B1045" s="156"/>
      <c r="C1045" s="162"/>
      <c r="D1045" s="159"/>
      <c r="E1045" s="41" t="s">
        <v>201</v>
      </c>
      <c r="F1045" s="41">
        <f>ABS(B1043-A1043)</f>
        <v>0</v>
      </c>
      <c r="G1045" s="42"/>
      <c r="H1045" s="43"/>
      <c r="I1045" s="41" t="e">
        <f t="shared" si="65"/>
        <v>#DIV/0!</v>
      </c>
      <c r="J1045" s="146"/>
      <c r="K1045" s="146"/>
      <c r="L1045" s="146"/>
    </row>
    <row r="1046" spans="1:12" x14ac:dyDescent="0.25">
      <c r="A1046" s="156"/>
      <c r="B1046" s="156"/>
      <c r="C1046" s="162"/>
      <c r="D1046" s="159"/>
      <c r="E1046" s="41" t="s">
        <v>202</v>
      </c>
      <c r="F1046" s="41">
        <v>1</v>
      </c>
      <c r="G1046" s="42"/>
      <c r="H1046" s="43"/>
      <c r="I1046" s="41">
        <f t="shared" si="65"/>
        <v>0</v>
      </c>
      <c r="J1046" s="146"/>
      <c r="K1046" s="146"/>
      <c r="L1046" s="146"/>
    </row>
    <row r="1047" spans="1:12" x14ac:dyDescent="0.25">
      <c r="A1047" s="156"/>
      <c r="B1047" s="156"/>
      <c r="C1047" s="162"/>
      <c r="D1047" s="159"/>
      <c r="E1047" s="41" t="s">
        <v>238</v>
      </c>
      <c r="F1047" s="41"/>
      <c r="G1047" s="42"/>
      <c r="H1047" s="43"/>
      <c r="I1047" s="41" t="e">
        <f t="shared" si="65"/>
        <v>#DIV/0!</v>
      </c>
      <c r="J1047" s="146"/>
      <c r="K1047" s="146"/>
      <c r="L1047" s="146"/>
    </row>
    <row r="1048" spans="1:12" ht="15.75" thickBot="1" x14ac:dyDescent="0.3">
      <c r="A1048" s="157"/>
      <c r="B1048" s="157"/>
      <c r="C1048" s="163"/>
      <c r="D1048" s="160"/>
      <c r="E1048" s="47" t="s">
        <v>191</v>
      </c>
      <c r="F1048" s="47"/>
      <c r="G1048" s="48"/>
      <c r="H1048" s="49"/>
      <c r="I1048" s="47" t="e">
        <f t="shared" si="65"/>
        <v>#DIV/0!</v>
      </c>
      <c r="J1048" s="147"/>
      <c r="K1048" s="147"/>
      <c r="L1048" s="147"/>
    </row>
    <row r="1049" spans="1:12" x14ac:dyDescent="0.25">
      <c r="A1049" s="155"/>
      <c r="B1049" s="155"/>
      <c r="C1049" s="161" t="s">
        <v>181</v>
      </c>
      <c r="D1049" s="158" t="s">
        <v>235</v>
      </c>
      <c r="E1049" s="50" t="s">
        <v>209</v>
      </c>
      <c r="F1049" s="50"/>
      <c r="G1049" s="51"/>
      <c r="H1049" s="52"/>
      <c r="I1049" s="44" t="e">
        <f t="shared" si="65"/>
        <v>#DIV/0!</v>
      </c>
      <c r="J1049" s="154" t="e">
        <f t="shared" si="67"/>
        <v>#DIV/0!</v>
      </c>
      <c r="K1049" s="145"/>
      <c r="L1049" s="145"/>
    </row>
    <row r="1050" spans="1:12" x14ac:dyDescent="0.25">
      <c r="A1050" s="156"/>
      <c r="B1050" s="156"/>
      <c r="C1050" s="162"/>
      <c r="D1050" s="159"/>
      <c r="E1050" s="41" t="s">
        <v>192</v>
      </c>
      <c r="F1050" s="41"/>
      <c r="G1050" s="42"/>
      <c r="H1050" s="43"/>
      <c r="I1050" s="41" t="e">
        <f t="shared" si="65"/>
        <v>#DIV/0!</v>
      </c>
      <c r="J1050" s="146"/>
      <c r="K1050" s="146"/>
      <c r="L1050" s="146"/>
    </row>
    <row r="1051" spans="1:12" x14ac:dyDescent="0.25">
      <c r="A1051" s="156"/>
      <c r="B1051" s="156"/>
      <c r="C1051" s="162"/>
      <c r="D1051" s="159"/>
      <c r="E1051" s="41" t="s">
        <v>201</v>
      </c>
      <c r="F1051" s="41">
        <f>ABS(B1049-A1049)</f>
        <v>0</v>
      </c>
      <c r="G1051" s="42"/>
      <c r="H1051" s="43"/>
      <c r="I1051" s="41" t="e">
        <f t="shared" si="65"/>
        <v>#DIV/0!</v>
      </c>
      <c r="J1051" s="146"/>
      <c r="K1051" s="146"/>
      <c r="L1051" s="146"/>
    </row>
    <row r="1052" spans="1:12" x14ac:dyDescent="0.25">
      <c r="A1052" s="156"/>
      <c r="B1052" s="156"/>
      <c r="C1052" s="162"/>
      <c r="D1052" s="159"/>
      <c r="E1052" s="41" t="s">
        <v>202</v>
      </c>
      <c r="F1052" s="41">
        <v>1</v>
      </c>
      <c r="G1052" s="42"/>
      <c r="H1052" s="43"/>
      <c r="I1052" s="41">
        <f t="shared" si="65"/>
        <v>0</v>
      </c>
      <c r="J1052" s="146"/>
      <c r="K1052" s="146"/>
      <c r="L1052" s="146"/>
    </row>
    <row r="1053" spans="1:12" x14ac:dyDescent="0.25">
      <c r="A1053" s="156"/>
      <c r="B1053" s="156"/>
      <c r="C1053" s="162"/>
      <c r="D1053" s="159"/>
      <c r="E1053" s="41" t="s">
        <v>238</v>
      </c>
      <c r="F1053" s="41"/>
      <c r="G1053" s="42"/>
      <c r="H1053" s="43"/>
      <c r="I1053" s="41" t="e">
        <f t="shared" si="65"/>
        <v>#DIV/0!</v>
      </c>
      <c r="J1053" s="146"/>
      <c r="K1053" s="146"/>
      <c r="L1053" s="146"/>
    </row>
    <row r="1054" spans="1:12" ht="15.75" thickBot="1" x14ac:dyDescent="0.3">
      <c r="A1054" s="157"/>
      <c r="B1054" s="157"/>
      <c r="C1054" s="163"/>
      <c r="D1054" s="160"/>
      <c r="E1054" s="47" t="s">
        <v>191</v>
      </c>
      <c r="F1054" s="47"/>
      <c r="G1054" s="48"/>
      <c r="H1054" s="49"/>
      <c r="I1054" s="47" t="e">
        <f t="shared" si="65"/>
        <v>#DIV/0!</v>
      </c>
      <c r="J1054" s="147"/>
      <c r="K1054" s="147"/>
      <c r="L1054" s="147"/>
    </row>
    <row r="1055" spans="1:12" x14ac:dyDescent="0.25">
      <c r="A1055" s="155"/>
      <c r="B1055" s="155"/>
      <c r="C1055" s="161" t="s">
        <v>236</v>
      </c>
      <c r="D1055" s="158" t="s">
        <v>214</v>
      </c>
      <c r="E1055" s="50" t="s">
        <v>209</v>
      </c>
      <c r="F1055" s="50"/>
      <c r="G1055" s="51"/>
      <c r="H1055" s="52"/>
      <c r="I1055" s="44" t="e">
        <f t="shared" si="65"/>
        <v>#DIV/0!</v>
      </c>
      <c r="J1055" s="154" t="e">
        <f t="shared" si="67"/>
        <v>#DIV/0!</v>
      </c>
      <c r="K1055" s="145"/>
      <c r="L1055" s="145"/>
    </row>
    <row r="1056" spans="1:12" x14ac:dyDescent="0.25">
      <c r="A1056" s="156"/>
      <c r="B1056" s="156"/>
      <c r="C1056" s="162"/>
      <c r="D1056" s="159"/>
      <c r="E1056" s="41" t="s">
        <v>192</v>
      </c>
      <c r="F1056" s="41"/>
      <c r="G1056" s="42"/>
      <c r="H1056" s="43"/>
      <c r="I1056" s="41" t="e">
        <f t="shared" si="65"/>
        <v>#DIV/0!</v>
      </c>
      <c r="J1056" s="146"/>
      <c r="K1056" s="146"/>
      <c r="L1056" s="146"/>
    </row>
    <row r="1057" spans="1:12" x14ac:dyDescent="0.25">
      <c r="A1057" s="156"/>
      <c r="B1057" s="156"/>
      <c r="C1057" s="162"/>
      <c r="D1057" s="159"/>
      <c r="E1057" s="41" t="s">
        <v>201</v>
      </c>
      <c r="F1057" s="41">
        <f>ABS(B1055-A1055)</f>
        <v>0</v>
      </c>
      <c r="G1057" s="42"/>
      <c r="H1057" s="43"/>
      <c r="I1057" s="41" t="e">
        <f t="shared" si="65"/>
        <v>#DIV/0!</v>
      </c>
      <c r="J1057" s="146"/>
      <c r="K1057" s="146"/>
      <c r="L1057" s="146"/>
    </row>
    <row r="1058" spans="1:12" x14ac:dyDescent="0.25">
      <c r="A1058" s="156"/>
      <c r="B1058" s="156"/>
      <c r="C1058" s="162"/>
      <c r="D1058" s="159"/>
      <c r="E1058" s="41" t="s">
        <v>202</v>
      </c>
      <c r="F1058" s="41">
        <v>1</v>
      </c>
      <c r="G1058" s="42"/>
      <c r="H1058" s="43"/>
      <c r="I1058" s="41">
        <f t="shared" si="65"/>
        <v>0</v>
      </c>
      <c r="J1058" s="146"/>
      <c r="K1058" s="146"/>
      <c r="L1058" s="146"/>
    </row>
    <row r="1059" spans="1:12" x14ac:dyDescent="0.25">
      <c r="A1059" s="156"/>
      <c r="B1059" s="156"/>
      <c r="C1059" s="162"/>
      <c r="D1059" s="159"/>
      <c r="E1059" s="41" t="s">
        <v>238</v>
      </c>
      <c r="F1059" s="41"/>
      <c r="G1059" s="42"/>
      <c r="H1059" s="43"/>
      <c r="I1059" s="41" t="e">
        <f t="shared" si="65"/>
        <v>#DIV/0!</v>
      </c>
      <c r="J1059" s="146"/>
      <c r="K1059" s="146"/>
      <c r="L1059" s="146"/>
    </row>
    <row r="1060" spans="1:12" ht="15.75" thickBot="1" x14ac:dyDescent="0.3">
      <c r="A1060" s="157"/>
      <c r="B1060" s="157"/>
      <c r="C1060" s="163"/>
      <c r="D1060" s="160"/>
      <c r="E1060" s="47" t="s">
        <v>191</v>
      </c>
      <c r="F1060" s="47"/>
      <c r="G1060" s="48"/>
      <c r="H1060" s="49"/>
      <c r="I1060" s="47" t="e">
        <f t="shared" si="65"/>
        <v>#DIV/0!</v>
      </c>
      <c r="J1060" s="147"/>
      <c r="K1060" s="147"/>
      <c r="L1060" s="147"/>
    </row>
    <row r="1061" spans="1:12" x14ac:dyDescent="0.25">
      <c r="A1061" s="155">
        <v>75640</v>
      </c>
      <c r="B1061" s="155">
        <v>75300</v>
      </c>
      <c r="C1061" s="161" t="s">
        <v>178</v>
      </c>
      <c r="D1061" s="158" t="s">
        <v>239</v>
      </c>
      <c r="E1061" s="50" t="s">
        <v>209</v>
      </c>
      <c r="F1061" s="50"/>
      <c r="G1061" s="51"/>
      <c r="H1061" s="52"/>
      <c r="I1061" s="44" t="e">
        <f t="shared" si="65"/>
        <v>#DIV/0!</v>
      </c>
      <c r="J1061" s="154" t="e">
        <f t="shared" si="67"/>
        <v>#DIV/0!</v>
      </c>
      <c r="K1061" s="145"/>
      <c r="L1061" s="145"/>
    </row>
    <row r="1062" spans="1:12" x14ac:dyDescent="0.25">
      <c r="A1062" s="156"/>
      <c r="B1062" s="156"/>
      <c r="C1062" s="162"/>
      <c r="D1062" s="159"/>
      <c r="E1062" s="41" t="s">
        <v>192</v>
      </c>
      <c r="F1062" s="41"/>
      <c r="G1062" s="42"/>
      <c r="H1062" s="43"/>
      <c r="I1062" s="41" t="e">
        <f t="shared" si="65"/>
        <v>#DIV/0!</v>
      </c>
      <c r="J1062" s="146"/>
      <c r="K1062" s="146"/>
      <c r="L1062" s="146"/>
    </row>
    <row r="1063" spans="1:12" x14ac:dyDescent="0.25">
      <c r="A1063" s="156"/>
      <c r="B1063" s="156"/>
      <c r="C1063" s="162"/>
      <c r="D1063" s="159"/>
      <c r="E1063" s="41" t="s">
        <v>201</v>
      </c>
      <c r="F1063" s="41">
        <f>ABS(B1061-A1061)</f>
        <v>340</v>
      </c>
      <c r="G1063" s="42"/>
      <c r="H1063" s="43"/>
      <c r="I1063" s="41">
        <f t="shared" si="65"/>
        <v>0</v>
      </c>
      <c r="J1063" s="146"/>
      <c r="K1063" s="146"/>
      <c r="L1063" s="146"/>
    </row>
    <row r="1064" spans="1:12" x14ac:dyDescent="0.25">
      <c r="A1064" s="156"/>
      <c r="B1064" s="156"/>
      <c r="C1064" s="162"/>
      <c r="D1064" s="159"/>
      <c r="E1064" s="41" t="s">
        <v>202</v>
      </c>
      <c r="F1064" s="41">
        <v>1</v>
      </c>
      <c r="G1064" s="42"/>
      <c r="H1064" s="43"/>
      <c r="I1064" s="41">
        <f t="shared" si="65"/>
        <v>0</v>
      </c>
      <c r="J1064" s="146"/>
      <c r="K1064" s="146"/>
      <c r="L1064" s="146"/>
    </row>
    <row r="1065" spans="1:12" x14ac:dyDescent="0.25">
      <c r="A1065" s="156"/>
      <c r="B1065" s="156"/>
      <c r="C1065" s="162"/>
      <c r="D1065" s="159"/>
      <c r="E1065" s="41" t="s">
        <v>238</v>
      </c>
      <c r="F1065" s="41"/>
      <c r="G1065" s="42"/>
      <c r="H1065" s="43"/>
      <c r="I1065" s="41" t="e">
        <f t="shared" si="65"/>
        <v>#DIV/0!</v>
      </c>
      <c r="J1065" s="146"/>
      <c r="K1065" s="146"/>
      <c r="L1065" s="146"/>
    </row>
    <row r="1066" spans="1:12" ht="15.75" thickBot="1" x14ac:dyDescent="0.3">
      <c r="A1066" s="157"/>
      <c r="B1066" s="157"/>
      <c r="C1066" s="163"/>
      <c r="D1066" s="160"/>
      <c r="E1066" s="47" t="s">
        <v>191</v>
      </c>
      <c r="F1066" s="47"/>
      <c r="G1066" s="48"/>
      <c r="H1066" s="49"/>
      <c r="I1066" s="47" t="e">
        <f t="shared" si="65"/>
        <v>#DIV/0!</v>
      </c>
      <c r="J1066" s="147"/>
      <c r="K1066" s="147"/>
      <c r="L1066" s="147"/>
    </row>
    <row r="1067" spans="1:12" x14ac:dyDescent="0.25">
      <c r="A1067" s="155">
        <v>68570</v>
      </c>
      <c r="B1067" s="155">
        <v>68330</v>
      </c>
      <c r="C1067" s="161" t="s">
        <v>180</v>
      </c>
      <c r="D1067" s="158" t="s">
        <v>240</v>
      </c>
      <c r="E1067" s="50" t="s">
        <v>209</v>
      </c>
      <c r="F1067" s="50"/>
      <c r="G1067" s="51"/>
      <c r="H1067" s="52"/>
      <c r="I1067" s="44" t="e">
        <f t="shared" si="65"/>
        <v>#DIV/0!</v>
      </c>
      <c r="J1067" s="154" t="e">
        <f t="shared" si="67"/>
        <v>#DIV/0!</v>
      </c>
      <c r="K1067" s="145"/>
      <c r="L1067" s="145"/>
    </row>
    <row r="1068" spans="1:12" x14ac:dyDescent="0.25">
      <c r="A1068" s="156"/>
      <c r="B1068" s="156"/>
      <c r="C1068" s="162"/>
      <c r="D1068" s="159"/>
      <c r="E1068" s="41" t="s">
        <v>192</v>
      </c>
      <c r="F1068" s="41"/>
      <c r="G1068" s="42"/>
      <c r="H1068" s="43"/>
      <c r="I1068" s="41" t="e">
        <f t="shared" si="65"/>
        <v>#DIV/0!</v>
      </c>
      <c r="J1068" s="146"/>
      <c r="K1068" s="146"/>
      <c r="L1068" s="146"/>
    </row>
    <row r="1069" spans="1:12" x14ac:dyDescent="0.25">
      <c r="A1069" s="156"/>
      <c r="B1069" s="156"/>
      <c r="C1069" s="162"/>
      <c r="D1069" s="159"/>
      <c r="E1069" s="41" t="s">
        <v>201</v>
      </c>
      <c r="F1069" s="41">
        <f>ABS(B1067-A1067)</f>
        <v>240</v>
      </c>
      <c r="G1069" s="42"/>
      <c r="H1069" s="43"/>
      <c r="I1069" s="41">
        <f t="shared" si="65"/>
        <v>0</v>
      </c>
      <c r="J1069" s="146"/>
      <c r="K1069" s="146"/>
      <c r="L1069" s="146"/>
    </row>
    <row r="1070" spans="1:12" x14ac:dyDescent="0.25">
      <c r="A1070" s="156"/>
      <c r="B1070" s="156"/>
      <c r="C1070" s="162"/>
      <c r="D1070" s="159"/>
      <c r="E1070" s="41" t="s">
        <v>202</v>
      </c>
      <c r="F1070" s="41">
        <v>1</v>
      </c>
      <c r="G1070" s="42"/>
      <c r="H1070" s="43"/>
      <c r="I1070" s="41">
        <f t="shared" si="65"/>
        <v>0</v>
      </c>
      <c r="J1070" s="146"/>
      <c r="K1070" s="146"/>
      <c r="L1070" s="146"/>
    </row>
    <row r="1071" spans="1:12" x14ac:dyDescent="0.25">
      <c r="A1071" s="156"/>
      <c r="B1071" s="156"/>
      <c r="C1071" s="162"/>
      <c r="D1071" s="159"/>
      <c r="E1071" s="41" t="s">
        <v>238</v>
      </c>
      <c r="F1071" s="41"/>
      <c r="G1071" s="42"/>
      <c r="H1071" s="43"/>
      <c r="I1071" s="41" t="e">
        <f t="shared" si="65"/>
        <v>#DIV/0!</v>
      </c>
      <c r="J1071" s="146"/>
      <c r="K1071" s="146"/>
      <c r="L1071" s="146"/>
    </row>
    <row r="1072" spans="1:12" ht="15.75" thickBot="1" x14ac:dyDescent="0.3">
      <c r="A1072" s="157"/>
      <c r="B1072" s="157"/>
      <c r="C1072" s="163"/>
      <c r="D1072" s="160"/>
      <c r="E1072" s="47" t="s">
        <v>191</v>
      </c>
      <c r="F1072" s="47"/>
      <c r="G1072" s="48"/>
      <c r="H1072" s="49"/>
      <c r="I1072" s="47" t="e">
        <f t="shared" si="65"/>
        <v>#DIV/0!</v>
      </c>
      <c r="J1072" s="147"/>
      <c r="K1072" s="147"/>
      <c r="L1072" s="147"/>
    </row>
    <row r="1073" spans="1:12" x14ac:dyDescent="0.25">
      <c r="A1073" s="155">
        <v>68330</v>
      </c>
      <c r="B1073" s="155">
        <v>68030</v>
      </c>
      <c r="C1073" s="161" t="s">
        <v>180</v>
      </c>
      <c r="D1073" s="158" t="s">
        <v>241</v>
      </c>
      <c r="E1073" s="50" t="s">
        <v>209</v>
      </c>
      <c r="F1073" s="50"/>
      <c r="G1073" s="51"/>
      <c r="H1073" s="52"/>
      <c r="I1073" s="44" t="e">
        <f t="shared" si="65"/>
        <v>#DIV/0!</v>
      </c>
      <c r="J1073" s="154" t="e">
        <f t="shared" si="67"/>
        <v>#DIV/0!</v>
      </c>
      <c r="K1073" s="145"/>
      <c r="L1073" s="145"/>
    </row>
    <row r="1074" spans="1:12" x14ac:dyDescent="0.25">
      <c r="A1074" s="156"/>
      <c r="B1074" s="156"/>
      <c r="C1074" s="162"/>
      <c r="D1074" s="159"/>
      <c r="E1074" s="41" t="s">
        <v>192</v>
      </c>
      <c r="F1074" s="41"/>
      <c r="G1074" s="42"/>
      <c r="H1074" s="43"/>
      <c r="I1074" s="41" t="e">
        <f t="shared" si="65"/>
        <v>#DIV/0!</v>
      </c>
      <c r="J1074" s="146"/>
      <c r="K1074" s="146"/>
      <c r="L1074" s="146"/>
    </row>
    <row r="1075" spans="1:12" x14ac:dyDescent="0.25">
      <c r="A1075" s="156"/>
      <c r="B1075" s="156"/>
      <c r="C1075" s="162"/>
      <c r="D1075" s="159"/>
      <c r="E1075" s="41" t="s">
        <v>201</v>
      </c>
      <c r="F1075" s="41">
        <f>ABS(B1073-A1073)</f>
        <v>300</v>
      </c>
      <c r="G1075" s="42"/>
      <c r="H1075" s="43"/>
      <c r="I1075" s="41">
        <f t="shared" si="65"/>
        <v>0</v>
      </c>
      <c r="J1075" s="146"/>
      <c r="K1075" s="146"/>
      <c r="L1075" s="146"/>
    </row>
    <row r="1076" spans="1:12" x14ac:dyDescent="0.25">
      <c r="A1076" s="156"/>
      <c r="B1076" s="156"/>
      <c r="C1076" s="162"/>
      <c r="D1076" s="159"/>
      <c r="E1076" s="41" t="s">
        <v>202</v>
      </c>
      <c r="F1076" s="41">
        <v>1</v>
      </c>
      <c r="G1076" s="42"/>
      <c r="H1076" s="43"/>
      <c r="I1076" s="41">
        <f t="shared" si="65"/>
        <v>0</v>
      </c>
      <c r="J1076" s="146"/>
      <c r="K1076" s="146"/>
      <c r="L1076" s="146"/>
    </row>
    <row r="1077" spans="1:12" x14ac:dyDescent="0.25">
      <c r="A1077" s="156"/>
      <c r="B1077" s="156"/>
      <c r="C1077" s="162"/>
      <c r="D1077" s="159"/>
      <c r="E1077" s="41" t="s">
        <v>238</v>
      </c>
      <c r="F1077" s="41"/>
      <c r="G1077" s="42"/>
      <c r="H1077" s="43"/>
      <c r="I1077" s="41" t="e">
        <f t="shared" si="65"/>
        <v>#DIV/0!</v>
      </c>
      <c r="J1077" s="146"/>
      <c r="K1077" s="146"/>
      <c r="L1077" s="146"/>
    </row>
    <row r="1078" spans="1:12" ht="15.75" thickBot="1" x14ac:dyDescent="0.3">
      <c r="A1078" s="157"/>
      <c r="B1078" s="157"/>
      <c r="C1078" s="163"/>
      <c r="D1078" s="160"/>
      <c r="E1078" s="47" t="s">
        <v>191</v>
      </c>
      <c r="F1078" s="47"/>
      <c r="G1078" s="48"/>
      <c r="H1078" s="49"/>
      <c r="I1078" s="47" t="e">
        <f t="shared" si="65"/>
        <v>#DIV/0!</v>
      </c>
      <c r="J1078" s="147"/>
      <c r="K1078" s="147"/>
      <c r="L1078" s="147"/>
    </row>
    <row r="1079" spans="1:12" x14ac:dyDescent="0.25">
      <c r="A1079" s="155">
        <v>66070</v>
      </c>
      <c r="B1079" s="155">
        <v>66000</v>
      </c>
      <c r="C1079" s="161" t="s">
        <v>180</v>
      </c>
      <c r="D1079" s="158" t="s">
        <v>241</v>
      </c>
      <c r="E1079" s="50" t="s">
        <v>209</v>
      </c>
      <c r="F1079" s="50"/>
      <c r="G1079" s="51"/>
      <c r="H1079" s="52"/>
      <c r="I1079" s="44" t="e">
        <f t="shared" si="65"/>
        <v>#DIV/0!</v>
      </c>
      <c r="J1079" s="154" t="e">
        <f t="shared" si="67"/>
        <v>#DIV/0!</v>
      </c>
      <c r="K1079" s="145"/>
      <c r="L1079" s="145"/>
    </row>
    <row r="1080" spans="1:12" x14ac:dyDescent="0.25">
      <c r="A1080" s="156"/>
      <c r="B1080" s="156"/>
      <c r="C1080" s="162"/>
      <c r="D1080" s="159"/>
      <c r="E1080" s="41" t="s">
        <v>192</v>
      </c>
      <c r="F1080" s="41"/>
      <c r="G1080" s="42"/>
      <c r="H1080" s="43"/>
      <c r="I1080" s="41" t="e">
        <f t="shared" si="65"/>
        <v>#DIV/0!</v>
      </c>
      <c r="J1080" s="146"/>
      <c r="K1080" s="146"/>
      <c r="L1080" s="146"/>
    </row>
    <row r="1081" spans="1:12" x14ac:dyDescent="0.25">
      <c r="A1081" s="156"/>
      <c r="B1081" s="156"/>
      <c r="C1081" s="162"/>
      <c r="D1081" s="159"/>
      <c r="E1081" s="41" t="s">
        <v>201</v>
      </c>
      <c r="F1081" s="41">
        <f>ABS(B1079-A1079)</f>
        <v>70</v>
      </c>
      <c r="G1081" s="42"/>
      <c r="H1081" s="43"/>
      <c r="I1081" s="41">
        <f t="shared" si="65"/>
        <v>0</v>
      </c>
      <c r="J1081" s="146"/>
      <c r="K1081" s="146"/>
      <c r="L1081" s="146"/>
    </row>
    <row r="1082" spans="1:12" x14ac:dyDescent="0.25">
      <c r="A1082" s="156"/>
      <c r="B1082" s="156"/>
      <c r="C1082" s="162"/>
      <c r="D1082" s="159"/>
      <c r="E1082" s="41" t="s">
        <v>202</v>
      </c>
      <c r="F1082" s="41">
        <v>1</v>
      </c>
      <c r="G1082" s="42"/>
      <c r="H1082" s="43"/>
      <c r="I1082" s="41">
        <f t="shared" si="65"/>
        <v>0</v>
      </c>
      <c r="J1082" s="146"/>
      <c r="K1082" s="146"/>
      <c r="L1082" s="146"/>
    </row>
    <row r="1083" spans="1:12" x14ac:dyDescent="0.25">
      <c r="A1083" s="156"/>
      <c r="B1083" s="156"/>
      <c r="C1083" s="162"/>
      <c r="D1083" s="159"/>
      <c r="E1083" s="41" t="s">
        <v>238</v>
      </c>
      <c r="F1083" s="41"/>
      <c r="G1083" s="42"/>
      <c r="H1083" s="43"/>
      <c r="I1083" s="41" t="e">
        <f t="shared" si="65"/>
        <v>#DIV/0!</v>
      </c>
      <c r="J1083" s="146"/>
      <c r="K1083" s="146"/>
      <c r="L1083" s="146"/>
    </row>
    <row r="1084" spans="1:12" ht="15.75" thickBot="1" x14ac:dyDescent="0.3">
      <c r="A1084" s="157"/>
      <c r="B1084" s="157"/>
      <c r="C1084" s="163"/>
      <c r="D1084" s="160"/>
      <c r="E1084" s="47" t="s">
        <v>191</v>
      </c>
      <c r="F1084" s="47"/>
      <c r="G1084" s="48"/>
      <c r="H1084" s="49"/>
      <c r="I1084" s="47" t="e">
        <f t="shared" si="65"/>
        <v>#DIV/0!</v>
      </c>
      <c r="J1084" s="147"/>
      <c r="K1084" s="147"/>
      <c r="L1084" s="147"/>
    </row>
    <row r="1085" spans="1:12" x14ac:dyDescent="0.25">
      <c r="A1085" s="155">
        <v>60350</v>
      </c>
      <c r="B1085" s="155">
        <v>60000</v>
      </c>
      <c r="C1085" s="161" t="s">
        <v>178</v>
      </c>
      <c r="D1085" s="158" t="s">
        <v>242</v>
      </c>
      <c r="E1085" s="50" t="s">
        <v>209</v>
      </c>
      <c r="F1085" s="50"/>
      <c r="G1085" s="51"/>
      <c r="H1085" s="52"/>
      <c r="I1085" s="44" t="e">
        <f t="shared" si="65"/>
        <v>#DIV/0!</v>
      </c>
      <c r="J1085" s="154" t="e">
        <f t="shared" si="67"/>
        <v>#DIV/0!</v>
      </c>
      <c r="K1085" s="145"/>
      <c r="L1085" s="145"/>
    </row>
    <row r="1086" spans="1:12" x14ac:dyDescent="0.25">
      <c r="A1086" s="156"/>
      <c r="B1086" s="156"/>
      <c r="C1086" s="162"/>
      <c r="D1086" s="159"/>
      <c r="E1086" s="41" t="s">
        <v>192</v>
      </c>
      <c r="F1086" s="41"/>
      <c r="G1086" s="42"/>
      <c r="H1086" s="43"/>
      <c r="I1086" s="41" t="e">
        <f t="shared" si="65"/>
        <v>#DIV/0!</v>
      </c>
      <c r="J1086" s="146"/>
      <c r="K1086" s="146"/>
      <c r="L1086" s="146"/>
    </row>
    <row r="1087" spans="1:12" x14ac:dyDescent="0.25">
      <c r="A1087" s="156"/>
      <c r="B1087" s="156"/>
      <c r="C1087" s="162"/>
      <c r="D1087" s="159"/>
      <c r="E1087" s="41" t="s">
        <v>201</v>
      </c>
      <c r="F1087" s="41">
        <f>ABS(B1085-A1085)</f>
        <v>350</v>
      </c>
      <c r="G1087" s="42"/>
      <c r="H1087" s="43"/>
      <c r="I1087" s="41">
        <f t="shared" si="65"/>
        <v>0</v>
      </c>
      <c r="J1087" s="146"/>
      <c r="K1087" s="146"/>
      <c r="L1087" s="146"/>
    </row>
    <row r="1088" spans="1:12" x14ac:dyDescent="0.25">
      <c r="A1088" s="156"/>
      <c r="B1088" s="156"/>
      <c r="C1088" s="162"/>
      <c r="D1088" s="159"/>
      <c r="E1088" s="41" t="s">
        <v>202</v>
      </c>
      <c r="F1088" s="41">
        <v>1</v>
      </c>
      <c r="G1088" s="42"/>
      <c r="H1088" s="43"/>
      <c r="I1088" s="41">
        <f t="shared" si="65"/>
        <v>0</v>
      </c>
      <c r="J1088" s="146"/>
      <c r="K1088" s="146"/>
      <c r="L1088" s="146"/>
    </row>
    <row r="1089" spans="1:12" x14ac:dyDescent="0.25">
      <c r="A1089" s="156"/>
      <c r="B1089" s="156"/>
      <c r="C1089" s="162"/>
      <c r="D1089" s="159"/>
      <c r="E1089" s="41" t="s">
        <v>238</v>
      </c>
      <c r="F1089" s="41"/>
      <c r="G1089" s="42"/>
      <c r="H1089" s="43"/>
      <c r="I1089" s="41" t="e">
        <f t="shared" si="65"/>
        <v>#DIV/0!</v>
      </c>
      <c r="J1089" s="146"/>
      <c r="K1089" s="146"/>
      <c r="L1089" s="146"/>
    </row>
    <row r="1090" spans="1:12" ht="15.75" thickBot="1" x14ac:dyDescent="0.3">
      <c r="A1090" s="157"/>
      <c r="B1090" s="157"/>
      <c r="C1090" s="163"/>
      <c r="D1090" s="160"/>
      <c r="E1090" s="47" t="s">
        <v>191</v>
      </c>
      <c r="F1090" s="47"/>
      <c r="G1090" s="48"/>
      <c r="H1090" s="49"/>
      <c r="I1090" s="47" t="e">
        <f t="shared" si="65"/>
        <v>#DIV/0!</v>
      </c>
      <c r="J1090" s="147"/>
      <c r="K1090" s="147"/>
      <c r="L1090" s="147"/>
    </row>
    <row r="1091" spans="1:12" x14ac:dyDescent="0.25">
      <c r="A1091" s="155">
        <v>56440</v>
      </c>
      <c r="B1091" s="155">
        <v>56350</v>
      </c>
      <c r="C1091" s="161" t="s">
        <v>178</v>
      </c>
      <c r="D1091" s="158" t="s">
        <v>245</v>
      </c>
      <c r="E1091" s="50" t="s">
        <v>209</v>
      </c>
      <c r="F1091" s="50"/>
      <c r="G1091" s="51"/>
      <c r="H1091" s="52"/>
      <c r="I1091" s="44" t="e">
        <f t="shared" si="65"/>
        <v>#DIV/0!</v>
      </c>
      <c r="J1091" s="154" t="e">
        <f t="shared" si="67"/>
        <v>#DIV/0!</v>
      </c>
      <c r="K1091" s="145"/>
      <c r="L1091" s="145"/>
    </row>
    <row r="1092" spans="1:12" x14ac:dyDescent="0.25">
      <c r="A1092" s="156"/>
      <c r="B1092" s="156"/>
      <c r="C1092" s="162"/>
      <c r="D1092" s="159"/>
      <c r="E1092" s="41" t="s">
        <v>192</v>
      </c>
      <c r="F1092" s="41"/>
      <c r="G1092" s="42"/>
      <c r="H1092" s="43"/>
      <c r="I1092" s="41" t="e">
        <f t="shared" ref="I1092:I1155" si="68">G1092/F1092</f>
        <v>#DIV/0!</v>
      </c>
      <c r="J1092" s="146"/>
      <c r="K1092" s="146"/>
      <c r="L1092" s="146"/>
    </row>
    <row r="1093" spans="1:12" x14ac:dyDescent="0.25">
      <c r="A1093" s="156"/>
      <c r="B1093" s="156"/>
      <c r="C1093" s="162"/>
      <c r="D1093" s="159"/>
      <c r="E1093" s="41" t="s">
        <v>201</v>
      </c>
      <c r="F1093" s="41">
        <f>ABS(B1091-A1091)</f>
        <v>90</v>
      </c>
      <c r="G1093" s="42"/>
      <c r="H1093" s="43"/>
      <c r="I1093" s="41">
        <f t="shared" si="68"/>
        <v>0</v>
      </c>
      <c r="J1093" s="146"/>
      <c r="K1093" s="146"/>
      <c r="L1093" s="146"/>
    </row>
    <row r="1094" spans="1:12" x14ac:dyDescent="0.25">
      <c r="A1094" s="156"/>
      <c r="B1094" s="156"/>
      <c r="C1094" s="162"/>
      <c r="D1094" s="159"/>
      <c r="E1094" s="41" t="s">
        <v>202</v>
      </c>
      <c r="F1094" s="41">
        <v>1</v>
      </c>
      <c r="G1094" s="42"/>
      <c r="H1094" s="43"/>
      <c r="I1094" s="41">
        <f t="shared" si="68"/>
        <v>0</v>
      </c>
      <c r="J1094" s="146"/>
      <c r="K1094" s="146"/>
      <c r="L1094" s="146"/>
    </row>
    <row r="1095" spans="1:12" x14ac:dyDescent="0.25">
      <c r="A1095" s="156"/>
      <c r="B1095" s="156"/>
      <c r="C1095" s="162"/>
      <c r="D1095" s="159"/>
      <c r="E1095" s="41" t="s">
        <v>238</v>
      </c>
      <c r="F1095" s="41"/>
      <c r="G1095" s="42"/>
      <c r="H1095" s="43"/>
      <c r="I1095" s="41" t="e">
        <f t="shared" si="68"/>
        <v>#DIV/0!</v>
      </c>
      <c r="J1095" s="146"/>
      <c r="K1095" s="146"/>
      <c r="L1095" s="146"/>
    </row>
    <row r="1096" spans="1:12" ht="15.75" thickBot="1" x14ac:dyDescent="0.3">
      <c r="A1096" s="157"/>
      <c r="B1096" s="157"/>
      <c r="C1096" s="163"/>
      <c r="D1096" s="160"/>
      <c r="E1096" s="47" t="s">
        <v>191</v>
      </c>
      <c r="F1096" s="47"/>
      <c r="G1096" s="48"/>
      <c r="H1096" s="49"/>
      <c r="I1096" s="47" t="e">
        <f t="shared" si="68"/>
        <v>#DIV/0!</v>
      </c>
      <c r="J1096" s="147"/>
      <c r="K1096" s="147"/>
      <c r="L1096" s="147"/>
    </row>
    <row r="1097" spans="1:12" x14ac:dyDescent="0.25">
      <c r="A1097" s="155">
        <v>55580</v>
      </c>
      <c r="B1097" s="155">
        <v>54500</v>
      </c>
      <c r="C1097" s="161" t="s">
        <v>179</v>
      </c>
      <c r="D1097" s="158" t="s">
        <v>246</v>
      </c>
      <c r="E1097" s="50" t="s">
        <v>209</v>
      </c>
      <c r="F1097" s="50"/>
      <c r="G1097" s="51"/>
      <c r="H1097" s="52"/>
      <c r="I1097" s="44" t="e">
        <f t="shared" si="68"/>
        <v>#DIV/0!</v>
      </c>
      <c r="J1097" s="154" t="e">
        <f t="shared" si="67"/>
        <v>#DIV/0!</v>
      </c>
      <c r="K1097" s="145"/>
      <c r="L1097" s="145"/>
    </row>
    <row r="1098" spans="1:12" x14ac:dyDescent="0.25">
      <c r="A1098" s="156"/>
      <c r="B1098" s="156"/>
      <c r="C1098" s="162"/>
      <c r="D1098" s="159"/>
      <c r="E1098" s="41" t="s">
        <v>192</v>
      </c>
      <c r="F1098" s="41"/>
      <c r="G1098" s="42"/>
      <c r="H1098" s="43"/>
      <c r="I1098" s="41" t="e">
        <f t="shared" si="68"/>
        <v>#DIV/0!</v>
      </c>
      <c r="J1098" s="146"/>
      <c r="K1098" s="146"/>
      <c r="L1098" s="146"/>
    </row>
    <row r="1099" spans="1:12" x14ac:dyDescent="0.25">
      <c r="A1099" s="156"/>
      <c r="B1099" s="156"/>
      <c r="C1099" s="162"/>
      <c r="D1099" s="159"/>
      <c r="E1099" s="41" t="s">
        <v>201</v>
      </c>
      <c r="F1099" s="41">
        <f>ABS(B1097-A1097)</f>
        <v>1080</v>
      </c>
      <c r="G1099" s="42"/>
      <c r="H1099" s="43"/>
      <c r="I1099" s="41">
        <f t="shared" si="68"/>
        <v>0</v>
      </c>
      <c r="J1099" s="146"/>
      <c r="K1099" s="146"/>
      <c r="L1099" s="146"/>
    </row>
    <row r="1100" spans="1:12" x14ac:dyDescent="0.25">
      <c r="A1100" s="156"/>
      <c r="B1100" s="156"/>
      <c r="C1100" s="162"/>
      <c r="D1100" s="159"/>
      <c r="E1100" s="41" t="s">
        <v>202</v>
      </c>
      <c r="F1100" s="41">
        <v>1</v>
      </c>
      <c r="G1100" s="42"/>
      <c r="H1100" s="43"/>
      <c r="I1100" s="41">
        <f t="shared" si="68"/>
        <v>0</v>
      </c>
      <c r="J1100" s="146"/>
      <c r="K1100" s="146"/>
      <c r="L1100" s="146"/>
    </row>
    <row r="1101" spans="1:12" x14ac:dyDescent="0.25">
      <c r="A1101" s="156"/>
      <c r="B1101" s="156"/>
      <c r="C1101" s="162"/>
      <c r="D1101" s="159"/>
      <c r="E1101" s="41" t="s">
        <v>238</v>
      </c>
      <c r="F1101" s="41"/>
      <c r="G1101" s="42"/>
      <c r="H1101" s="43"/>
      <c r="I1101" s="41" t="e">
        <f t="shared" si="68"/>
        <v>#DIV/0!</v>
      </c>
      <c r="J1101" s="146"/>
      <c r="K1101" s="146"/>
      <c r="L1101" s="146"/>
    </row>
    <row r="1102" spans="1:12" ht="15.75" thickBot="1" x14ac:dyDescent="0.3">
      <c r="A1102" s="157"/>
      <c r="B1102" s="157"/>
      <c r="C1102" s="163"/>
      <c r="D1102" s="160"/>
      <c r="E1102" s="47" t="s">
        <v>191</v>
      </c>
      <c r="F1102" s="47"/>
      <c r="G1102" s="48"/>
      <c r="H1102" s="49"/>
      <c r="I1102" s="47" t="e">
        <f t="shared" si="68"/>
        <v>#DIV/0!</v>
      </c>
      <c r="J1102" s="147"/>
      <c r="K1102" s="147"/>
      <c r="L1102" s="147"/>
    </row>
    <row r="1103" spans="1:12" x14ac:dyDescent="0.25">
      <c r="A1103" s="155">
        <v>54730</v>
      </c>
      <c r="B1103" s="155">
        <v>55000</v>
      </c>
      <c r="C1103" s="161" t="s">
        <v>179</v>
      </c>
      <c r="D1103" s="158" t="s">
        <v>246</v>
      </c>
      <c r="E1103" s="50" t="s">
        <v>209</v>
      </c>
      <c r="F1103" s="50"/>
      <c r="G1103" s="51"/>
      <c r="H1103" s="52"/>
      <c r="I1103" s="44" t="e">
        <f t="shared" si="68"/>
        <v>#DIV/0!</v>
      </c>
      <c r="J1103" s="154" t="e">
        <f t="shared" si="67"/>
        <v>#DIV/0!</v>
      </c>
      <c r="K1103" s="145"/>
      <c r="L1103" s="145"/>
    </row>
    <row r="1104" spans="1:12" x14ac:dyDescent="0.25">
      <c r="A1104" s="156"/>
      <c r="B1104" s="156"/>
      <c r="C1104" s="162"/>
      <c r="D1104" s="159"/>
      <c r="E1104" s="41" t="s">
        <v>192</v>
      </c>
      <c r="F1104" s="41"/>
      <c r="G1104" s="42"/>
      <c r="H1104" s="43"/>
      <c r="I1104" s="41" t="e">
        <f t="shared" si="68"/>
        <v>#DIV/0!</v>
      </c>
      <c r="J1104" s="146"/>
      <c r="K1104" s="146"/>
      <c r="L1104" s="146"/>
    </row>
    <row r="1105" spans="1:12" x14ac:dyDescent="0.25">
      <c r="A1105" s="156"/>
      <c r="B1105" s="156"/>
      <c r="C1105" s="162"/>
      <c r="D1105" s="159"/>
      <c r="E1105" s="41" t="s">
        <v>201</v>
      </c>
      <c r="F1105" s="41">
        <f>ABS(B1103-A1103)</f>
        <v>270</v>
      </c>
      <c r="G1105" s="42"/>
      <c r="H1105" s="43"/>
      <c r="I1105" s="41">
        <f t="shared" si="68"/>
        <v>0</v>
      </c>
      <c r="J1105" s="146"/>
      <c r="K1105" s="146"/>
      <c r="L1105" s="146"/>
    </row>
    <row r="1106" spans="1:12" x14ac:dyDescent="0.25">
      <c r="A1106" s="156"/>
      <c r="B1106" s="156"/>
      <c r="C1106" s="162"/>
      <c r="D1106" s="159"/>
      <c r="E1106" s="41" t="s">
        <v>202</v>
      </c>
      <c r="F1106" s="41">
        <v>1</v>
      </c>
      <c r="G1106" s="42"/>
      <c r="H1106" s="43"/>
      <c r="I1106" s="41">
        <f t="shared" si="68"/>
        <v>0</v>
      </c>
      <c r="J1106" s="146"/>
      <c r="K1106" s="146"/>
      <c r="L1106" s="146"/>
    </row>
    <row r="1107" spans="1:12" x14ac:dyDescent="0.25">
      <c r="A1107" s="156"/>
      <c r="B1107" s="156"/>
      <c r="C1107" s="162"/>
      <c r="D1107" s="159"/>
      <c r="E1107" s="41" t="s">
        <v>238</v>
      </c>
      <c r="F1107" s="41"/>
      <c r="G1107" s="42"/>
      <c r="H1107" s="43"/>
      <c r="I1107" s="41" t="e">
        <f t="shared" si="68"/>
        <v>#DIV/0!</v>
      </c>
      <c r="J1107" s="146"/>
      <c r="K1107" s="146"/>
      <c r="L1107" s="146"/>
    </row>
    <row r="1108" spans="1:12" ht="15.75" thickBot="1" x14ac:dyDescent="0.3">
      <c r="A1108" s="157"/>
      <c r="B1108" s="157"/>
      <c r="C1108" s="163"/>
      <c r="D1108" s="160"/>
      <c r="E1108" s="47" t="s">
        <v>191</v>
      </c>
      <c r="F1108" s="47"/>
      <c r="G1108" s="48"/>
      <c r="H1108" s="49"/>
      <c r="I1108" s="47" t="e">
        <f t="shared" si="68"/>
        <v>#DIV/0!</v>
      </c>
      <c r="J1108" s="147"/>
      <c r="K1108" s="147"/>
      <c r="L1108" s="147"/>
    </row>
    <row r="1109" spans="1:12" x14ac:dyDescent="0.25">
      <c r="A1109" s="155">
        <v>55485</v>
      </c>
      <c r="B1109" s="155">
        <v>55725</v>
      </c>
      <c r="C1109" s="161" t="s">
        <v>179</v>
      </c>
      <c r="D1109" s="158" t="s">
        <v>246</v>
      </c>
      <c r="E1109" s="50" t="s">
        <v>209</v>
      </c>
      <c r="F1109" s="50"/>
      <c r="G1109" s="51"/>
      <c r="H1109" s="52"/>
      <c r="I1109" s="44" t="e">
        <f t="shared" si="68"/>
        <v>#DIV/0!</v>
      </c>
      <c r="J1109" s="154" t="e">
        <f t="shared" ref="J1109:J1169" si="69">AVERAGE(I1109,I1110,I1111,I1112,I1113,I1114)</f>
        <v>#DIV/0!</v>
      </c>
      <c r="K1109" s="145"/>
      <c r="L1109" s="145"/>
    </row>
    <row r="1110" spans="1:12" x14ac:dyDescent="0.25">
      <c r="A1110" s="156"/>
      <c r="B1110" s="156"/>
      <c r="C1110" s="162"/>
      <c r="D1110" s="159"/>
      <c r="E1110" s="41" t="s">
        <v>192</v>
      </c>
      <c r="F1110" s="41"/>
      <c r="G1110" s="42"/>
      <c r="H1110" s="43"/>
      <c r="I1110" s="41" t="e">
        <f t="shared" si="68"/>
        <v>#DIV/0!</v>
      </c>
      <c r="J1110" s="146"/>
      <c r="K1110" s="146"/>
      <c r="L1110" s="146"/>
    </row>
    <row r="1111" spans="1:12" x14ac:dyDescent="0.25">
      <c r="A1111" s="156"/>
      <c r="B1111" s="156"/>
      <c r="C1111" s="162"/>
      <c r="D1111" s="159"/>
      <c r="E1111" s="41" t="s">
        <v>201</v>
      </c>
      <c r="F1111" s="41">
        <f>ABS(B1109-A1109)</f>
        <v>240</v>
      </c>
      <c r="G1111" s="42"/>
      <c r="H1111" s="43"/>
      <c r="I1111" s="41">
        <f t="shared" si="68"/>
        <v>0</v>
      </c>
      <c r="J1111" s="146"/>
      <c r="K1111" s="146"/>
      <c r="L1111" s="146"/>
    </row>
    <row r="1112" spans="1:12" x14ac:dyDescent="0.25">
      <c r="A1112" s="156"/>
      <c r="B1112" s="156"/>
      <c r="C1112" s="162"/>
      <c r="D1112" s="159"/>
      <c r="E1112" s="41" t="s">
        <v>202</v>
      </c>
      <c r="F1112" s="41">
        <v>1</v>
      </c>
      <c r="G1112" s="42"/>
      <c r="H1112" s="43"/>
      <c r="I1112" s="41">
        <f t="shared" si="68"/>
        <v>0</v>
      </c>
      <c r="J1112" s="146"/>
      <c r="K1112" s="146"/>
      <c r="L1112" s="146"/>
    </row>
    <row r="1113" spans="1:12" x14ac:dyDescent="0.25">
      <c r="A1113" s="156"/>
      <c r="B1113" s="156"/>
      <c r="C1113" s="162"/>
      <c r="D1113" s="159"/>
      <c r="E1113" s="41" t="s">
        <v>238</v>
      </c>
      <c r="F1113" s="41"/>
      <c r="G1113" s="42"/>
      <c r="H1113" s="43"/>
      <c r="I1113" s="41" t="e">
        <f t="shared" si="68"/>
        <v>#DIV/0!</v>
      </c>
      <c r="J1113" s="146"/>
      <c r="K1113" s="146"/>
      <c r="L1113" s="146"/>
    </row>
    <row r="1114" spans="1:12" ht="15.75" thickBot="1" x14ac:dyDescent="0.3">
      <c r="A1114" s="157"/>
      <c r="B1114" s="157"/>
      <c r="C1114" s="163"/>
      <c r="D1114" s="160"/>
      <c r="E1114" s="47" t="s">
        <v>191</v>
      </c>
      <c r="F1114" s="47"/>
      <c r="G1114" s="48"/>
      <c r="H1114" s="49"/>
      <c r="I1114" s="47" t="e">
        <f t="shared" si="68"/>
        <v>#DIV/0!</v>
      </c>
      <c r="J1114" s="147"/>
      <c r="K1114" s="147"/>
      <c r="L1114" s="147"/>
    </row>
    <row r="1115" spans="1:12" x14ac:dyDescent="0.25">
      <c r="A1115" s="155">
        <v>55725</v>
      </c>
      <c r="B1115" s="155">
        <v>56635</v>
      </c>
      <c r="C1115" s="161" t="s">
        <v>179</v>
      </c>
      <c r="D1115" s="158" t="s">
        <v>247</v>
      </c>
      <c r="E1115" s="50" t="s">
        <v>209</v>
      </c>
      <c r="F1115" s="50"/>
      <c r="G1115" s="51"/>
      <c r="H1115" s="52"/>
      <c r="I1115" s="44" t="e">
        <f t="shared" si="68"/>
        <v>#DIV/0!</v>
      </c>
      <c r="J1115" s="154" t="e">
        <f t="shared" si="69"/>
        <v>#DIV/0!</v>
      </c>
      <c r="K1115" s="145"/>
      <c r="L1115" s="145"/>
    </row>
    <row r="1116" spans="1:12" x14ac:dyDescent="0.25">
      <c r="A1116" s="156"/>
      <c r="B1116" s="156"/>
      <c r="C1116" s="162"/>
      <c r="D1116" s="159"/>
      <c r="E1116" s="41" t="s">
        <v>192</v>
      </c>
      <c r="F1116" s="41"/>
      <c r="G1116" s="42"/>
      <c r="H1116" s="43"/>
      <c r="I1116" s="41" t="e">
        <f t="shared" si="68"/>
        <v>#DIV/0!</v>
      </c>
      <c r="J1116" s="146"/>
      <c r="K1116" s="146"/>
      <c r="L1116" s="146"/>
    </row>
    <row r="1117" spans="1:12" x14ac:dyDescent="0.25">
      <c r="A1117" s="156"/>
      <c r="B1117" s="156"/>
      <c r="C1117" s="162"/>
      <c r="D1117" s="159"/>
      <c r="E1117" s="41" t="s">
        <v>201</v>
      </c>
      <c r="F1117" s="41">
        <f>ABS(B1115-A1115)</f>
        <v>910</v>
      </c>
      <c r="G1117" s="42"/>
      <c r="H1117" s="43"/>
      <c r="I1117" s="41">
        <f t="shared" si="68"/>
        <v>0</v>
      </c>
      <c r="J1117" s="146"/>
      <c r="K1117" s="146"/>
      <c r="L1117" s="146"/>
    </row>
    <row r="1118" spans="1:12" x14ac:dyDescent="0.25">
      <c r="A1118" s="156"/>
      <c r="B1118" s="156"/>
      <c r="C1118" s="162"/>
      <c r="D1118" s="159"/>
      <c r="E1118" s="41" t="s">
        <v>202</v>
      </c>
      <c r="F1118" s="41">
        <v>1</v>
      </c>
      <c r="G1118" s="42"/>
      <c r="H1118" s="43"/>
      <c r="I1118" s="41">
        <f t="shared" si="68"/>
        <v>0</v>
      </c>
      <c r="J1118" s="146"/>
      <c r="K1118" s="146"/>
      <c r="L1118" s="146"/>
    </row>
    <row r="1119" spans="1:12" x14ac:dyDescent="0.25">
      <c r="A1119" s="156"/>
      <c r="B1119" s="156"/>
      <c r="C1119" s="162"/>
      <c r="D1119" s="159"/>
      <c r="E1119" s="41" t="s">
        <v>238</v>
      </c>
      <c r="F1119" s="41"/>
      <c r="G1119" s="42"/>
      <c r="H1119" s="43"/>
      <c r="I1119" s="41" t="e">
        <f t="shared" si="68"/>
        <v>#DIV/0!</v>
      </c>
      <c r="J1119" s="146"/>
      <c r="K1119" s="146"/>
      <c r="L1119" s="146"/>
    </row>
    <row r="1120" spans="1:12" ht="15.75" thickBot="1" x14ac:dyDescent="0.3">
      <c r="A1120" s="157"/>
      <c r="B1120" s="157"/>
      <c r="C1120" s="163"/>
      <c r="D1120" s="160"/>
      <c r="E1120" s="47" t="s">
        <v>191</v>
      </c>
      <c r="F1120" s="47"/>
      <c r="G1120" s="48"/>
      <c r="H1120" s="49"/>
      <c r="I1120" s="47" t="e">
        <f t="shared" si="68"/>
        <v>#DIV/0!</v>
      </c>
      <c r="J1120" s="147"/>
      <c r="K1120" s="147"/>
      <c r="L1120" s="147"/>
    </row>
    <row r="1121" spans="1:12" x14ac:dyDescent="0.25">
      <c r="A1121" s="155">
        <v>57320</v>
      </c>
      <c r="B1121" s="155">
        <v>57445</v>
      </c>
      <c r="C1121" s="161" t="s">
        <v>179</v>
      </c>
      <c r="D1121" s="158" t="s">
        <v>129</v>
      </c>
      <c r="E1121" s="50" t="s">
        <v>209</v>
      </c>
      <c r="F1121" s="50"/>
      <c r="G1121" s="51"/>
      <c r="H1121" s="52"/>
      <c r="I1121" s="44" t="e">
        <f t="shared" si="68"/>
        <v>#DIV/0!</v>
      </c>
      <c r="J1121" s="154" t="e">
        <f t="shared" si="69"/>
        <v>#DIV/0!</v>
      </c>
      <c r="K1121" s="145"/>
      <c r="L1121" s="145"/>
    </row>
    <row r="1122" spans="1:12" x14ac:dyDescent="0.25">
      <c r="A1122" s="156"/>
      <c r="B1122" s="156"/>
      <c r="C1122" s="162"/>
      <c r="D1122" s="159"/>
      <c r="E1122" s="41" t="s">
        <v>192</v>
      </c>
      <c r="F1122" s="41"/>
      <c r="G1122" s="42"/>
      <c r="H1122" s="43"/>
      <c r="I1122" s="41" t="e">
        <f t="shared" si="68"/>
        <v>#DIV/0!</v>
      </c>
      <c r="J1122" s="146"/>
      <c r="K1122" s="146"/>
      <c r="L1122" s="146"/>
    </row>
    <row r="1123" spans="1:12" x14ac:dyDescent="0.25">
      <c r="A1123" s="156"/>
      <c r="B1123" s="156"/>
      <c r="C1123" s="162"/>
      <c r="D1123" s="159"/>
      <c r="E1123" s="41" t="s">
        <v>201</v>
      </c>
      <c r="F1123" s="41">
        <f>ABS(B1121-A1121)</f>
        <v>125</v>
      </c>
      <c r="G1123" s="42"/>
      <c r="H1123" s="43"/>
      <c r="I1123" s="41">
        <f t="shared" si="68"/>
        <v>0</v>
      </c>
      <c r="J1123" s="146"/>
      <c r="K1123" s="146"/>
      <c r="L1123" s="146"/>
    </row>
    <row r="1124" spans="1:12" x14ac:dyDescent="0.25">
      <c r="A1124" s="156"/>
      <c r="B1124" s="156"/>
      <c r="C1124" s="162"/>
      <c r="D1124" s="159"/>
      <c r="E1124" s="41" t="s">
        <v>202</v>
      </c>
      <c r="F1124" s="41">
        <v>1</v>
      </c>
      <c r="G1124" s="42"/>
      <c r="H1124" s="43"/>
      <c r="I1124" s="41">
        <f t="shared" si="68"/>
        <v>0</v>
      </c>
      <c r="J1124" s="146"/>
      <c r="K1124" s="146"/>
      <c r="L1124" s="146"/>
    </row>
    <row r="1125" spans="1:12" x14ac:dyDescent="0.25">
      <c r="A1125" s="156"/>
      <c r="B1125" s="156"/>
      <c r="C1125" s="162"/>
      <c r="D1125" s="159"/>
      <c r="E1125" s="41" t="s">
        <v>238</v>
      </c>
      <c r="F1125" s="41"/>
      <c r="G1125" s="42"/>
      <c r="H1125" s="43"/>
      <c r="I1125" s="41" t="e">
        <f t="shared" si="68"/>
        <v>#DIV/0!</v>
      </c>
      <c r="J1125" s="146"/>
      <c r="K1125" s="146"/>
      <c r="L1125" s="146"/>
    </row>
    <row r="1126" spans="1:12" ht="15.75" thickBot="1" x14ac:dyDescent="0.3">
      <c r="A1126" s="157"/>
      <c r="B1126" s="157"/>
      <c r="C1126" s="163"/>
      <c r="D1126" s="160"/>
      <c r="E1126" s="47" t="s">
        <v>191</v>
      </c>
      <c r="F1126" s="47"/>
      <c r="G1126" s="48"/>
      <c r="H1126" s="49"/>
      <c r="I1126" s="47" t="e">
        <f t="shared" si="68"/>
        <v>#DIV/0!</v>
      </c>
      <c r="J1126" s="147"/>
      <c r="K1126" s="147"/>
      <c r="L1126" s="147"/>
    </row>
    <row r="1127" spans="1:12" x14ac:dyDescent="0.25">
      <c r="A1127" s="155">
        <v>60165</v>
      </c>
      <c r="B1127" s="155">
        <v>60620</v>
      </c>
      <c r="C1127" s="161" t="s">
        <v>179</v>
      </c>
      <c r="D1127" s="158" t="s">
        <v>242</v>
      </c>
      <c r="E1127" s="50" t="s">
        <v>209</v>
      </c>
      <c r="F1127" s="50"/>
      <c r="G1127" s="51"/>
      <c r="H1127" s="52"/>
      <c r="I1127" s="44" t="e">
        <f t="shared" si="68"/>
        <v>#DIV/0!</v>
      </c>
      <c r="J1127" s="154" t="e">
        <f t="shared" si="69"/>
        <v>#DIV/0!</v>
      </c>
      <c r="K1127" s="145"/>
      <c r="L1127" s="145"/>
    </row>
    <row r="1128" spans="1:12" x14ac:dyDescent="0.25">
      <c r="A1128" s="156"/>
      <c r="B1128" s="156"/>
      <c r="C1128" s="162"/>
      <c r="D1128" s="159"/>
      <c r="E1128" s="41" t="s">
        <v>192</v>
      </c>
      <c r="F1128" s="41"/>
      <c r="G1128" s="42"/>
      <c r="H1128" s="43"/>
      <c r="I1128" s="41" t="e">
        <f t="shared" si="68"/>
        <v>#DIV/0!</v>
      </c>
      <c r="J1128" s="146"/>
      <c r="K1128" s="146"/>
      <c r="L1128" s="146"/>
    </row>
    <row r="1129" spans="1:12" x14ac:dyDescent="0.25">
      <c r="A1129" s="156"/>
      <c r="B1129" s="156"/>
      <c r="C1129" s="162"/>
      <c r="D1129" s="159"/>
      <c r="E1129" s="41" t="s">
        <v>201</v>
      </c>
      <c r="F1129" s="41">
        <f>ABS(B1127-A1127)</f>
        <v>455</v>
      </c>
      <c r="G1129" s="42"/>
      <c r="H1129" s="43"/>
      <c r="I1129" s="41">
        <f t="shared" si="68"/>
        <v>0</v>
      </c>
      <c r="J1129" s="146"/>
      <c r="K1129" s="146"/>
      <c r="L1129" s="146"/>
    </row>
    <row r="1130" spans="1:12" x14ac:dyDescent="0.25">
      <c r="A1130" s="156"/>
      <c r="B1130" s="156"/>
      <c r="C1130" s="162"/>
      <c r="D1130" s="159"/>
      <c r="E1130" s="41" t="s">
        <v>202</v>
      </c>
      <c r="F1130" s="41">
        <v>1</v>
      </c>
      <c r="G1130" s="42"/>
      <c r="H1130" s="43"/>
      <c r="I1130" s="41">
        <f t="shared" si="68"/>
        <v>0</v>
      </c>
      <c r="J1130" s="146"/>
      <c r="K1130" s="146"/>
      <c r="L1130" s="146"/>
    </row>
    <row r="1131" spans="1:12" x14ac:dyDescent="0.25">
      <c r="A1131" s="156"/>
      <c r="B1131" s="156"/>
      <c r="C1131" s="162"/>
      <c r="D1131" s="159"/>
      <c r="E1131" s="41" t="s">
        <v>238</v>
      </c>
      <c r="F1131" s="41"/>
      <c r="G1131" s="42"/>
      <c r="H1131" s="43"/>
      <c r="I1131" s="41" t="e">
        <f t="shared" si="68"/>
        <v>#DIV/0!</v>
      </c>
      <c r="J1131" s="146"/>
      <c r="K1131" s="146"/>
      <c r="L1131" s="146"/>
    </row>
    <row r="1132" spans="1:12" ht="15.75" thickBot="1" x14ac:dyDescent="0.3">
      <c r="A1132" s="157"/>
      <c r="B1132" s="157"/>
      <c r="C1132" s="163"/>
      <c r="D1132" s="160"/>
      <c r="E1132" s="47" t="s">
        <v>191</v>
      </c>
      <c r="F1132" s="47"/>
      <c r="G1132" s="48"/>
      <c r="H1132" s="49"/>
      <c r="I1132" s="47" t="e">
        <f t="shared" si="68"/>
        <v>#DIV/0!</v>
      </c>
      <c r="J1132" s="147"/>
      <c r="K1132" s="147"/>
      <c r="L1132" s="147"/>
    </row>
    <row r="1133" spans="1:12" x14ac:dyDescent="0.25">
      <c r="A1133" s="155">
        <v>62560</v>
      </c>
      <c r="B1133" s="155">
        <v>63425</v>
      </c>
      <c r="C1133" s="161" t="s">
        <v>179</v>
      </c>
      <c r="D1133" s="158" t="s">
        <v>248</v>
      </c>
      <c r="E1133" s="50" t="s">
        <v>209</v>
      </c>
      <c r="F1133" s="50"/>
      <c r="G1133" s="51"/>
      <c r="H1133" s="52"/>
      <c r="I1133" s="44" t="e">
        <f t="shared" si="68"/>
        <v>#DIV/0!</v>
      </c>
      <c r="J1133" s="154" t="e">
        <f t="shared" si="69"/>
        <v>#DIV/0!</v>
      </c>
      <c r="K1133" s="145"/>
      <c r="L1133" s="145"/>
    </row>
    <row r="1134" spans="1:12" x14ac:dyDescent="0.25">
      <c r="A1134" s="156"/>
      <c r="B1134" s="156"/>
      <c r="C1134" s="162"/>
      <c r="D1134" s="159"/>
      <c r="E1134" s="41" t="s">
        <v>192</v>
      </c>
      <c r="F1134" s="41"/>
      <c r="G1134" s="42"/>
      <c r="H1134" s="43"/>
      <c r="I1134" s="41" t="e">
        <f t="shared" si="68"/>
        <v>#DIV/0!</v>
      </c>
      <c r="J1134" s="146"/>
      <c r="K1134" s="146"/>
      <c r="L1134" s="146"/>
    </row>
    <row r="1135" spans="1:12" x14ac:dyDescent="0.25">
      <c r="A1135" s="156"/>
      <c r="B1135" s="156"/>
      <c r="C1135" s="162"/>
      <c r="D1135" s="159"/>
      <c r="E1135" s="41" t="s">
        <v>201</v>
      </c>
      <c r="F1135" s="41">
        <f>ABS(B1133-A1133)</f>
        <v>865</v>
      </c>
      <c r="G1135" s="42"/>
      <c r="H1135" s="43"/>
      <c r="I1135" s="41">
        <f t="shared" si="68"/>
        <v>0</v>
      </c>
      <c r="J1135" s="146"/>
      <c r="K1135" s="146"/>
      <c r="L1135" s="146"/>
    </row>
    <row r="1136" spans="1:12" x14ac:dyDescent="0.25">
      <c r="A1136" s="156"/>
      <c r="B1136" s="156"/>
      <c r="C1136" s="162"/>
      <c r="D1136" s="159"/>
      <c r="E1136" s="41" t="s">
        <v>202</v>
      </c>
      <c r="F1136" s="41">
        <v>1</v>
      </c>
      <c r="G1136" s="42"/>
      <c r="H1136" s="43"/>
      <c r="I1136" s="41">
        <f t="shared" si="68"/>
        <v>0</v>
      </c>
      <c r="J1136" s="146"/>
      <c r="K1136" s="146"/>
      <c r="L1136" s="146"/>
    </row>
    <row r="1137" spans="1:12" x14ac:dyDescent="0.25">
      <c r="A1137" s="156"/>
      <c r="B1137" s="156"/>
      <c r="C1137" s="162"/>
      <c r="D1137" s="159"/>
      <c r="E1137" s="41" t="s">
        <v>238</v>
      </c>
      <c r="F1137" s="41"/>
      <c r="G1137" s="42"/>
      <c r="H1137" s="43"/>
      <c r="I1137" s="41" t="e">
        <f t="shared" si="68"/>
        <v>#DIV/0!</v>
      </c>
      <c r="J1137" s="146"/>
      <c r="K1137" s="146"/>
      <c r="L1137" s="146"/>
    </row>
    <row r="1138" spans="1:12" ht="15.75" thickBot="1" x14ac:dyDescent="0.3">
      <c r="A1138" s="157"/>
      <c r="B1138" s="157"/>
      <c r="C1138" s="163"/>
      <c r="D1138" s="160"/>
      <c r="E1138" s="47" t="s">
        <v>191</v>
      </c>
      <c r="F1138" s="47"/>
      <c r="G1138" s="48"/>
      <c r="H1138" s="49"/>
      <c r="I1138" s="47" t="e">
        <f t="shared" si="68"/>
        <v>#DIV/0!</v>
      </c>
      <c r="J1138" s="147"/>
      <c r="K1138" s="147"/>
      <c r="L1138" s="147"/>
    </row>
    <row r="1139" spans="1:12" x14ac:dyDescent="0.25">
      <c r="A1139" s="155">
        <v>67950</v>
      </c>
      <c r="B1139" s="155">
        <v>68330</v>
      </c>
      <c r="C1139" s="161" t="s">
        <v>249</v>
      </c>
      <c r="D1139" s="158" t="s">
        <v>241</v>
      </c>
      <c r="E1139" s="50" t="s">
        <v>209</v>
      </c>
      <c r="F1139" s="50"/>
      <c r="G1139" s="51"/>
      <c r="H1139" s="52"/>
      <c r="I1139" s="44" t="e">
        <f t="shared" si="68"/>
        <v>#DIV/0!</v>
      </c>
      <c r="J1139" s="154" t="e">
        <f t="shared" si="69"/>
        <v>#DIV/0!</v>
      </c>
      <c r="K1139" s="145"/>
      <c r="L1139" s="145"/>
    </row>
    <row r="1140" spans="1:12" x14ac:dyDescent="0.25">
      <c r="A1140" s="156"/>
      <c r="B1140" s="156"/>
      <c r="C1140" s="162"/>
      <c r="D1140" s="159"/>
      <c r="E1140" s="41" t="s">
        <v>192</v>
      </c>
      <c r="F1140" s="41"/>
      <c r="G1140" s="42"/>
      <c r="H1140" s="43"/>
      <c r="I1140" s="41" t="e">
        <f t="shared" si="68"/>
        <v>#DIV/0!</v>
      </c>
      <c r="J1140" s="146"/>
      <c r="K1140" s="146"/>
      <c r="L1140" s="146"/>
    </row>
    <row r="1141" spans="1:12" x14ac:dyDescent="0.25">
      <c r="A1141" s="156"/>
      <c r="B1141" s="156"/>
      <c r="C1141" s="162"/>
      <c r="D1141" s="159"/>
      <c r="E1141" s="41" t="s">
        <v>201</v>
      </c>
      <c r="F1141" s="41">
        <f>ABS(B1139-A1139)</f>
        <v>380</v>
      </c>
      <c r="G1141" s="42"/>
      <c r="H1141" s="43"/>
      <c r="I1141" s="41">
        <f t="shared" si="68"/>
        <v>0</v>
      </c>
      <c r="J1141" s="146"/>
      <c r="K1141" s="146"/>
      <c r="L1141" s="146"/>
    </row>
    <row r="1142" spans="1:12" x14ac:dyDescent="0.25">
      <c r="A1142" s="156"/>
      <c r="B1142" s="156"/>
      <c r="C1142" s="162"/>
      <c r="D1142" s="159"/>
      <c r="E1142" s="41" t="s">
        <v>202</v>
      </c>
      <c r="F1142" s="41">
        <v>1</v>
      </c>
      <c r="G1142" s="42"/>
      <c r="H1142" s="43"/>
      <c r="I1142" s="41">
        <f t="shared" si="68"/>
        <v>0</v>
      </c>
      <c r="J1142" s="146"/>
      <c r="K1142" s="146"/>
      <c r="L1142" s="146"/>
    </row>
    <row r="1143" spans="1:12" x14ac:dyDescent="0.25">
      <c r="A1143" s="156"/>
      <c r="B1143" s="156"/>
      <c r="C1143" s="162"/>
      <c r="D1143" s="159"/>
      <c r="E1143" s="41" t="s">
        <v>238</v>
      </c>
      <c r="F1143" s="41"/>
      <c r="G1143" s="42"/>
      <c r="H1143" s="43"/>
      <c r="I1143" s="41" t="e">
        <f t="shared" si="68"/>
        <v>#DIV/0!</v>
      </c>
      <c r="J1143" s="146"/>
      <c r="K1143" s="146"/>
      <c r="L1143" s="146"/>
    </row>
    <row r="1144" spans="1:12" ht="15.75" thickBot="1" x14ac:dyDescent="0.3">
      <c r="A1144" s="157"/>
      <c r="B1144" s="157"/>
      <c r="C1144" s="163"/>
      <c r="D1144" s="160"/>
      <c r="E1144" s="47" t="s">
        <v>191</v>
      </c>
      <c r="F1144" s="47"/>
      <c r="G1144" s="48"/>
      <c r="H1144" s="49"/>
      <c r="I1144" s="47" t="e">
        <f t="shared" si="68"/>
        <v>#DIV/0!</v>
      </c>
      <c r="J1144" s="147"/>
      <c r="K1144" s="147"/>
      <c r="L1144" s="147"/>
    </row>
    <row r="1145" spans="1:12" x14ac:dyDescent="0.25">
      <c r="A1145" s="155">
        <v>74740</v>
      </c>
      <c r="B1145" s="155">
        <v>74840</v>
      </c>
      <c r="C1145" s="161" t="s">
        <v>179</v>
      </c>
      <c r="D1145" s="158" t="s">
        <v>133</v>
      </c>
      <c r="E1145" s="50" t="s">
        <v>209</v>
      </c>
      <c r="F1145" s="50"/>
      <c r="G1145" s="51"/>
      <c r="H1145" s="52"/>
      <c r="I1145" s="44" t="e">
        <f t="shared" si="68"/>
        <v>#DIV/0!</v>
      </c>
      <c r="J1145" s="154" t="e">
        <f t="shared" si="69"/>
        <v>#DIV/0!</v>
      </c>
      <c r="K1145" s="145"/>
      <c r="L1145" s="145"/>
    </row>
    <row r="1146" spans="1:12" x14ac:dyDescent="0.25">
      <c r="A1146" s="156"/>
      <c r="B1146" s="156"/>
      <c r="C1146" s="162"/>
      <c r="D1146" s="159"/>
      <c r="E1146" s="41" t="s">
        <v>192</v>
      </c>
      <c r="F1146" s="41"/>
      <c r="G1146" s="42"/>
      <c r="H1146" s="43"/>
      <c r="I1146" s="41" t="e">
        <f t="shared" si="68"/>
        <v>#DIV/0!</v>
      </c>
      <c r="J1146" s="146"/>
      <c r="K1146" s="146"/>
      <c r="L1146" s="146"/>
    </row>
    <row r="1147" spans="1:12" x14ac:dyDescent="0.25">
      <c r="A1147" s="156"/>
      <c r="B1147" s="156"/>
      <c r="C1147" s="162"/>
      <c r="D1147" s="159"/>
      <c r="E1147" s="41" t="s">
        <v>201</v>
      </c>
      <c r="F1147" s="41">
        <f>ABS(B1145-A1145)</f>
        <v>100</v>
      </c>
      <c r="G1147" s="42"/>
      <c r="H1147" s="43"/>
      <c r="I1147" s="41">
        <f t="shared" si="68"/>
        <v>0</v>
      </c>
      <c r="J1147" s="146"/>
      <c r="K1147" s="146"/>
      <c r="L1147" s="146"/>
    </row>
    <row r="1148" spans="1:12" x14ac:dyDescent="0.25">
      <c r="A1148" s="156"/>
      <c r="B1148" s="156"/>
      <c r="C1148" s="162"/>
      <c r="D1148" s="159"/>
      <c r="E1148" s="41" t="s">
        <v>202</v>
      </c>
      <c r="F1148" s="41">
        <v>1</v>
      </c>
      <c r="G1148" s="42"/>
      <c r="H1148" s="43"/>
      <c r="I1148" s="41">
        <f t="shared" si="68"/>
        <v>0</v>
      </c>
      <c r="J1148" s="146"/>
      <c r="K1148" s="146"/>
      <c r="L1148" s="146"/>
    </row>
    <row r="1149" spans="1:12" x14ac:dyDescent="0.25">
      <c r="A1149" s="156"/>
      <c r="B1149" s="156"/>
      <c r="C1149" s="162"/>
      <c r="D1149" s="159"/>
      <c r="E1149" s="41" t="s">
        <v>238</v>
      </c>
      <c r="F1149" s="41"/>
      <c r="G1149" s="42"/>
      <c r="H1149" s="43"/>
      <c r="I1149" s="41" t="e">
        <f t="shared" si="68"/>
        <v>#DIV/0!</v>
      </c>
      <c r="J1149" s="146"/>
      <c r="K1149" s="146"/>
      <c r="L1149" s="146"/>
    </row>
    <row r="1150" spans="1:12" ht="15.75" thickBot="1" x14ac:dyDescent="0.3">
      <c r="A1150" s="157"/>
      <c r="B1150" s="157"/>
      <c r="C1150" s="163"/>
      <c r="D1150" s="160"/>
      <c r="E1150" s="47" t="s">
        <v>191</v>
      </c>
      <c r="F1150" s="47"/>
      <c r="G1150" s="48"/>
      <c r="H1150" s="49"/>
      <c r="I1150" s="47" t="e">
        <f t="shared" si="68"/>
        <v>#DIV/0!</v>
      </c>
      <c r="J1150" s="147"/>
      <c r="K1150" s="147"/>
      <c r="L1150" s="147"/>
    </row>
    <row r="1151" spans="1:12" x14ac:dyDescent="0.25">
      <c r="A1151" s="155">
        <v>75395</v>
      </c>
      <c r="B1151" s="155">
        <v>75650</v>
      </c>
      <c r="C1151" s="161" t="s">
        <v>179</v>
      </c>
      <c r="D1151" s="158" t="s">
        <v>133</v>
      </c>
      <c r="E1151" s="50" t="s">
        <v>209</v>
      </c>
      <c r="F1151" s="50"/>
      <c r="G1151" s="51"/>
      <c r="H1151" s="52"/>
      <c r="I1151" s="44" t="e">
        <f t="shared" si="68"/>
        <v>#DIV/0!</v>
      </c>
      <c r="J1151" s="154" t="e">
        <f t="shared" si="69"/>
        <v>#DIV/0!</v>
      </c>
      <c r="K1151" s="145"/>
      <c r="L1151" s="145"/>
    </row>
    <row r="1152" spans="1:12" x14ac:dyDescent="0.25">
      <c r="A1152" s="156"/>
      <c r="B1152" s="156"/>
      <c r="C1152" s="162"/>
      <c r="D1152" s="159"/>
      <c r="E1152" s="41" t="s">
        <v>192</v>
      </c>
      <c r="F1152" s="41"/>
      <c r="G1152" s="42"/>
      <c r="H1152" s="43"/>
      <c r="I1152" s="41" t="e">
        <f t="shared" si="68"/>
        <v>#DIV/0!</v>
      </c>
      <c r="J1152" s="146"/>
      <c r="K1152" s="146"/>
      <c r="L1152" s="146"/>
    </row>
    <row r="1153" spans="1:12" x14ac:dyDescent="0.25">
      <c r="A1153" s="156"/>
      <c r="B1153" s="156"/>
      <c r="C1153" s="162"/>
      <c r="D1153" s="159"/>
      <c r="E1153" s="41" t="s">
        <v>201</v>
      </c>
      <c r="F1153" s="41">
        <f>ABS(B1151-A1151)</f>
        <v>255</v>
      </c>
      <c r="G1153" s="42"/>
      <c r="H1153" s="43"/>
      <c r="I1153" s="41">
        <f t="shared" si="68"/>
        <v>0</v>
      </c>
      <c r="J1153" s="146"/>
      <c r="K1153" s="146"/>
      <c r="L1153" s="146"/>
    </row>
    <row r="1154" spans="1:12" x14ac:dyDescent="0.25">
      <c r="A1154" s="156"/>
      <c r="B1154" s="156"/>
      <c r="C1154" s="162"/>
      <c r="D1154" s="159"/>
      <c r="E1154" s="41" t="s">
        <v>202</v>
      </c>
      <c r="F1154" s="41">
        <v>1</v>
      </c>
      <c r="G1154" s="42"/>
      <c r="H1154" s="43"/>
      <c r="I1154" s="41">
        <f t="shared" si="68"/>
        <v>0</v>
      </c>
      <c r="J1154" s="146"/>
      <c r="K1154" s="146"/>
      <c r="L1154" s="146"/>
    </row>
    <row r="1155" spans="1:12" x14ac:dyDescent="0.25">
      <c r="A1155" s="156"/>
      <c r="B1155" s="156"/>
      <c r="C1155" s="162"/>
      <c r="D1155" s="159"/>
      <c r="E1155" s="41" t="s">
        <v>238</v>
      </c>
      <c r="F1155" s="41"/>
      <c r="G1155" s="42"/>
      <c r="H1155" s="43"/>
      <c r="I1155" s="41" t="e">
        <f t="shared" si="68"/>
        <v>#DIV/0!</v>
      </c>
      <c r="J1155" s="146"/>
      <c r="K1155" s="146"/>
      <c r="L1155" s="146"/>
    </row>
    <row r="1156" spans="1:12" ht="15.75" thickBot="1" x14ac:dyDescent="0.3">
      <c r="A1156" s="157"/>
      <c r="B1156" s="157"/>
      <c r="C1156" s="163"/>
      <c r="D1156" s="160"/>
      <c r="E1156" s="47" t="s">
        <v>191</v>
      </c>
      <c r="F1156" s="47"/>
      <c r="G1156" s="48"/>
      <c r="H1156" s="49"/>
      <c r="I1156" s="47" t="e">
        <f t="shared" ref="I1156:I1216" si="70">G1156/F1156</f>
        <v>#DIV/0!</v>
      </c>
      <c r="J1156" s="147"/>
      <c r="K1156" s="147"/>
      <c r="L1156" s="147"/>
    </row>
    <row r="1157" spans="1:12" x14ac:dyDescent="0.25">
      <c r="A1157" s="155">
        <v>78905</v>
      </c>
      <c r="B1157" s="155">
        <v>75950</v>
      </c>
      <c r="C1157" s="161" t="s">
        <v>180</v>
      </c>
      <c r="D1157" s="158" t="s">
        <v>244</v>
      </c>
      <c r="E1157" s="50" t="s">
        <v>209</v>
      </c>
      <c r="F1157" s="50"/>
      <c r="G1157" s="51"/>
      <c r="H1157" s="52"/>
      <c r="I1157" s="44" t="e">
        <f t="shared" si="70"/>
        <v>#DIV/0!</v>
      </c>
      <c r="J1157" s="154" t="e">
        <f t="shared" si="69"/>
        <v>#DIV/0!</v>
      </c>
      <c r="K1157" s="145"/>
      <c r="L1157" s="145"/>
    </row>
    <row r="1158" spans="1:12" x14ac:dyDescent="0.25">
      <c r="A1158" s="156"/>
      <c r="B1158" s="156"/>
      <c r="C1158" s="162"/>
      <c r="D1158" s="159"/>
      <c r="E1158" s="41" t="s">
        <v>192</v>
      </c>
      <c r="F1158" s="41"/>
      <c r="G1158" s="42"/>
      <c r="H1158" s="43"/>
      <c r="I1158" s="41" t="e">
        <f t="shared" si="70"/>
        <v>#DIV/0!</v>
      </c>
      <c r="J1158" s="146"/>
      <c r="K1158" s="146"/>
      <c r="L1158" s="146"/>
    </row>
    <row r="1159" spans="1:12" x14ac:dyDescent="0.25">
      <c r="A1159" s="156"/>
      <c r="B1159" s="156"/>
      <c r="C1159" s="162"/>
      <c r="D1159" s="159"/>
      <c r="E1159" s="41" t="s">
        <v>201</v>
      </c>
      <c r="F1159" s="41">
        <f>ABS(B1157-A1157)</f>
        <v>2955</v>
      </c>
      <c r="G1159" s="42"/>
      <c r="H1159" s="43"/>
      <c r="I1159" s="41">
        <f t="shared" si="70"/>
        <v>0</v>
      </c>
      <c r="J1159" s="146"/>
      <c r="K1159" s="146"/>
      <c r="L1159" s="146"/>
    </row>
    <row r="1160" spans="1:12" x14ac:dyDescent="0.25">
      <c r="A1160" s="156"/>
      <c r="B1160" s="156"/>
      <c r="C1160" s="162"/>
      <c r="D1160" s="159"/>
      <c r="E1160" s="41" t="s">
        <v>202</v>
      </c>
      <c r="F1160" s="41">
        <v>1</v>
      </c>
      <c r="G1160" s="42"/>
      <c r="H1160" s="43"/>
      <c r="I1160" s="41">
        <f t="shared" si="70"/>
        <v>0</v>
      </c>
      <c r="J1160" s="146"/>
      <c r="K1160" s="146"/>
      <c r="L1160" s="146"/>
    </row>
    <row r="1161" spans="1:12" x14ac:dyDescent="0.25">
      <c r="A1161" s="156"/>
      <c r="B1161" s="156"/>
      <c r="C1161" s="162"/>
      <c r="D1161" s="159"/>
      <c r="E1161" s="41" t="s">
        <v>238</v>
      </c>
      <c r="F1161" s="41"/>
      <c r="G1161" s="42"/>
      <c r="H1161" s="43"/>
      <c r="I1161" s="41" t="e">
        <f t="shared" si="70"/>
        <v>#DIV/0!</v>
      </c>
      <c r="J1161" s="146"/>
      <c r="K1161" s="146"/>
      <c r="L1161" s="146"/>
    </row>
    <row r="1162" spans="1:12" ht="15.75" thickBot="1" x14ac:dyDescent="0.3">
      <c r="A1162" s="157"/>
      <c r="B1162" s="157"/>
      <c r="C1162" s="163"/>
      <c r="D1162" s="160"/>
      <c r="E1162" s="47" t="s">
        <v>191</v>
      </c>
      <c r="F1162" s="47"/>
      <c r="G1162" s="48"/>
      <c r="H1162" s="49"/>
      <c r="I1162" s="47" t="e">
        <f t="shared" si="70"/>
        <v>#DIV/0!</v>
      </c>
      <c r="J1162" s="147"/>
      <c r="K1162" s="147"/>
      <c r="L1162" s="147"/>
    </row>
    <row r="1163" spans="1:12" x14ac:dyDescent="0.25">
      <c r="A1163" s="155">
        <v>75950</v>
      </c>
      <c r="B1163" s="155">
        <v>75650</v>
      </c>
      <c r="C1163" s="161" t="s">
        <v>180</v>
      </c>
      <c r="D1163" s="158" t="s">
        <v>234</v>
      </c>
      <c r="E1163" s="50" t="s">
        <v>209</v>
      </c>
      <c r="F1163" s="50"/>
      <c r="G1163" s="51"/>
      <c r="H1163" s="52"/>
      <c r="I1163" s="44" t="e">
        <f t="shared" si="70"/>
        <v>#DIV/0!</v>
      </c>
      <c r="J1163" s="154" t="e">
        <f t="shared" si="69"/>
        <v>#DIV/0!</v>
      </c>
      <c r="K1163" s="145"/>
      <c r="L1163" s="145"/>
    </row>
    <row r="1164" spans="1:12" x14ac:dyDescent="0.25">
      <c r="A1164" s="156"/>
      <c r="B1164" s="156"/>
      <c r="C1164" s="162"/>
      <c r="D1164" s="159"/>
      <c r="E1164" s="41" t="s">
        <v>192</v>
      </c>
      <c r="F1164" s="41"/>
      <c r="G1164" s="42"/>
      <c r="H1164" s="43"/>
      <c r="I1164" s="41" t="e">
        <f t="shared" si="70"/>
        <v>#DIV/0!</v>
      </c>
      <c r="J1164" s="146"/>
      <c r="K1164" s="146"/>
      <c r="L1164" s="146"/>
    </row>
    <row r="1165" spans="1:12" x14ac:dyDescent="0.25">
      <c r="A1165" s="156"/>
      <c r="B1165" s="156"/>
      <c r="C1165" s="162"/>
      <c r="D1165" s="159"/>
      <c r="E1165" s="41" t="s">
        <v>201</v>
      </c>
      <c r="F1165" s="41">
        <f>ABS(B1163-A1163)</f>
        <v>300</v>
      </c>
      <c r="G1165" s="42"/>
      <c r="H1165" s="43"/>
      <c r="I1165" s="41">
        <f t="shared" si="70"/>
        <v>0</v>
      </c>
      <c r="J1165" s="146"/>
      <c r="K1165" s="146"/>
      <c r="L1165" s="146"/>
    </row>
    <row r="1166" spans="1:12" x14ac:dyDescent="0.25">
      <c r="A1166" s="156"/>
      <c r="B1166" s="156"/>
      <c r="C1166" s="162"/>
      <c r="D1166" s="159"/>
      <c r="E1166" s="41" t="s">
        <v>202</v>
      </c>
      <c r="F1166" s="41">
        <v>1</v>
      </c>
      <c r="G1166" s="42"/>
      <c r="H1166" s="43"/>
      <c r="I1166" s="41">
        <f t="shared" si="70"/>
        <v>0</v>
      </c>
      <c r="J1166" s="146"/>
      <c r="K1166" s="146"/>
      <c r="L1166" s="146"/>
    </row>
    <row r="1167" spans="1:12" x14ac:dyDescent="0.25">
      <c r="A1167" s="156"/>
      <c r="B1167" s="156"/>
      <c r="C1167" s="162"/>
      <c r="D1167" s="159"/>
      <c r="E1167" s="41" t="s">
        <v>238</v>
      </c>
      <c r="F1167" s="41"/>
      <c r="G1167" s="42"/>
      <c r="H1167" s="43"/>
      <c r="I1167" s="41" t="e">
        <f t="shared" si="70"/>
        <v>#DIV/0!</v>
      </c>
      <c r="J1167" s="146"/>
      <c r="K1167" s="146"/>
      <c r="L1167" s="146"/>
    </row>
    <row r="1168" spans="1:12" ht="15.75" thickBot="1" x14ac:dyDescent="0.3">
      <c r="A1168" s="157"/>
      <c r="B1168" s="157"/>
      <c r="C1168" s="163"/>
      <c r="D1168" s="160"/>
      <c r="E1168" s="47" t="s">
        <v>191</v>
      </c>
      <c r="F1168" s="47"/>
      <c r="G1168" s="48"/>
      <c r="H1168" s="49"/>
      <c r="I1168" s="47" t="e">
        <f t="shared" si="70"/>
        <v>#DIV/0!</v>
      </c>
      <c r="J1168" s="147"/>
      <c r="K1168" s="147"/>
      <c r="L1168" s="147"/>
    </row>
    <row r="1169" spans="1:12" x14ac:dyDescent="0.25">
      <c r="A1169" s="155">
        <v>75650</v>
      </c>
      <c r="B1169" s="155">
        <v>75420</v>
      </c>
      <c r="C1169" s="161" t="s">
        <v>180</v>
      </c>
      <c r="D1169" s="158" t="s">
        <v>239</v>
      </c>
      <c r="E1169" s="50" t="s">
        <v>209</v>
      </c>
      <c r="F1169" s="50"/>
      <c r="G1169" s="51"/>
      <c r="H1169" s="52"/>
      <c r="I1169" s="44" t="e">
        <f t="shared" si="70"/>
        <v>#DIV/0!</v>
      </c>
      <c r="J1169" s="154" t="e">
        <f t="shared" si="69"/>
        <v>#DIV/0!</v>
      </c>
      <c r="K1169" s="145"/>
      <c r="L1169" s="145"/>
    </row>
    <row r="1170" spans="1:12" x14ac:dyDescent="0.25">
      <c r="A1170" s="156"/>
      <c r="B1170" s="156"/>
      <c r="C1170" s="162"/>
      <c r="D1170" s="159"/>
      <c r="E1170" s="41" t="s">
        <v>192</v>
      </c>
      <c r="F1170" s="41"/>
      <c r="G1170" s="42"/>
      <c r="H1170" s="43"/>
      <c r="I1170" s="41" t="e">
        <f t="shared" si="70"/>
        <v>#DIV/0!</v>
      </c>
      <c r="J1170" s="146"/>
      <c r="K1170" s="146"/>
      <c r="L1170" s="146"/>
    </row>
    <row r="1171" spans="1:12" x14ac:dyDescent="0.25">
      <c r="A1171" s="156"/>
      <c r="B1171" s="156"/>
      <c r="C1171" s="162"/>
      <c r="D1171" s="159"/>
      <c r="E1171" s="41" t="s">
        <v>201</v>
      </c>
      <c r="F1171" s="41">
        <f>ABS(B1169-A1169)</f>
        <v>230</v>
      </c>
      <c r="G1171" s="42"/>
      <c r="H1171" s="43"/>
      <c r="I1171" s="41">
        <f t="shared" si="70"/>
        <v>0</v>
      </c>
      <c r="J1171" s="146"/>
      <c r="K1171" s="146"/>
      <c r="L1171" s="146"/>
    </row>
    <row r="1172" spans="1:12" x14ac:dyDescent="0.25">
      <c r="A1172" s="156"/>
      <c r="B1172" s="156"/>
      <c r="C1172" s="162"/>
      <c r="D1172" s="159"/>
      <c r="E1172" s="41" t="s">
        <v>202</v>
      </c>
      <c r="F1172" s="41">
        <v>1</v>
      </c>
      <c r="G1172" s="42"/>
      <c r="H1172" s="43"/>
      <c r="I1172" s="41">
        <f t="shared" si="70"/>
        <v>0</v>
      </c>
      <c r="J1172" s="146"/>
      <c r="K1172" s="146"/>
      <c r="L1172" s="146"/>
    </row>
    <row r="1173" spans="1:12" x14ac:dyDescent="0.25">
      <c r="A1173" s="156"/>
      <c r="B1173" s="156"/>
      <c r="C1173" s="162"/>
      <c r="D1173" s="159"/>
      <c r="E1173" s="41" t="s">
        <v>238</v>
      </c>
      <c r="F1173" s="41"/>
      <c r="G1173" s="42"/>
      <c r="H1173" s="43"/>
      <c r="I1173" s="41" t="e">
        <f t="shared" si="70"/>
        <v>#DIV/0!</v>
      </c>
      <c r="J1173" s="146"/>
      <c r="K1173" s="146"/>
      <c r="L1173" s="146"/>
    </row>
    <row r="1174" spans="1:12" ht="15.75" thickBot="1" x14ac:dyDescent="0.3">
      <c r="A1174" s="157"/>
      <c r="B1174" s="157"/>
      <c r="C1174" s="163"/>
      <c r="D1174" s="160"/>
      <c r="E1174" s="47" t="s">
        <v>191</v>
      </c>
      <c r="F1174" s="47"/>
      <c r="G1174" s="48"/>
      <c r="H1174" s="49"/>
      <c r="I1174" s="47" t="e">
        <f t="shared" si="70"/>
        <v>#DIV/0!</v>
      </c>
      <c r="J1174" s="147"/>
      <c r="K1174" s="147"/>
      <c r="L1174" s="147"/>
    </row>
    <row r="1175" spans="1:12" x14ac:dyDescent="0.25">
      <c r="A1175" s="155">
        <v>73285</v>
      </c>
      <c r="B1175" s="155">
        <v>72960</v>
      </c>
      <c r="C1175" s="161" t="s">
        <v>180</v>
      </c>
      <c r="D1175" s="158" t="s">
        <v>239</v>
      </c>
      <c r="E1175" s="50" t="s">
        <v>209</v>
      </c>
      <c r="F1175" s="50"/>
      <c r="G1175" s="51"/>
      <c r="H1175" s="52"/>
      <c r="I1175" s="44" t="e">
        <f t="shared" si="70"/>
        <v>#DIV/0!</v>
      </c>
      <c r="J1175" s="154" t="e">
        <f t="shared" ref="J1175:J1211" si="71">AVERAGE(I1175,I1176,I1177,I1178,I1179,I1180)</f>
        <v>#DIV/0!</v>
      </c>
      <c r="K1175" s="145"/>
      <c r="L1175" s="145"/>
    </row>
    <row r="1176" spans="1:12" x14ac:dyDescent="0.25">
      <c r="A1176" s="156"/>
      <c r="B1176" s="156"/>
      <c r="C1176" s="162"/>
      <c r="D1176" s="159"/>
      <c r="E1176" s="41" t="s">
        <v>192</v>
      </c>
      <c r="F1176" s="41"/>
      <c r="G1176" s="42"/>
      <c r="H1176" s="43"/>
      <c r="I1176" s="41" t="e">
        <f t="shared" si="70"/>
        <v>#DIV/0!</v>
      </c>
      <c r="J1176" s="146"/>
      <c r="K1176" s="146"/>
      <c r="L1176" s="146"/>
    </row>
    <row r="1177" spans="1:12" x14ac:dyDescent="0.25">
      <c r="A1177" s="156"/>
      <c r="B1177" s="156"/>
      <c r="C1177" s="162"/>
      <c r="D1177" s="159"/>
      <c r="E1177" s="41" t="s">
        <v>201</v>
      </c>
      <c r="F1177" s="41">
        <f>ABS(B1175-A1175)</f>
        <v>325</v>
      </c>
      <c r="G1177" s="42"/>
      <c r="H1177" s="43"/>
      <c r="I1177" s="41">
        <f t="shared" si="70"/>
        <v>0</v>
      </c>
      <c r="J1177" s="146"/>
      <c r="K1177" s="146"/>
      <c r="L1177" s="146"/>
    </row>
    <row r="1178" spans="1:12" x14ac:dyDescent="0.25">
      <c r="A1178" s="156"/>
      <c r="B1178" s="156"/>
      <c r="C1178" s="162"/>
      <c r="D1178" s="159"/>
      <c r="E1178" s="41" t="s">
        <v>202</v>
      </c>
      <c r="F1178" s="41">
        <v>1</v>
      </c>
      <c r="G1178" s="42"/>
      <c r="H1178" s="43"/>
      <c r="I1178" s="41">
        <f t="shared" si="70"/>
        <v>0</v>
      </c>
      <c r="J1178" s="146"/>
      <c r="K1178" s="146"/>
      <c r="L1178" s="146"/>
    </row>
    <row r="1179" spans="1:12" x14ac:dyDescent="0.25">
      <c r="A1179" s="156"/>
      <c r="B1179" s="156"/>
      <c r="C1179" s="162"/>
      <c r="D1179" s="159"/>
      <c r="E1179" s="41" t="s">
        <v>238</v>
      </c>
      <c r="F1179" s="41"/>
      <c r="G1179" s="42"/>
      <c r="H1179" s="43"/>
      <c r="I1179" s="41" t="e">
        <f t="shared" si="70"/>
        <v>#DIV/0!</v>
      </c>
      <c r="J1179" s="146"/>
      <c r="K1179" s="146"/>
      <c r="L1179" s="146"/>
    </row>
    <row r="1180" spans="1:12" ht="15.75" thickBot="1" x14ac:dyDescent="0.3">
      <c r="A1180" s="157"/>
      <c r="B1180" s="157"/>
      <c r="C1180" s="163"/>
      <c r="D1180" s="160"/>
      <c r="E1180" s="47" t="s">
        <v>191</v>
      </c>
      <c r="F1180" s="47"/>
      <c r="G1180" s="48"/>
      <c r="H1180" s="49"/>
      <c r="I1180" s="47" t="e">
        <f t="shared" si="70"/>
        <v>#DIV/0!</v>
      </c>
      <c r="J1180" s="147"/>
      <c r="K1180" s="147"/>
      <c r="L1180" s="147"/>
    </row>
    <row r="1181" spans="1:12" x14ac:dyDescent="0.25">
      <c r="A1181" s="155">
        <v>72960</v>
      </c>
      <c r="B1181" s="155">
        <v>72035</v>
      </c>
      <c r="C1181" s="161" t="s">
        <v>250</v>
      </c>
      <c r="D1181" s="158" t="s">
        <v>243</v>
      </c>
      <c r="E1181" s="50" t="s">
        <v>209</v>
      </c>
      <c r="F1181" s="50"/>
      <c r="G1181" s="51"/>
      <c r="H1181" s="52"/>
      <c r="I1181" s="44" t="e">
        <f t="shared" si="70"/>
        <v>#DIV/0!</v>
      </c>
      <c r="J1181" s="154" t="e">
        <f t="shared" si="71"/>
        <v>#DIV/0!</v>
      </c>
      <c r="K1181" s="145"/>
      <c r="L1181" s="145"/>
    </row>
    <row r="1182" spans="1:12" x14ac:dyDescent="0.25">
      <c r="A1182" s="156"/>
      <c r="B1182" s="156"/>
      <c r="C1182" s="162"/>
      <c r="D1182" s="159"/>
      <c r="E1182" s="41" t="s">
        <v>192</v>
      </c>
      <c r="F1182" s="41"/>
      <c r="G1182" s="42"/>
      <c r="H1182" s="43"/>
      <c r="I1182" s="41" t="e">
        <f t="shared" si="70"/>
        <v>#DIV/0!</v>
      </c>
      <c r="J1182" s="146"/>
      <c r="K1182" s="146"/>
      <c r="L1182" s="146"/>
    </row>
    <row r="1183" spans="1:12" x14ac:dyDescent="0.25">
      <c r="A1183" s="156"/>
      <c r="B1183" s="156"/>
      <c r="C1183" s="162"/>
      <c r="D1183" s="159"/>
      <c r="E1183" s="41" t="s">
        <v>201</v>
      </c>
      <c r="F1183" s="41">
        <f>ABS(B1181-A1181)</f>
        <v>925</v>
      </c>
      <c r="G1183" s="42"/>
      <c r="H1183" s="43"/>
      <c r="I1183" s="41">
        <f t="shared" si="70"/>
        <v>0</v>
      </c>
      <c r="J1183" s="146"/>
      <c r="K1183" s="146"/>
      <c r="L1183" s="146"/>
    </row>
    <row r="1184" spans="1:12" x14ac:dyDescent="0.25">
      <c r="A1184" s="156"/>
      <c r="B1184" s="156"/>
      <c r="C1184" s="162"/>
      <c r="D1184" s="159"/>
      <c r="E1184" s="41" t="s">
        <v>202</v>
      </c>
      <c r="F1184" s="41">
        <v>1</v>
      </c>
      <c r="G1184" s="42"/>
      <c r="H1184" s="43"/>
      <c r="I1184" s="41">
        <f t="shared" si="70"/>
        <v>0</v>
      </c>
      <c r="J1184" s="146"/>
      <c r="K1184" s="146"/>
      <c r="L1184" s="146"/>
    </row>
    <row r="1185" spans="1:12" x14ac:dyDescent="0.25">
      <c r="A1185" s="156"/>
      <c r="B1185" s="156"/>
      <c r="C1185" s="162"/>
      <c r="D1185" s="159"/>
      <c r="E1185" s="41" t="s">
        <v>238</v>
      </c>
      <c r="F1185" s="41"/>
      <c r="G1185" s="42"/>
      <c r="H1185" s="43"/>
      <c r="I1185" s="41" t="e">
        <f t="shared" si="70"/>
        <v>#DIV/0!</v>
      </c>
      <c r="J1185" s="146"/>
      <c r="K1185" s="146"/>
      <c r="L1185" s="146"/>
    </row>
    <row r="1186" spans="1:12" ht="15.75" thickBot="1" x14ac:dyDescent="0.3">
      <c r="A1186" s="157"/>
      <c r="B1186" s="157"/>
      <c r="C1186" s="163"/>
      <c r="D1186" s="160"/>
      <c r="E1186" s="47" t="s">
        <v>191</v>
      </c>
      <c r="F1186" s="47"/>
      <c r="G1186" s="48"/>
      <c r="H1186" s="49"/>
      <c r="I1186" s="47" t="e">
        <f t="shared" si="70"/>
        <v>#DIV/0!</v>
      </c>
      <c r="J1186" s="147"/>
      <c r="K1186" s="147"/>
      <c r="L1186" s="147"/>
    </row>
    <row r="1187" spans="1:12" x14ac:dyDescent="0.25">
      <c r="A1187" s="155">
        <v>71150</v>
      </c>
      <c r="B1187" s="155">
        <v>70965</v>
      </c>
      <c r="C1187" s="161" t="s">
        <v>250</v>
      </c>
      <c r="D1187" s="158" t="s">
        <v>243</v>
      </c>
      <c r="E1187" s="50" t="s">
        <v>209</v>
      </c>
      <c r="F1187" s="50"/>
      <c r="G1187" s="51"/>
      <c r="H1187" s="52"/>
      <c r="I1187" s="44" t="e">
        <f t="shared" si="70"/>
        <v>#DIV/0!</v>
      </c>
      <c r="J1187" s="154" t="e">
        <f t="shared" si="71"/>
        <v>#DIV/0!</v>
      </c>
      <c r="K1187" s="145"/>
      <c r="L1187" s="145"/>
    </row>
    <row r="1188" spans="1:12" x14ac:dyDescent="0.25">
      <c r="A1188" s="156"/>
      <c r="B1188" s="156"/>
      <c r="C1188" s="162"/>
      <c r="D1188" s="159"/>
      <c r="E1188" s="41" t="s">
        <v>192</v>
      </c>
      <c r="F1188" s="41"/>
      <c r="G1188" s="42"/>
      <c r="H1188" s="43"/>
      <c r="I1188" s="41" t="e">
        <f t="shared" si="70"/>
        <v>#DIV/0!</v>
      </c>
      <c r="J1188" s="146"/>
      <c r="K1188" s="146"/>
      <c r="L1188" s="146"/>
    </row>
    <row r="1189" spans="1:12" x14ac:dyDescent="0.25">
      <c r="A1189" s="156"/>
      <c r="B1189" s="156"/>
      <c r="C1189" s="162"/>
      <c r="D1189" s="159"/>
      <c r="E1189" s="41" t="s">
        <v>201</v>
      </c>
      <c r="F1189" s="41">
        <f>ABS(B1187-A1187)</f>
        <v>185</v>
      </c>
      <c r="G1189" s="42"/>
      <c r="H1189" s="43"/>
      <c r="I1189" s="41">
        <f t="shared" si="70"/>
        <v>0</v>
      </c>
      <c r="J1189" s="146"/>
      <c r="K1189" s="146"/>
      <c r="L1189" s="146"/>
    </row>
    <row r="1190" spans="1:12" x14ac:dyDescent="0.25">
      <c r="A1190" s="156"/>
      <c r="B1190" s="156"/>
      <c r="C1190" s="162"/>
      <c r="D1190" s="159"/>
      <c r="E1190" s="41" t="s">
        <v>202</v>
      </c>
      <c r="F1190" s="41">
        <v>1</v>
      </c>
      <c r="G1190" s="42"/>
      <c r="H1190" s="43"/>
      <c r="I1190" s="41">
        <f t="shared" si="70"/>
        <v>0</v>
      </c>
      <c r="J1190" s="146"/>
      <c r="K1190" s="146"/>
      <c r="L1190" s="146"/>
    </row>
    <row r="1191" spans="1:12" x14ac:dyDescent="0.25">
      <c r="A1191" s="156"/>
      <c r="B1191" s="156"/>
      <c r="C1191" s="162"/>
      <c r="D1191" s="159"/>
      <c r="E1191" s="41" t="s">
        <v>238</v>
      </c>
      <c r="F1191" s="41"/>
      <c r="G1191" s="42"/>
      <c r="H1191" s="43"/>
      <c r="I1191" s="41" t="e">
        <f t="shared" si="70"/>
        <v>#DIV/0!</v>
      </c>
      <c r="J1191" s="146"/>
      <c r="K1191" s="146"/>
      <c r="L1191" s="146"/>
    </row>
    <row r="1192" spans="1:12" ht="15.75" thickBot="1" x14ac:dyDescent="0.3">
      <c r="A1192" s="157"/>
      <c r="B1192" s="157"/>
      <c r="C1192" s="163"/>
      <c r="D1192" s="160"/>
      <c r="E1192" s="47" t="s">
        <v>191</v>
      </c>
      <c r="F1192" s="47"/>
      <c r="G1192" s="48"/>
      <c r="H1192" s="49"/>
      <c r="I1192" s="47" t="e">
        <f t="shared" si="70"/>
        <v>#DIV/0!</v>
      </c>
      <c r="J1192" s="147"/>
      <c r="K1192" s="147"/>
      <c r="L1192" s="147"/>
    </row>
    <row r="1193" spans="1:12" x14ac:dyDescent="0.25">
      <c r="A1193" s="155">
        <v>70965</v>
      </c>
      <c r="B1193" s="155">
        <v>70445</v>
      </c>
      <c r="C1193" s="158" t="s">
        <v>251</v>
      </c>
      <c r="D1193" s="158" t="s">
        <v>243</v>
      </c>
      <c r="E1193" s="50" t="s">
        <v>209</v>
      </c>
      <c r="F1193" s="50"/>
      <c r="G1193" s="51"/>
      <c r="H1193" s="52"/>
      <c r="I1193" s="44" t="e">
        <f t="shared" si="70"/>
        <v>#DIV/0!</v>
      </c>
      <c r="J1193" s="154" t="e">
        <f t="shared" si="71"/>
        <v>#DIV/0!</v>
      </c>
      <c r="K1193" s="145"/>
      <c r="L1193" s="145"/>
    </row>
    <row r="1194" spans="1:12" x14ac:dyDescent="0.25">
      <c r="A1194" s="156"/>
      <c r="B1194" s="156"/>
      <c r="C1194" s="159"/>
      <c r="D1194" s="159"/>
      <c r="E1194" s="41" t="s">
        <v>192</v>
      </c>
      <c r="F1194" s="41"/>
      <c r="G1194" s="42"/>
      <c r="H1194" s="43"/>
      <c r="I1194" s="41" t="e">
        <f t="shared" si="70"/>
        <v>#DIV/0!</v>
      </c>
      <c r="J1194" s="146"/>
      <c r="K1194" s="146"/>
      <c r="L1194" s="146"/>
    </row>
    <row r="1195" spans="1:12" x14ac:dyDescent="0.25">
      <c r="A1195" s="156"/>
      <c r="B1195" s="156"/>
      <c r="C1195" s="159"/>
      <c r="D1195" s="159"/>
      <c r="E1195" s="41" t="s">
        <v>201</v>
      </c>
      <c r="F1195" s="41">
        <f>ABS(B1193-A1193)</f>
        <v>520</v>
      </c>
      <c r="G1195" s="42"/>
      <c r="H1195" s="43"/>
      <c r="I1195" s="41">
        <f t="shared" si="70"/>
        <v>0</v>
      </c>
      <c r="J1195" s="146"/>
      <c r="K1195" s="146"/>
      <c r="L1195" s="146"/>
    </row>
    <row r="1196" spans="1:12" x14ac:dyDescent="0.25">
      <c r="A1196" s="156"/>
      <c r="B1196" s="156"/>
      <c r="C1196" s="159"/>
      <c r="D1196" s="159"/>
      <c r="E1196" s="41" t="s">
        <v>202</v>
      </c>
      <c r="F1196" s="41">
        <v>1</v>
      </c>
      <c r="G1196" s="42"/>
      <c r="H1196" s="43"/>
      <c r="I1196" s="41">
        <f t="shared" si="70"/>
        <v>0</v>
      </c>
      <c r="J1196" s="146"/>
      <c r="K1196" s="146"/>
      <c r="L1196" s="146"/>
    </row>
    <row r="1197" spans="1:12" x14ac:dyDescent="0.25">
      <c r="A1197" s="156"/>
      <c r="B1197" s="156"/>
      <c r="C1197" s="159"/>
      <c r="D1197" s="159"/>
      <c r="E1197" s="41" t="s">
        <v>238</v>
      </c>
      <c r="F1197" s="41"/>
      <c r="G1197" s="42"/>
      <c r="H1197" s="43"/>
      <c r="I1197" s="41" t="e">
        <f t="shared" si="70"/>
        <v>#DIV/0!</v>
      </c>
      <c r="J1197" s="146"/>
      <c r="K1197" s="146"/>
      <c r="L1197" s="146"/>
    </row>
    <row r="1198" spans="1:12" ht="15.75" thickBot="1" x14ac:dyDescent="0.3">
      <c r="A1198" s="157"/>
      <c r="B1198" s="157"/>
      <c r="C1198" s="160"/>
      <c r="D1198" s="160"/>
      <c r="E1198" s="47" t="s">
        <v>191</v>
      </c>
      <c r="F1198" s="47"/>
      <c r="G1198" s="48"/>
      <c r="H1198" s="49"/>
      <c r="I1198" s="47" t="e">
        <f t="shared" si="70"/>
        <v>#DIV/0!</v>
      </c>
      <c r="J1198" s="147"/>
      <c r="K1198" s="147"/>
      <c r="L1198" s="147"/>
    </row>
    <row r="1199" spans="1:12" x14ac:dyDescent="0.25">
      <c r="A1199" s="155">
        <v>70445</v>
      </c>
      <c r="B1199" s="155">
        <v>70045</v>
      </c>
      <c r="C1199" s="158" t="s">
        <v>252</v>
      </c>
      <c r="D1199" s="158" t="s">
        <v>243</v>
      </c>
      <c r="E1199" s="50" t="s">
        <v>209</v>
      </c>
      <c r="F1199" s="50"/>
      <c r="G1199" s="51"/>
      <c r="H1199" s="52"/>
      <c r="I1199" s="44" t="e">
        <f t="shared" si="70"/>
        <v>#DIV/0!</v>
      </c>
      <c r="J1199" s="154" t="e">
        <f t="shared" si="71"/>
        <v>#DIV/0!</v>
      </c>
      <c r="K1199" s="145"/>
      <c r="L1199" s="145"/>
    </row>
    <row r="1200" spans="1:12" x14ac:dyDescent="0.25">
      <c r="A1200" s="156"/>
      <c r="B1200" s="156"/>
      <c r="C1200" s="159"/>
      <c r="D1200" s="159"/>
      <c r="E1200" s="41" t="s">
        <v>192</v>
      </c>
      <c r="F1200" s="41"/>
      <c r="G1200" s="42"/>
      <c r="H1200" s="43"/>
      <c r="I1200" s="41" t="e">
        <f t="shared" si="70"/>
        <v>#DIV/0!</v>
      </c>
      <c r="J1200" s="146"/>
      <c r="K1200" s="146"/>
      <c r="L1200" s="146"/>
    </row>
    <row r="1201" spans="1:12" x14ac:dyDescent="0.25">
      <c r="A1201" s="156"/>
      <c r="B1201" s="156"/>
      <c r="C1201" s="159"/>
      <c r="D1201" s="159"/>
      <c r="E1201" s="41" t="s">
        <v>201</v>
      </c>
      <c r="F1201" s="41">
        <f>ABS(B1199-A1199)</f>
        <v>400</v>
      </c>
      <c r="G1201" s="42"/>
      <c r="H1201" s="43"/>
      <c r="I1201" s="41">
        <f t="shared" si="70"/>
        <v>0</v>
      </c>
      <c r="J1201" s="146"/>
      <c r="K1201" s="146"/>
      <c r="L1201" s="146"/>
    </row>
    <row r="1202" spans="1:12" x14ac:dyDescent="0.25">
      <c r="A1202" s="156"/>
      <c r="B1202" s="156"/>
      <c r="C1202" s="159"/>
      <c r="D1202" s="159"/>
      <c r="E1202" s="41" t="s">
        <v>202</v>
      </c>
      <c r="F1202" s="41">
        <v>1</v>
      </c>
      <c r="G1202" s="42"/>
      <c r="H1202" s="43"/>
      <c r="I1202" s="41">
        <f t="shared" si="70"/>
        <v>0</v>
      </c>
      <c r="J1202" s="146"/>
      <c r="K1202" s="146"/>
      <c r="L1202" s="146"/>
    </row>
    <row r="1203" spans="1:12" x14ac:dyDescent="0.25">
      <c r="A1203" s="156"/>
      <c r="B1203" s="156"/>
      <c r="C1203" s="159"/>
      <c r="D1203" s="159"/>
      <c r="E1203" s="41" t="s">
        <v>238</v>
      </c>
      <c r="F1203" s="41"/>
      <c r="G1203" s="42"/>
      <c r="H1203" s="43"/>
      <c r="I1203" s="41" t="e">
        <f t="shared" si="70"/>
        <v>#DIV/0!</v>
      </c>
      <c r="J1203" s="146"/>
      <c r="K1203" s="146"/>
      <c r="L1203" s="146"/>
    </row>
    <row r="1204" spans="1:12" ht="15.75" thickBot="1" x14ac:dyDescent="0.3">
      <c r="A1204" s="157"/>
      <c r="B1204" s="157"/>
      <c r="C1204" s="160"/>
      <c r="D1204" s="160"/>
      <c r="E1204" s="47" t="s">
        <v>191</v>
      </c>
      <c r="F1204" s="47"/>
      <c r="G1204" s="48"/>
      <c r="H1204" s="49"/>
      <c r="I1204" s="47" t="e">
        <f t="shared" si="70"/>
        <v>#DIV/0!</v>
      </c>
      <c r="J1204" s="147"/>
      <c r="K1204" s="147"/>
      <c r="L1204" s="147"/>
    </row>
    <row r="1205" spans="1:12" x14ac:dyDescent="0.25">
      <c r="A1205" s="155">
        <v>68625</v>
      </c>
      <c r="B1205" s="155">
        <v>68400</v>
      </c>
      <c r="C1205" s="158" t="s">
        <v>253</v>
      </c>
      <c r="D1205" s="158" t="s">
        <v>243</v>
      </c>
      <c r="E1205" s="50" t="s">
        <v>209</v>
      </c>
      <c r="F1205" s="50"/>
      <c r="G1205" s="51"/>
      <c r="H1205" s="46"/>
      <c r="I1205" s="44" t="e">
        <f t="shared" si="70"/>
        <v>#DIV/0!</v>
      </c>
      <c r="J1205" s="154" t="e">
        <f t="shared" si="71"/>
        <v>#DIV/0!</v>
      </c>
      <c r="K1205" s="145"/>
      <c r="L1205" s="145"/>
    </row>
    <row r="1206" spans="1:12" x14ac:dyDescent="0.25">
      <c r="A1206" s="156"/>
      <c r="B1206" s="156"/>
      <c r="C1206" s="159"/>
      <c r="D1206" s="159"/>
      <c r="E1206" s="41" t="s">
        <v>192</v>
      </c>
      <c r="F1206" s="41"/>
      <c r="G1206" s="42"/>
      <c r="H1206" s="43"/>
      <c r="I1206" s="41" t="e">
        <f t="shared" si="70"/>
        <v>#DIV/0!</v>
      </c>
      <c r="J1206" s="146"/>
      <c r="K1206" s="146"/>
      <c r="L1206" s="146"/>
    </row>
    <row r="1207" spans="1:12" x14ac:dyDescent="0.25">
      <c r="A1207" s="156"/>
      <c r="B1207" s="156"/>
      <c r="C1207" s="159"/>
      <c r="D1207" s="159"/>
      <c r="E1207" s="41" t="s">
        <v>201</v>
      </c>
      <c r="F1207" s="41">
        <f>ABS(B1205-A1205)</f>
        <v>225</v>
      </c>
      <c r="G1207" s="42"/>
      <c r="H1207" s="43"/>
      <c r="I1207" s="41">
        <f t="shared" si="70"/>
        <v>0</v>
      </c>
      <c r="J1207" s="146"/>
      <c r="K1207" s="146"/>
      <c r="L1207" s="146"/>
    </row>
    <row r="1208" spans="1:12" x14ac:dyDescent="0.25">
      <c r="A1208" s="156"/>
      <c r="B1208" s="156"/>
      <c r="C1208" s="159"/>
      <c r="D1208" s="159"/>
      <c r="E1208" s="41" t="s">
        <v>202</v>
      </c>
      <c r="F1208" s="41">
        <v>1</v>
      </c>
      <c r="G1208" s="42"/>
      <c r="H1208" s="43"/>
      <c r="I1208" s="41">
        <f t="shared" si="70"/>
        <v>0</v>
      </c>
      <c r="J1208" s="146"/>
      <c r="K1208" s="146"/>
      <c r="L1208" s="146"/>
    </row>
    <row r="1209" spans="1:12" x14ac:dyDescent="0.25">
      <c r="A1209" s="156"/>
      <c r="B1209" s="156"/>
      <c r="C1209" s="159"/>
      <c r="D1209" s="159"/>
      <c r="E1209" s="41" t="s">
        <v>238</v>
      </c>
      <c r="F1209" s="41"/>
      <c r="G1209" s="42"/>
      <c r="H1209" s="43"/>
      <c r="I1209" s="41" t="e">
        <f t="shared" si="70"/>
        <v>#DIV/0!</v>
      </c>
      <c r="J1209" s="146"/>
      <c r="K1209" s="146"/>
      <c r="L1209" s="146"/>
    </row>
    <row r="1210" spans="1:12" ht="15.75" thickBot="1" x14ac:dyDescent="0.3">
      <c r="A1210" s="157"/>
      <c r="B1210" s="157"/>
      <c r="C1210" s="160"/>
      <c r="D1210" s="160"/>
      <c r="E1210" s="47" t="s">
        <v>191</v>
      </c>
      <c r="F1210" s="47"/>
      <c r="G1210" s="48"/>
      <c r="H1210" s="49"/>
      <c r="I1210" s="47" t="e">
        <f t="shared" si="70"/>
        <v>#DIV/0!</v>
      </c>
      <c r="J1210" s="147"/>
      <c r="K1210" s="147"/>
      <c r="L1210" s="147"/>
    </row>
    <row r="1211" spans="1:12" x14ac:dyDescent="0.25">
      <c r="A1211" s="155">
        <v>68400</v>
      </c>
      <c r="B1211" s="155">
        <v>68330</v>
      </c>
      <c r="C1211" s="158" t="s">
        <v>254</v>
      </c>
      <c r="D1211" s="158" t="s">
        <v>243</v>
      </c>
      <c r="E1211" s="50" t="s">
        <v>209</v>
      </c>
      <c r="F1211" s="50"/>
      <c r="G1211" s="51"/>
      <c r="H1211" s="52"/>
      <c r="I1211" s="50" t="e">
        <f t="shared" si="70"/>
        <v>#DIV/0!</v>
      </c>
      <c r="J1211" s="154" t="e">
        <f t="shared" si="71"/>
        <v>#DIV/0!</v>
      </c>
      <c r="K1211" s="145"/>
      <c r="L1211" s="145"/>
    </row>
    <row r="1212" spans="1:12" x14ac:dyDescent="0.25">
      <c r="A1212" s="156"/>
      <c r="B1212" s="156"/>
      <c r="C1212" s="159"/>
      <c r="D1212" s="159"/>
      <c r="E1212" s="41" t="s">
        <v>192</v>
      </c>
      <c r="F1212" s="41"/>
      <c r="G1212" s="42"/>
      <c r="H1212" s="43"/>
      <c r="I1212" s="41" t="e">
        <f t="shared" si="70"/>
        <v>#DIV/0!</v>
      </c>
      <c r="J1212" s="146"/>
      <c r="K1212" s="146"/>
      <c r="L1212" s="146"/>
    </row>
    <row r="1213" spans="1:12" x14ac:dyDescent="0.25">
      <c r="A1213" s="156"/>
      <c r="B1213" s="156"/>
      <c r="C1213" s="159"/>
      <c r="D1213" s="159"/>
      <c r="E1213" s="41" t="s">
        <v>201</v>
      </c>
      <c r="F1213" s="41">
        <f>ABS(B1211-A1211)</f>
        <v>70</v>
      </c>
      <c r="G1213" s="42"/>
      <c r="H1213" s="43"/>
      <c r="I1213" s="41">
        <f t="shared" si="70"/>
        <v>0</v>
      </c>
      <c r="J1213" s="146"/>
      <c r="K1213" s="146"/>
      <c r="L1213" s="146"/>
    </row>
    <row r="1214" spans="1:12" x14ac:dyDescent="0.25">
      <c r="A1214" s="156"/>
      <c r="B1214" s="156"/>
      <c r="C1214" s="159"/>
      <c r="D1214" s="159"/>
      <c r="E1214" s="41" t="s">
        <v>202</v>
      </c>
      <c r="F1214" s="41">
        <v>1</v>
      </c>
      <c r="G1214" s="42"/>
      <c r="H1214" s="43"/>
      <c r="I1214" s="41">
        <f t="shared" si="70"/>
        <v>0</v>
      </c>
      <c r="J1214" s="146"/>
      <c r="K1214" s="146"/>
      <c r="L1214" s="146"/>
    </row>
    <row r="1215" spans="1:12" x14ac:dyDescent="0.25">
      <c r="A1215" s="156"/>
      <c r="B1215" s="156"/>
      <c r="C1215" s="159"/>
      <c r="D1215" s="159"/>
      <c r="E1215" s="41" t="s">
        <v>238</v>
      </c>
      <c r="F1215" s="41"/>
      <c r="G1215" s="42"/>
      <c r="H1215" s="43"/>
      <c r="I1215" s="41" t="e">
        <f t="shared" si="70"/>
        <v>#DIV/0!</v>
      </c>
      <c r="J1215" s="146"/>
      <c r="K1215" s="146"/>
      <c r="L1215" s="146"/>
    </row>
    <row r="1216" spans="1:12" ht="15.75" thickBot="1" x14ac:dyDescent="0.3">
      <c r="A1216" s="157"/>
      <c r="B1216" s="157"/>
      <c r="C1216" s="160"/>
      <c r="D1216" s="160"/>
      <c r="E1216" s="47" t="s">
        <v>191</v>
      </c>
      <c r="F1216" s="47"/>
      <c r="G1216" s="48"/>
      <c r="H1216" s="49"/>
      <c r="I1216" s="47" t="e">
        <f t="shared" si="70"/>
        <v>#DIV/0!</v>
      </c>
      <c r="J1216" s="147"/>
      <c r="K1216" s="147"/>
      <c r="L1216" s="147"/>
    </row>
  </sheetData>
  <autoFilter ref="A1:H677" xr:uid="{57786031-0C37-4A8C-82B4-A11251C16AF7}"/>
  <mergeCells count="1414">
    <mergeCell ref="C475:C480"/>
    <mergeCell ref="C481:C486"/>
    <mergeCell ref="D475:D480"/>
    <mergeCell ref="D481:D486"/>
    <mergeCell ref="B475:B480"/>
    <mergeCell ref="A475:A480"/>
    <mergeCell ref="B481:B486"/>
    <mergeCell ref="A481:A486"/>
    <mergeCell ref="A497:A502"/>
    <mergeCell ref="B497:B502"/>
    <mergeCell ref="C497:C502"/>
    <mergeCell ref="D497:D502"/>
    <mergeCell ref="J497:J502"/>
    <mergeCell ref="K497:K502"/>
    <mergeCell ref="C487:C492"/>
    <mergeCell ref="D487:D492"/>
    <mergeCell ref="B487:B492"/>
    <mergeCell ref="A487:A492"/>
    <mergeCell ref="J487:J492"/>
    <mergeCell ref="K487:K492"/>
    <mergeCell ref="J481:J486"/>
    <mergeCell ref="K481:K486"/>
    <mergeCell ref="J475:J480"/>
    <mergeCell ref="K475:K480"/>
    <mergeCell ref="J451:J456"/>
    <mergeCell ref="K451:K456"/>
    <mergeCell ref="C445:C450"/>
    <mergeCell ref="C451:C456"/>
    <mergeCell ref="C457:C462"/>
    <mergeCell ref="D451:D456"/>
    <mergeCell ref="D457:D462"/>
    <mergeCell ref="D445:D450"/>
    <mergeCell ref="B445:B450"/>
    <mergeCell ref="A445:A450"/>
    <mergeCell ref="B451:B456"/>
    <mergeCell ref="A451:A456"/>
    <mergeCell ref="C463:C468"/>
    <mergeCell ref="C469:C474"/>
    <mergeCell ref="D469:D474"/>
    <mergeCell ref="D463:D468"/>
    <mergeCell ref="B457:B462"/>
    <mergeCell ref="A457:A462"/>
    <mergeCell ref="B463:B468"/>
    <mergeCell ref="A463:A468"/>
    <mergeCell ref="B469:B474"/>
    <mergeCell ref="A469:A474"/>
    <mergeCell ref="J457:J462"/>
    <mergeCell ref="K457:K462"/>
    <mergeCell ref="J469:J474"/>
    <mergeCell ref="K469:K474"/>
    <mergeCell ref="J463:J468"/>
    <mergeCell ref="K463:K468"/>
    <mergeCell ref="C421:C426"/>
    <mergeCell ref="C427:C432"/>
    <mergeCell ref="D421:D426"/>
    <mergeCell ref="D427:D432"/>
    <mergeCell ref="B421:B426"/>
    <mergeCell ref="A421:A426"/>
    <mergeCell ref="B427:B432"/>
    <mergeCell ref="A427:A432"/>
    <mergeCell ref="C433:C438"/>
    <mergeCell ref="C439:C444"/>
    <mergeCell ref="D433:D438"/>
    <mergeCell ref="D439:D444"/>
    <mergeCell ref="B433:B438"/>
    <mergeCell ref="A433:A438"/>
    <mergeCell ref="B439:B444"/>
    <mergeCell ref="A439:A444"/>
    <mergeCell ref="L433:L438"/>
    <mergeCell ref="L439:L444"/>
    <mergeCell ref="J403:J408"/>
    <mergeCell ref="K403:K408"/>
    <mergeCell ref="J397:J402"/>
    <mergeCell ref="K397:K402"/>
    <mergeCell ref="C397:C402"/>
    <mergeCell ref="C403:C408"/>
    <mergeCell ref="D397:D402"/>
    <mergeCell ref="D403:D408"/>
    <mergeCell ref="B397:B402"/>
    <mergeCell ref="A397:A402"/>
    <mergeCell ref="B403:B408"/>
    <mergeCell ref="A403:A408"/>
    <mergeCell ref="J415:J420"/>
    <mergeCell ref="K415:K420"/>
    <mergeCell ref="J409:J414"/>
    <mergeCell ref="K409:K414"/>
    <mergeCell ref="C409:C414"/>
    <mergeCell ref="C415:C420"/>
    <mergeCell ref="D415:D420"/>
    <mergeCell ref="D409:D414"/>
    <mergeCell ref="B409:B414"/>
    <mergeCell ref="A409:A414"/>
    <mergeCell ref="B415:B420"/>
    <mergeCell ref="A415:A420"/>
    <mergeCell ref="J379:J384"/>
    <mergeCell ref="K379:K384"/>
    <mergeCell ref="J373:J378"/>
    <mergeCell ref="K373:K378"/>
    <mergeCell ref="C373:C378"/>
    <mergeCell ref="C379:C384"/>
    <mergeCell ref="D373:D378"/>
    <mergeCell ref="D379:D384"/>
    <mergeCell ref="B373:B378"/>
    <mergeCell ref="A373:A378"/>
    <mergeCell ref="B379:B384"/>
    <mergeCell ref="A379:A384"/>
    <mergeCell ref="J391:J396"/>
    <mergeCell ref="K391:K396"/>
    <mergeCell ref="J385:J390"/>
    <mergeCell ref="K385:K390"/>
    <mergeCell ref="C385:C390"/>
    <mergeCell ref="C391:C396"/>
    <mergeCell ref="D385:D390"/>
    <mergeCell ref="D391:D396"/>
    <mergeCell ref="B385:B390"/>
    <mergeCell ref="A385:A390"/>
    <mergeCell ref="B391:B396"/>
    <mergeCell ref="A391:A396"/>
    <mergeCell ref="K349:K354"/>
    <mergeCell ref="A349:A354"/>
    <mergeCell ref="B349:B354"/>
    <mergeCell ref="C349:C354"/>
    <mergeCell ref="D349:D354"/>
    <mergeCell ref="J349:J354"/>
    <mergeCell ref="J355:J360"/>
    <mergeCell ref="K355:K360"/>
    <mergeCell ref="C355:C360"/>
    <mergeCell ref="D355:D360"/>
    <mergeCell ref="B355:B360"/>
    <mergeCell ref="A355:A360"/>
    <mergeCell ref="J367:J372"/>
    <mergeCell ref="K367:K372"/>
    <mergeCell ref="J361:J366"/>
    <mergeCell ref="K361:K366"/>
    <mergeCell ref="C361:C366"/>
    <mergeCell ref="C367:C372"/>
    <mergeCell ref="D361:D366"/>
    <mergeCell ref="D367:D372"/>
    <mergeCell ref="B361:B366"/>
    <mergeCell ref="A361:A366"/>
    <mergeCell ref="B367:B372"/>
    <mergeCell ref="A367:A372"/>
    <mergeCell ref="J331:J336"/>
    <mergeCell ref="K331:K336"/>
    <mergeCell ref="C331:C336"/>
    <mergeCell ref="D331:D336"/>
    <mergeCell ref="B331:B336"/>
    <mergeCell ref="A331:A336"/>
    <mergeCell ref="J343:J348"/>
    <mergeCell ref="K343:K348"/>
    <mergeCell ref="J337:J342"/>
    <mergeCell ref="K337:K342"/>
    <mergeCell ref="C337:C342"/>
    <mergeCell ref="C343:C348"/>
    <mergeCell ref="D337:D342"/>
    <mergeCell ref="D343:D348"/>
    <mergeCell ref="B337:B342"/>
    <mergeCell ref="A337:A342"/>
    <mergeCell ref="B343:B348"/>
    <mergeCell ref="A343:A348"/>
    <mergeCell ref="J307:J312"/>
    <mergeCell ref="K307:K312"/>
    <mergeCell ref="J300:J305"/>
    <mergeCell ref="K300:K305"/>
    <mergeCell ref="C307:C312"/>
    <mergeCell ref="C300:C305"/>
    <mergeCell ref="J319:J324"/>
    <mergeCell ref="K319:K324"/>
    <mergeCell ref="J313:J318"/>
    <mergeCell ref="K313:K318"/>
    <mergeCell ref="C313:C318"/>
    <mergeCell ref="C319:C324"/>
    <mergeCell ref="L319:L324"/>
    <mergeCell ref="K325:K330"/>
    <mergeCell ref="A325:A330"/>
    <mergeCell ref="B325:B330"/>
    <mergeCell ref="C325:C330"/>
    <mergeCell ref="D325:D330"/>
    <mergeCell ref="J325:J330"/>
    <mergeCell ref="D300:D305"/>
    <mergeCell ref="D307:D312"/>
    <mergeCell ref="D313:D318"/>
    <mergeCell ref="D319:D324"/>
    <mergeCell ref="K282:K287"/>
    <mergeCell ref="A288:A293"/>
    <mergeCell ref="B288:B293"/>
    <mergeCell ref="C288:C293"/>
    <mergeCell ref="D288:D293"/>
    <mergeCell ref="J288:J293"/>
    <mergeCell ref="K288:K293"/>
    <mergeCell ref="A282:A287"/>
    <mergeCell ref="B282:B287"/>
    <mergeCell ref="C282:C287"/>
    <mergeCell ref="D282:D287"/>
    <mergeCell ref="J282:J287"/>
    <mergeCell ref="K294:K299"/>
    <mergeCell ref="A294:A299"/>
    <mergeCell ref="B294:B299"/>
    <mergeCell ref="C294:C299"/>
    <mergeCell ref="D294:D299"/>
    <mergeCell ref="J294:J299"/>
    <mergeCell ref="J257:J262"/>
    <mergeCell ref="K257:K262"/>
    <mergeCell ref="J251:J256"/>
    <mergeCell ref="K251:K256"/>
    <mergeCell ref="C257:C262"/>
    <mergeCell ref="B251:B256"/>
    <mergeCell ref="A251:A256"/>
    <mergeCell ref="B257:B262"/>
    <mergeCell ref="A257:A262"/>
    <mergeCell ref="L251:L256"/>
    <mergeCell ref="L257:L262"/>
    <mergeCell ref="A275:A280"/>
    <mergeCell ref="B275:B280"/>
    <mergeCell ref="C275:C280"/>
    <mergeCell ref="D275:D280"/>
    <mergeCell ref="J275:J280"/>
    <mergeCell ref="K275:K280"/>
    <mergeCell ref="J269:J274"/>
    <mergeCell ref="K269:K274"/>
    <mergeCell ref="J263:J268"/>
    <mergeCell ref="K263:K268"/>
    <mergeCell ref="C263:C268"/>
    <mergeCell ref="C269:C274"/>
    <mergeCell ref="D251:D256"/>
    <mergeCell ref="D257:D262"/>
    <mergeCell ref="D263:D268"/>
    <mergeCell ref="D269:D274"/>
    <mergeCell ref="L263:L268"/>
    <mergeCell ref="L269:L274"/>
    <mergeCell ref="L275:L280"/>
    <mergeCell ref="J233:J238"/>
    <mergeCell ref="K233:K238"/>
    <mergeCell ref="J227:J232"/>
    <mergeCell ref="K227:K232"/>
    <mergeCell ref="D227:D232"/>
    <mergeCell ref="D233:D238"/>
    <mergeCell ref="B227:B232"/>
    <mergeCell ref="A227:A232"/>
    <mergeCell ref="B233:B238"/>
    <mergeCell ref="A233:A238"/>
    <mergeCell ref="J245:J250"/>
    <mergeCell ref="K245:K250"/>
    <mergeCell ref="J239:J244"/>
    <mergeCell ref="K239:K244"/>
    <mergeCell ref="D239:D244"/>
    <mergeCell ref="B239:B244"/>
    <mergeCell ref="A239:A244"/>
    <mergeCell ref="B245:B250"/>
    <mergeCell ref="A245:A250"/>
    <mergeCell ref="D245:D250"/>
    <mergeCell ref="L179:L184"/>
    <mergeCell ref="L185:L190"/>
    <mergeCell ref="J209:J214"/>
    <mergeCell ref="K209:K214"/>
    <mergeCell ref="J203:J208"/>
    <mergeCell ref="K203:K208"/>
    <mergeCell ref="C191:C196"/>
    <mergeCell ref="C197:C202"/>
    <mergeCell ref="J221:J226"/>
    <mergeCell ref="K221:K226"/>
    <mergeCell ref="J215:J220"/>
    <mergeCell ref="K215:K220"/>
    <mergeCell ref="D221:D226"/>
    <mergeCell ref="D209:D214"/>
    <mergeCell ref="D215:D220"/>
    <mergeCell ref="A221:A226"/>
    <mergeCell ref="B221:B226"/>
    <mergeCell ref="J197:J202"/>
    <mergeCell ref="K197:K202"/>
    <mergeCell ref="J191:J196"/>
    <mergeCell ref="K191:K196"/>
    <mergeCell ref="J185:J190"/>
    <mergeCell ref="K185:K190"/>
    <mergeCell ref="J179:J184"/>
    <mergeCell ref="K179:K184"/>
    <mergeCell ref="A191:A196"/>
    <mergeCell ref="B191:B196"/>
    <mergeCell ref="B197:B202"/>
    <mergeCell ref="A197:A202"/>
    <mergeCell ref="B203:B208"/>
    <mergeCell ref="A203:A208"/>
    <mergeCell ref="A209:A214"/>
    <mergeCell ref="J161:J166"/>
    <mergeCell ref="K161:K166"/>
    <mergeCell ref="J155:J160"/>
    <mergeCell ref="K155:K160"/>
    <mergeCell ref="C155:C160"/>
    <mergeCell ref="C161:C166"/>
    <mergeCell ref="A155:A160"/>
    <mergeCell ref="B155:B160"/>
    <mergeCell ref="B161:B166"/>
    <mergeCell ref="A161:A166"/>
    <mergeCell ref="C167:C172"/>
    <mergeCell ref="C173:C178"/>
    <mergeCell ref="A167:A172"/>
    <mergeCell ref="B167:B172"/>
    <mergeCell ref="B173:B178"/>
    <mergeCell ref="A173:A178"/>
    <mergeCell ref="L167:L172"/>
    <mergeCell ref="L173:L178"/>
    <mergeCell ref="J173:J178"/>
    <mergeCell ref="K173:K178"/>
    <mergeCell ref="J167:J172"/>
    <mergeCell ref="K167:K172"/>
    <mergeCell ref="D161:D166"/>
    <mergeCell ref="D155:D160"/>
    <mergeCell ref="C131:C136"/>
    <mergeCell ref="C137:C142"/>
    <mergeCell ref="D125:D130"/>
    <mergeCell ref="B125:B130"/>
    <mergeCell ref="A125:A130"/>
    <mergeCell ref="A131:A136"/>
    <mergeCell ref="B131:B136"/>
    <mergeCell ref="J149:J154"/>
    <mergeCell ref="K149:K154"/>
    <mergeCell ref="J143:J148"/>
    <mergeCell ref="K143:K148"/>
    <mergeCell ref="C143:C148"/>
    <mergeCell ref="C149:C154"/>
    <mergeCell ref="B137:B142"/>
    <mergeCell ref="A137:A142"/>
    <mergeCell ref="B143:B148"/>
    <mergeCell ref="A143:A148"/>
    <mergeCell ref="B149:B154"/>
    <mergeCell ref="A149:A154"/>
    <mergeCell ref="C125:C130"/>
    <mergeCell ref="D131:D136"/>
    <mergeCell ref="D137:D142"/>
    <mergeCell ref="D143:D148"/>
    <mergeCell ref="D149:D154"/>
    <mergeCell ref="A101:A106"/>
    <mergeCell ref="B101:B106"/>
    <mergeCell ref="C101:C106"/>
    <mergeCell ref="D101:D106"/>
    <mergeCell ref="J101:J106"/>
    <mergeCell ref="C107:C112"/>
    <mergeCell ref="D107:D112"/>
    <mergeCell ref="A107:A112"/>
    <mergeCell ref="B107:B112"/>
    <mergeCell ref="K113:K118"/>
    <mergeCell ref="A113:A118"/>
    <mergeCell ref="B113:B118"/>
    <mergeCell ref="C113:C118"/>
    <mergeCell ref="D113:D118"/>
    <mergeCell ref="J113:J118"/>
    <mergeCell ref="C119:C124"/>
    <mergeCell ref="D119:D124"/>
    <mergeCell ref="B119:B124"/>
    <mergeCell ref="A119:A124"/>
    <mergeCell ref="J119:J124"/>
    <mergeCell ref="K119:K124"/>
    <mergeCell ref="J107:J112"/>
    <mergeCell ref="K107:K112"/>
    <mergeCell ref="K101:K106"/>
    <mergeCell ref="J83:J88"/>
    <mergeCell ref="K83:K88"/>
    <mergeCell ref="J77:J82"/>
    <mergeCell ref="K77:K82"/>
    <mergeCell ref="C77:C82"/>
    <mergeCell ref="C83:C88"/>
    <mergeCell ref="D83:D88"/>
    <mergeCell ref="D77:D82"/>
    <mergeCell ref="A77:A82"/>
    <mergeCell ref="B77:B82"/>
    <mergeCell ref="B83:B88"/>
    <mergeCell ref="A83:A88"/>
    <mergeCell ref="C89:C94"/>
    <mergeCell ref="C95:C100"/>
    <mergeCell ref="D95:D100"/>
    <mergeCell ref="D89:D94"/>
    <mergeCell ref="A89:A94"/>
    <mergeCell ref="B89:B94"/>
    <mergeCell ref="B95:B100"/>
    <mergeCell ref="A95:A100"/>
    <mergeCell ref="J89:J94"/>
    <mergeCell ref="K89:K94"/>
    <mergeCell ref="J95:J100"/>
    <mergeCell ref="K95:K100"/>
    <mergeCell ref="K53:K58"/>
    <mergeCell ref="A59:A64"/>
    <mergeCell ref="B59:B64"/>
    <mergeCell ref="C59:C64"/>
    <mergeCell ref="D59:D64"/>
    <mergeCell ref="J59:J64"/>
    <mergeCell ref="K59:K64"/>
    <mergeCell ref="A53:A58"/>
    <mergeCell ref="B53:B58"/>
    <mergeCell ref="C53:C58"/>
    <mergeCell ref="D53:D58"/>
    <mergeCell ref="J53:J58"/>
    <mergeCell ref="J71:J76"/>
    <mergeCell ref="K71:K76"/>
    <mergeCell ref="J65:J70"/>
    <mergeCell ref="K65:K70"/>
    <mergeCell ref="C65:C70"/>
    <mergeCell ref="C71:C76"/>
    <mergeCell ref="D65:D70"/>
    <mergeCell ref="D71:D76"/>
    <mergeCell ref="A65:A70"/>
    <mergeCell ref="B65:B70"/>
    <mergeCell ref="B71:B76"/>
    <mergeCell ref="A71:A76"/>
    <mergeCell ref="J33:J38"/>
    <mergeCell ref="J27:J32"/>
    <mergeCell ref="D27:D32"/>
    <mergeCell ref="C27:C32"/>
    <mergeCell ref="C33:C38"/>
    <mergeCell ref="D33:D38"/>
    <mergeCell ref="B27:B32"/>
    <mergeCell ref="A27:A32"/>
    <mergeCell ref="A33:A38"/>
    <mergeCell ref="B33:B38"/>
    <mergeCell ref="K41:K46"/>
    <mergeCell ref="K3:K8"/>
    <mergeCell ref="K21:K26"/>
    <mergeCell ref="K15:K20"/>
    <mergeCell ref="K9:K14"/>
    <mergeCell ref="J47:J52"/>
    <mergeCell ref="K47:K52"/>
    <mergeCell ref="K33:K38"/>
    <mergeCell ref="K27:K32"/>
    <mergeCell ref="A41:A46"/>
    <mergeCell ref="B41:B46"/>
    <mergeCell ref="C41:C46"/>
    <mergeCell ref="D41:D46"/>
    <mergeCell ref="J41:J46"/>
    <mergeCell ref="C47:C52"/>
    <mergeCell ref="D47:D52"/>
    <mergeCell ref="B47:B52"/>
    <mergeCell ref="A47:A52"/>
    <mergeCell ref="J509:J514"/>
    <mergeCell ref="K509:K514"/>
    <mergeCell ref="J503:J508"/>
    <mergeCell ref="K503:K508"/>
    <mergeCell ref="C503:C508"/>
    <mergeCell ref="C509:C514"/>
    <mergeCell ref="D503:D508"/>
    <mergeCell ref="D509:D514"/>
    <mergeCell ref="B503:B508"/>
    <mergeCell ref="A503:A508"/>
    <mergeCell ref="B509:B514"/>
    <mergeCell ref="A509:A514"/>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533:J538"/>
    <mergeCell ref="K533:K538"/>
    <mergeCell ref="J527:J532"/>
    <mergeCell ref="K527:K532"/>
    <mergeCell ref="C527:C532"/>
    <mergeCell ref="C533:C538"/>
    <mergeCell ref="D533:D538"/>
    <mergeCell ref="D527:D532"/>
    <mergeCell ref="B527:B532"/>
    <mergeCell ref="A527:A532"/>
    <mergeCell ref="B533:B538"/>
    <mergeCell ref="A533:A538"/>
    <mergeCell ref="J521:J526"/>
    <mergeCell ref="K521:K526"/>
    <mergeCell ref="J515:J520"/>
    <mergeCell ref="K515:K520"/>
    <mergeCell ref="C515:C520"/>
    <mergeCell ref="C521:C526"/>
    <mergeCell ref="D521:D526"/>
    <mergeCell ref="D515:D520"/>
    <mergeCell ref="B515:B520"/>
    <mergeCell ref="A515:A520"/>
    <mergeCell ref="B521:B526"/>
    <mergeCell ref="A521:A526"/>
    <mergeCell ref="J551:J556"/>
    <mergeCell ref="K551:K556"/>
    <mergeCell ref="J557:J562"/>
    <mergeCell ref="K557:K562"/>
    <mergeCell ref="C557:C562"/>
    <mergeCell ref="B557:B562"/>
    <mergeCell ref="A557:A562"/>
    <mergeCell ref="A539:A544"/>
    <mergeCell ref="B539:B544"/>
    <mergeCell ref="C539:C544"/>
    <mergeCell ref="D539:D544"/>
    <mergeCell ref="J539:J544"/>
    <mergeCell ref="K539:K544"/>
    <mergeCell ref="J545:J550"/>
    <mergeCell ref="K545:K550"/>
    <mergeCell ref="C545:C550"/>
    <mergeCell ref="B545:B550"/>
    <mergeCell ref="A545:A550"/>
    <mergeCell ref="D557:D562"/>
    <mergeCell ref="D545:D550"/>
    <mergeCell ref="C551:C556"/>
    <mergeCell ref="D551:D556"/>
    <mergeCell ref="J599:J604"/>
    <mergeCell ref="K599:K604"/>
    <mergeCell ref="J593:J598"/>
    <mergeCell ref="K593:K598"/>
    <mergeCell ref="J587:J592"/>
    <mergeCell ref="K587:K592"/>
    <mergeCell ref="J581:J586"/>
    <mergeCell ref="K581:K586"/>
    <mergeCell ref="K575:K580"/>
    <mergeCell ref="J575:J580"/>
    <mergeCell ref="J569:J574"/>
    <mergeCell ref="K569:K574"/>
    <mergeCell ref="J563:J568"/>
    <mergeCell ref="K563:K568"/>
    <mergeCell ref="C563:C568"/>
    <mergeCell ref="C569:C574"/>
    <mergeCell ref="B563:B568"/>
    <mergeCell ref="B569:B574"/>
    <mergeCell ref="D599:D604"/>
    <mergeCell ref="D569:D574"/>
    <mergeCell ref="D575:D580"/>
    <mergeCell ref="D581:D586"/>
    <mergeCell ref="D563:D568"/>
    <mergeCell ref="B575:B580"/>
    <mergeCell ref="J623:J628"/>
    <mergeCell ref="K623:K628"/>
    <mergeCell ref="J617:J622"/>
    <mergeCell ref="K617:K622"/>
    <mergeCell ref="D617:D622"/>
    <mergeCell ref="D623:D628"/>
    <mergeCell ref="B617:B622"/>
    <mergeCell ref="A617:A622"/>
    <mergeCell ref="B623:B628"/>
    <mergeCell ref="A623:A628"/>
    <mergeCell ref="L617:L622"/>
    <mergeCell ref="L623:L628"/>
    <mergeCell ref="J611:J616"/>
    <mergeCell ref="K611:K616"/>
    <mergeCell ref="J605:J610"/>
    <mergeCell ref="K605:K610"/>
    <mergeCell ref="D605:D610"/>
    <mergeCell ref="D611:D616"/>
    <mergeCell ref="B605:B610"/>
    <mergeCell ref="A605:A610"/>
    <mergeCell ref="B611:B616"/>
    <mergeCell ref="A611:A616"/>
    <mergeCell ref="L611:L616"/>
    <mergeCell ref="J647:J652"/>
    <mergeCell ref="K647:K652"/>
    <mergeCell ref="J641:J646"/>
    <mergeCell ref="K641:K646"/>
    <mergeCell ref="C641:C646"/>
    <mergeCell ref="C647:C652"/>
    <mergeCell ref="D641:D646"/>
    <mergeCell ref="D647:D652"/>
    <mergeCell ref="B641:B646"/>
    <mergeCell ref="A641:A646"/>
    <mergeCell ref="B647:B652"/>
    <mergeCell ref="A647:A652"/>
    <mergeCell ref="J635:J640"/>
    <mergeCell ref="K635:K640"/>
    <mergeCell ref="J629:J634"/>
    <mergeCell ref="K629:K634"/>
    <mergeCell ref="C629:C634"/>
    <mergeCell ref="C635:C640"/>
    <mergeCell ref="D629:D634"/>
    <mergeCell ref="D635:D640"/>
    <mergeCell ref="B629:B634"/>
    <mergeCell ref="A629:A634"/>
    <mergeCell ref="B635:B640"/>
    <mergeCell ref="A635:A640"/>
    <mergeCell ref="A671:A676"/>
    <mergeCell ref="B671:B676"/>
    <mergeCell ref="C671:C676"/>
    <mergeCell ref="D671:D676"/>
    <mergeCell ref="J671:J676"/>
    <mergeCell ref="K671:K676"/>
    <mergeCell ref="J665:J670"/>
    <mergeCell ref="K665:K670"/>
    <mergeCell ref="C665:C670"/>
    <mergeCell ref="D665:D670"/>
    <mergeCell ref="B665:B670"/>
    <mergeCell ref="A665:A670"/>
    <mergeCell ref="J659:J664"/>
    <mergeCell ref="K659:K664"/>
    <mergeCell ref="J653:J658"/>
    <mergeCell ref="K653:K658"/>
    <mergeCell ref="C653:C658"/>
    <mergeCell ref="C659:C664"/>
    <mergeCell ref="D653:D658"/>
    <mergeCell ref="D659:D664"/>
    <mergeCell ref="B653:B658"/>
    <mergeCell ref="A653:A658"/>
    <mergeCell ref="B659:B664"/>
    <mergeCell ref="A659:A664"/>
    <mergeCell ref="J689:J694"/>
    <mergeCell ref="K689:K694"/>
    <mergeCell ref="C689:C694"/>
    <mergeCell ref="D689:D694"/>
    <mergeCell ref="B689:B694"/>
    <mergeCell ref="A689:A694"/>
    <mergeCell ref="K683:K688"/>
    <mergeCell ref="J683:J688"/>
    <mergeCell ref="J677:J682"/>
    <mergeCell ref="K677:K682"/>
    <mergeCell ref="C677:C682"/>
    <mergeCell ref="C683:C688"/>
    <mergeCell ref="D677:D682"/>
    <mergeCell ref="D683:D688"/>
    <mergeCell ref="B677:B682"/>
    <mergeCell ref="A677:A682"/>
    <mergeCell ref="B683:B688"/>
    <mergeCell ref="A683:A688"/>
    <mergeCell ref="J707:J712"/>
    <mergeCell ref="K707:K712"/>
    <mergeCell ref="K701:K706"/>
    <mergeCell ref="J701:J706"/>
    <mergeCell ref="C701:C706"/>
    <mergeCell ref="C707:C712"/>
    <mergeCell ref="D701:D706"/>
    <mergeCell ref="D707:D712"/>
    <mergeCell ref="B701:B706"/>
    <mergeCell ref="A701:A706"/>
    <mergeCell ref="B707:B712"/>
    <mergeCell ref="A707:A712"/>
    <mergeCell ref="A695:A700"/>
    <mergeCell ref="B695:B700"/>
    <mergeCell ref="C695:C700"/>
    <mergeCell ref="D695:D700"/>
    <mergeCell ref="J695:J700"/>
    <mergeCell ref="K695:K700"/>
    <mergeCell ref="A726:A731"/>
    <mergeCell ref="B726:B731"/>
    <mergeCell ref="C726:C731"/>
    <mergeCell ref="D726:D731"/>
    <mergeCell ref="J726:J731"/>
    <mergeCell ref="K726:K731"/>
    <mergeCell ref="A732:A735"/>
    <mergeCell ref="B732:B735"/>
    <mergeCell ref="C732:C735"/>
    <mergeCell ref="D732:D735"/>
    <mergeCell ref="J732:J735"/>
    <mergeCell ref="K732:K735"/>
    <mergeCell ref="J720:J725"/>
    <mergeCell ref="K720:K725"/>
    <mergeCell ref="K713:K718"/>
    <mergeCell ref="J713:J718"/>
    <mergeCell ref="C713:C718"/>
    <mergeCell ref="C720:C725"/>
    <mergeCell ref="D713:D718"/>
    <mergeCell ref="D720:D725"/>
    <mergeCell ref="B713:B718"/>
    <mergeCell ref="A713:A718"/>
    <mergeCell ref="B720:B725"/>
    <mergeCell ref="A720:A725"/>
    <mergeCell ref="J755:J760"/>
    <mergeCell ref="K755:K760"/>
    <mergeCell ref="K749:K754"/>
    <mergeCell ref="J749:J754"/>
    <mergeCell ref="C749:C754"/>
    <mergeCell ref="C755:C760"/>
    <mergeCell ref="D749:D754"/>
    <mergeCell ref="D755:D760"/>
    <mergeCell ref="B749:B754"/>
    <mergeCell ref="A749:A754"/>
    <mergeCell ref="B755:B760"/>
    <mergeCell ref="A755:A760"/>
    <mergeCell ref="A736:A741"/>
    <mergeCell ref="B736:B741"/>
    <mergeCell ref="C736:C741"/>
    <mergeCell ref="D736:D741"/>
    <mergeCell ref="J736:J741"/>
    <mergeCell ref="K736:K741"/>
    <mergeCell ref="J743:J748"/>
    <mergeCell ref="C743:C748"/>
    <mergeCell ref="D743:D748"/>
    <mergeCell ref="B743:B748"/>
    <mergeCell ref="A743:A748"/>
    <mergeCell ref="L791:L796"/>
    <mergeCell ref="A779:A784"/>
    <mergeCell ref="B779:B784"/>
    <mergeCell ref="C779:C784"/>
    <mergeCell ref="D779:D784"/>
    <mergeCell ref="J779:J784"/>
    <mergeCell ref="K779:K784"/>
    <mergeCell ref="J773:J778"/>
    <mergeCell ref="K773:K778"/>
    <mergeCell ref="C773:C778"/>
    <mergeCell ref="D773:D778"/>
    <mergeCell ref="B773:B778"/>
    <mergeCell ref="A773:A778"/>
    <mergeCell ref="K767:K772"/>
    <mergeCell ref="J767:J772"/>
    <mergeCell ref="J761:J766"/>
    <mergeCell ref="K761:K766"/>
    <mergeCell ref="C761:C766"/>
    <mergeCell ref="C767:C772"/>
    <mergeCell ref="D761:D766"/>
    <mergeCell ref="D767:D772"/>
    <mergeCell ref="B761:B766"/>
    <mergeCell ref="A761:A766"/>
    <mergeCell ref="B767:B772"/>
    <mergeCell ref="A767:A772"/>
    <mergeCell ref="A815:A820"/>
    <mergeCell ref="B815:B820"/>
    <mergeCell ref="C815:C820"/>
    <mergeCell ref="D815:D820"/>
    <mergeCell ref="J815:J820"/>
    <mergeCell ref="K815:K820"/>
    <mergeCell ref="C809:C814"/>
    <mergeCell ref="B809:B814"/>
    <mergeCell ref="A809:A814"/>
    <mergeCell ref="C797:C802"/>
    <mergeCell ref="C803:C808"/>
    <mergeCell ref="B797:B802"/>
    <mergeCell ref="A797:A802"/>
    <mergeCell ref="B803:B808"/>
    <mergeCell ref="A803:A808"/>
    <mergeCell ref="K785:K790"/>
    <mergeCell ref="J785:J790"/>
    <mergeCell ref="C785:C790"/>
    <mergeCell ref="C791:C796"/>
    <mergeCell ref="B785:B790"/>
    <mergeCell ref="A785:A790"/>
    <mergeCell ref="B791:B796"/>
    <mergeCell ref="A791:A796"/>
    <mergeCell ref="K809:K814"/>
    <mergeCell ref="J809:J814"/>
    <mergeCell ref="J803:J808"/>
    <mergeCell ref="K803:K808"/>
    <mergeCell ref="K797:K802"/>
    <mergeCell ref="J797:J802"/>
    <mergeCell ref="J791:J796"/>
    <mergeCell ref="K791:K796"/>
    <mergeCell ref="A869:A874"/>
    <mergeCell ref="B869:B874"/>
    <mergeCell ref="C869:C874"/>
    <mergeCell ref="D869:D874"/>
    <mergeCell ref="D863:D868"/>
    <mergeCell ref="C863:C868"/>
    <mergeCell ref="B863:B868"/>
    <mergeCell ref="A863:A868"/>
    <mergeCell ref="J869:J874"/>
    <mergeCell ref="K869:K874"/>
    <mergeCell ref="J863:J868"/>
    <mergeCell ref="K863:K868"/>
    <mergeCell ref="A857:A862"/>
    <mergeCell ref="B857:B862"/>
    <mergeCell ref="C857:C862"/>
    <mergeCell ref="D857:D862"/>
    <mergeCell ref="J857:J862"/>
    <mergeCell ref="K857:K862"/>
    <mergeCell ref="A893:A898"/>
    <mergeCell ref="B893:B898"/>
    <mergeCell ref="C893:C898"/>
    <mergeCell ref="D893:D898"/>
    <mergeCell ref="D887:D892"/>
    <mergeCell ref="C887:C892"/>
    <mergeCell ref="B887:B892"/>
    <mergeCell ref="A887:A892"/>
    <mergeCell ref="A881:A886"/>
    <mergeCell ref="B881:B886"/>
    <mergeCell ref="C881:C886"/>
    <mergeCell ref="D881:D886"/>
    <mergeCell ref="D875:D880"/>
    <mergeCell ref="C875:C880"/>
    <mergeCell ref="B875:B880"/>
    <mergeCell ref="A875:A880"/>
    <mergeCell ref="K875:K880"/>
    <mergeCell ref="J875:J880"/>
    <mergeCell ref="J917:J922"/>
    <mergeCell ref="K917:K922"/>
    <mergeCell ref="D923:D928"/>
    <mergeCell ref="C923:C928"/>
    <mergeCell ref="B923:B928"/>
    <mergeCell ref="A923:A928"/>
    <mergeCell ref="D911:D916"/>
    <mergeCell ref="C911:C916"/>
    <mergeCell ref="B911:B916"/>
    <mergeCell ref="A911:A916"/>
    <mergeCell ref="L905:L910"/>
    <mergeCell ref="L911:L916"/>
    <mergeCell ref="A905:A910"/>
    <mergeCell ref="B905:B910"/>
    <mergeCell ref="C905:C910"/>
    <mergeCell ref="D905:D910"/>
    <mergeCell ref="D899:D904"/>
    <mergeCell ref="C899:C904"/>
    <mergeCell ref="B899:B904"/>
    <mergeCell ref="A899:A904"/>
    <mergeCell ref="C917:C922"/>
    <mergeCell ref="D917:D922"/>
    <mergeCell ref="A972:A977"/>
    <mergeCell ref="B972:B977"/>
    <mergeCell ref="C972:C977"/>
    <mergeCell ref="D972:D977"/>
    <mergeCell ref="J972:J977"/>
    <mergeCell ref="K972:K977"/>
    <mergeCell ref="A960:A965"/>
    <mergeCell ref="B960:B965"/>
    <mergeCell ref="C960:C965"/>
    <mergeCell ref="D960:D965"/>
    <mergeCell ref="J960:J965"/>
    <mergeCell ref="K960:K965"/>
    <mergeCell ref="A947:A952"/>
    <mergeCell ref="B947:B952"/>
    <mergeCell ref="C947:C952"/>
    <mergeCell ref="D947:D952"/>
    <mergeCell ref="D941:D946"/>
    <mergeCell ref="C941:C946"/>
    <mergeCell ref="B941:B946"/>
    <mergeCell ref="A941:A946"/>
    <mergeCell ref="A990:A993"/>
    <mergeCell ref="B990:B993"/>
    <mergeCell ref="C990:C993"/>
    <mergeCell ref="D990:D993"/>
    <mergeCell ref="J990:J993"/>
    <mergeCell ref="K990:K993"/>
    <mergeCell ref="A994:A999"/>
    <mergeCell ref="B994:B999"/>
    <mergeCell ref="C994:C999"/>
    <mergeCell ref="D994:D999"/>
    <mergeCell ref="J994:J999"/>
    <mergeCell ref="K994:K999"/>
    <mergeCell ref="A984:A989"/>
    <mergeCell ref="B984:B989"/>
    <mergeCell ref="C984:C989"/>
    <mergeCell ref="D984:D989"/>
    <mergeCell ref="J984:J989"/>
    <mergeCell ref="K984:K989"/>
    <mergeCell ref="A1012:A1017"/>
    <mergeCell ref="B1012:B1017"/>
    <mergeCell ref="C1012:C1017"/>
    <mergeCell ref="D1012:D1017"/>
    <mergeCell ref="J1012:J1017"/>
    <mergeCell ref="K1012:K1017"/>
    <mergeCell ref="A1018:A1023"/>
    <mergeCell ref="B1018:B1023"/>
    <mergeCell ref="C1018:C1023"/>
    <mergeCell ref="D1018:D1023"/>
    <mergeCell ref="J1018:J1023"/>
    <mergeCell ref="K1018:K1023"/>
    <mergeCell ref="A1000:A1005"/>
    <mergeCell ref="B1000:B1005"/>
    <mergeCell ref="C1000:C1005"/>
    <mergeCell ref="D1000:D1005"/>
    <mergeCell ref="J1000:J1005"/>
    <mergeCell ref="K1000:K1005"/>
    <mergeCell ref="A1006:A1011"/>
    <mergeCell ref="B1006:B1011"/>
    <mergeCell ref="C1006:C1011"/>
    <mergeCell ref="D1006:D1011"/>
    <mergeCell ref="J1006:J1011"/>
    <mergeCell ref="K1006:K1011"/>
    <mergeCell ref="A1055:A1060"/>
    <mergeCell ref="B1055:B1060"/>
    <mergeCell ref="C1055:C1060"/>
    <mergeCell ref="D1055:D1060"/>
    <mergeCell ref="J1055:J1060"/>
    <mergeCell ref="K1055:K1060"/>
    <mergeCell ref="A1037:A1042"/>
    <mergeCell ref="B1037:B1042"/>
    <mergeCell ref="C1037:C1042"/>
    <mergeCell ref="D1037:D1042"/>
    <mergeCell ref="J1037:J1042"/>
    <mergeCell ref="K1037:K1042"/>
    <mergeCell ref="A1043:A1048"/>
    <mergeCell ref="B1043:B1048"/>
    <mergeCell ref="C1043:C1048"/>
    <mergeCell ref="D1043:D1048"/>
    <mergeCell ref="J1043:J1048"/>
    <mergeCell ref="K1043:K1048"/>
    <mergeCell ref="A1049:A1054"/>
    <mergeCell ref="B1049:B1054"/>
    <mergeCell ref="C1049:C1054"/>
    <mergeCell ref="D1049:D1054"/>
    <mergeCell ref="J1049:J1054"/>
    <mergeCell ref="K1049:K1054"/>
    <mergeCell ref="A1024:A1029"/>
    <mergeCell ref="B1024:B1029"/>
    <mergeCell ref="C1024:C1029"/>
    <mergeCell ref="D1024:D1029"/>
    <mergeCell ref="J1024:J1029"/>
    <mergeCell ref="K1024:K1029"/>
    <mergeCell ref="A1030:A1035"/>
    <mergeCell ref="B1030:B1035"/>
    <mergeCell ref="C1030:C1035"/>
    <mergeCell ref="D1030:D1035"/>
    <mergeCell ref="J1030:J1035"/>
    <mergeCell ref="K1030:K1035"/>
    <mergeCell ref="B954:B959"/>
    <mergeCell ref="A954:A959"/>
    <mergeCell ref="A493:A496"/>
    <mergeCell ref="B493:B496"/>
    <mergeCell ref="C493:C496"/>
    <mergeCell ref="D493:D496"/>
    <mergeCell ref="J493:J496"/>
    <mergeCell ref="K493:K496"/>
    <mergeCell ref="A929:A934"/>
    <mergeCell ref="B929:B934"/>
    <mergeCell ref="C929:C934"/>
    <mergeCell ref="D929:D934"/>
    <mergeCell ref="J929:J934"/>
    <mergeCell ref="K929:K934"/>
    <mergeCell ref="A935:A940"/>
    <mergeCell ref="B935:B940"/>
    <mergeCell ref="C935:C940"/>
    <mergeCell ref="D935:D940"/>
    <mergeCell ref="A917:A922"/>
    <mergeCell ref="B917:B922"/>
    <mergeCell ref="J935:J940"/>
    <mergeCell ref="K935:K940"/>
    <mergeCell ref="J923:J928"/>
    <mergeCell ref="K923:K928"/>
    <mergeCell ref="J911:J916"/>
    <mergeCell ref="K911:K916"/>
    <mergeCell ref="K905:K910"/>
    <mergeCell ref="J905:J910"/>
    <mergeCell ref="J899:J904"/>
    <mergeCell ref="K899:K904"/>
    <mergeCell ref="K893:K898"/>
    <mergeCell ref="J887:J892"/>
    <mergeCell ref="K887:K892"/>
    <mergeCell ref="J893:J898"/>
    <mergeCell ref="J881:J886"/>
    <mergeCell ref="K881:K886"/>
    <mergeCell ref="A978:A983"/>
    <mergeCell ref="J978:J983"/>
    <mergeCell ref="K978:K983"/>
    <mergeCell ref="D978:D983"/>
    <mergeCell ref="C978:C983"/>
    <mergeCell ref="B978:B983"/>
    <mergeCell ref="A966:A971"/>
    <mergeCell ref="B966:B971"/>
    <mergeCell ref="C966:C971"/>
    <mergeCell ref="D966:D971"/>
    <mergeCell ref="J966:J971"/>
    <mergeCell ref="K966:K971"/>
    <mergeCell ref="K954:K959"/>
    <mergeCell ref="J954:J959"/>
    <mergeCell ref="D954:D959"/>
    <mergeCell ref="C954:C959"/>
    <mergeCell ref="K851:K856"/>
    <mergeCell ref="J851:J856"/>
    <mergeCell ref="J845:J850"/>
    <mergeCell ref="K845:K850"/>
    <mergeCell ref="K839:K844"/>
    <mergeCell ref="J839:J844"/>
    <mergeCell ref="J833:J838"/>
    <mergeCell ref="K833:K838"/>
    <mergeCell ref="K827:K832"/>
    <mergeCell ref="J827:J832"/>
    <mergeCell ref="C221:C226"/>
    <mergeCell ref="C227:C232"/>
    <mergeCell ref="C233:C238"/>
    <mergeCell ref="C239:C244"/>
    <mergeCell ref="C245:C250"/>
    <mergeCell ref="C251:C256"/>
    <mergeCell ref="J125:J130"/>
    <mergeCell ref="K125:K130"/>
    <mergeCell ref="J445:J450"/>
    <mergeCell ref="K445:K450"/>
    <mergeCell ref="J439:J444"/>
    <mergeCell ref="K439:K444"/>
    <mergeCell ref="J433:J438"/>
    <mergeCell ref="K433:K438"/>
    <mergeCell ref="J427:J432"/>
    <mergeCell ref="K427:K432"/>
    <mergeCell ref="J421:J426"/>
    <mergeCell ref="K421:K426"/>
    <mergeCell ref="J137:J142"/>
    <mergeCell ref="K137:K142"/>
    <mergeCell ref="J131:J136"/>
    <mergeCell ref="K131:K136"/>
    <mergeCell ref="C821:C826"/>
    <mergeCell ref="C827:C832"/>
    <mergeCell ref="C833:C838"/>
    <mergeCell ref="C839:C844"/>
    <mergeCell ref="C845:C850"/>
    <mergeCell ref="D785:D790"/>
    <mergeCell ref="D791:D796"/>
    <mergeCell ref="D797:D802"/>
    <mergeCell ref="D803:D808"/>
    <mergeCell ref="D809:D814"/>
    <mergeCell ref="D821:D826"/>
    <mergeCell ref="D827:D832"/>
    <mergeCell ref="D833:D838"/>
    <mergeCell ref="D839:D844"/>
    <mergeCell ref="D845:D850"/>
    <mergeCell ref="C575:C580"/>
    <mergeCell ref="C581:C586"/>
    <mergeCell ref="C587:C592"/>
    <mergeCell ref="C593:C598"/>
    <mergeCell ref="C599:C604"/>
    <mergeCell ref="C605:C610"/>
    <mergeCell ref="C611:C616"/>
    <mergeCell ref="C617:C622"/>
    <mergeCell ref="C623:C628"/>
    <mergeCell ref="D587:D592"/>
    <mergeCell ref="D593:D598"/>
    <mergeCell ref="B209:B214"/>
    <mergeCell ref="B215:B220"/>
    <mergeCell ref="A215:A220"/>
    <mergeCell ref="D191:D196"/>
    <mergeCell ref="D197:D202"/>
    <mergeCell ref="D203:D208"/>
    <mergeCell ref="D167:D172"/>
    <mergeCell ref="D173:D178"/>
    <mergeCell ref="D179:D184"/>
    <mergeCell ref="D185:D190"/>
    <mergeCell ref="C203:C208"/>
    <mergeCell ref="C209:C214"/>
    <mergeCell ref="C215:C220"/>
    <mergeCell ref="C179:C184"/>
    <mergeCell ref="C185:C190"/>
    <mergeCell ref="A179:A184"/>
    <mergeCell ref="B179:B184"/>
    <mergeCell ref="B185:B190"/>
    <mergeCell ref="A185:A190"/>
    <mergeCell ref="A575:A580"/>
    <mergeCell ref="B581:B586"/>
    <mergeCell ref="A581:A586"/>
    <mergeCell ref="B587:B592"/>
    <mergeCell ref="A587:A592"/>
    <mergeCell ref="B593:B598"/>
    <mergeCell ref="A593:A598"/>
    <mergeCell ref="B599:B604"/>
    <mergeCell ref="A599:A604"/>
    <mergeCell ref="B263:B268"/>
    <mergeCell ref="A263:A268"/>
    <mergeCell ref="B269:B274"/>
    <mergeCell ref="A269:A274"/>
    <mergeCell ref="B300:B305"/>
    <mergeCell ref="A300:A305"/>
    <mergeCell ref="B307:B312"/>
    <mergeCell ref="A307:A312"/>
    <mergeCell ref="B319:B324"/>
    <mergeCell ref="B313:B318"/>
    <mergeCell ref="A313:A318"/>
    <mergeCell ref="A319:A324"/>
    <mergeCell ref="A563:A568"/>
    <mergeCell ref="A569:A574"/>
    <mergeCell ref="A551:A556"/>
    <mergeCell ref="B551:B556"/>
    <mergeCell ref="A851:A856"/>
    <mergeCell ref="B851:B856"/>
    <mergeCell ref="A1061:A1066"/>
    <mergeCell ref="B1061:B1066"/>
    <mergeCell ref="C1061:C1066"/>
    <mergeCell ref="D1061:D1066"/>
    <mergeCell ref="J1061:J1066"/>
    <mergeCell ref="K1061:K1066"/>
    <mergeCell ref="A1067:A1072"/>
    <mergeCell ref="B1067:B1072"/>
    <mergeCell ref="C1067:C1072"/>
    <mergeCell ref="D1067:D1072"/>
    <mergeCell ref="J1067:J1072"/>
    <mergeCell ref="K1067:K1072"/>
    <mergeCell ref="B821:B826"/>
    <mergeCell ref="A821:A826"/>
    <mergeCell ref="B827:B832"/>
    <mergeCell ref="A827:A832"/>
    <mergeCell ref="B833:B838"/>
    <mergeCell ref="A833:A838"/>
    <mergeCell ref="B839:B844"/>
    <mergeCell ref="A839:A844"/>
    <mergeCell ref="A845:A850"/>
    <mergeCell ref="B845:B850"/>
    <mergeCell ref="J821:J826"/>
    <mergeCell ref="K821:K826"/>
    <mergeCell ref="D851:D856"/>
    <mergeCell ref="C851:C856"/>
    <mergeCell ref="J947:J952"/>
    <mergeCell ref="K947:K952"/>
    <mergeCell ref="K941:K946"/>
    <mergeCell ref="J941:J946"/>
    <mergeCell ref="A1085:A1090"/>
    <mergeCell ref="B1085:B1090"/>
    <mergeCell ref="C1085:C1090"/>
    <mergeCell ref="D1085:D1090"/>
    <mergeCell ref="J1085:J1090"/>
    <mergeCell ref="K1085:K1090"/>
    <mergeCell ref="A1091:A1096"/>
    <mergeCell ref="B1091:B1096"/>
    <mergeCell ref="C1091:C1096"/>
    <mergeCell ref="D1091:D1096"/>
    <mergeCell ref="J1091:J1096"/>
    <mergeCell ref="K1091:K1096"/>
    <mergeCell ref="A1073:A1078"/>
    <mergeCell ref="B1073:B1078"/>
    <mergeCell ref="C1073:C1078"/>
    <mergeCell ref="D1073:D1078"/>
    <mergeCell ref="J1073:J1078"/>
    <mergeCell ref="K1073:K1078"/>
    <mergeCell ref="A1079:A1084"/>
    <mergeCell ref="B1079:B1084"/>
    <mergeCell ref="C1079:C1084"/>
    <mergeCell ref="D1079:D1084"/>
    <mergeCell ref="J1079:J1084"/>
    <mergeCell ref="K1079:K1084"/>
    <mergeCell ref="A1109:A1114"/>
    <mergeCell ref="B1109:B1114"/>
    <mergeCell ref="C1109:C1114"/>
    <mergeCell ref="D1109:D1114"/>
    <mergeCell ref="J1109:J1114"/>
    <mergeCell ref="K1109:K1114"/>
    <mergeCell ref="A1115:A1120"/>
    <mergeCell ref="B1115:B1120"/>
    <mergeCell ref="C1115:C1120"/>
    <mergeCell ref="D1115:D1120"/>
    <mergeCell ref="J1115:J1120"/>
    <mergeCell ref="K1115:K1120"/>
    <mergeCell ref="A1097:A1102"/>
    <mergeCell ref="B1097:B1102"/>
    <mergeCell ref="C1097:C1102"/>
    <mergeCell ref="D1097:D1102"/>
    <mergeCell ref="J1097:J1102"/>
    <mergeCell ref="K1097:K1102"/>
    <mergeCell ref="A1103:A1108"/>
    <mergeCell ref="B1103:B1108"/>
    <mergeCell ref="C1103:C1108"/>
    <mergeCell ref="D1103:D1108"/>
    <mergeCell ref="J1103:J1108"/>
    <mergeCell ref="K1103:K1108"/>
    <mergeCell ref="A1133:A1138"/>
    <mergeCell ref="B1133:B1138"/>
    <mergeCell ref="C1133:C1138"/>
    <mergeCell ref="D1133:D1138"/>
    <mergeCell ref="J1133:J1138"/>
    <mergeCell ref="K1133:K1138"/>
    <mergeCell ref="A1139:A1144"/>
    <mergeCell ref="B1139:B1144"/>
    <mergeCell ref="C1139:C1144"/>
    <mergeCell ref="D1139:D1144"/>
    <mergeCell ref="J1139:J1144"/>
    <mergeCell ref="K1139:K1144"/>
    <mergeCell ref="A1121:A1126"/>
    <mergeCell ref="B1121:B1126"/>
    <mergeCell ref="C1121:C1126"/>
    <mergeCell ref="D1121:D1126"/>
    <mergeCell ref="J1121:J1126"/>
    <mergeCell ref="K1121:K1126"/>
    <mergeCell ref="A1127:A1132"/>
    <mergeCell ref="B1127:B1132"/>
    <mergeCell ref="C1127:C1132"/>
    <mergeCell ref="D1127:D1132"/>
    <mergeCell ref="J1127:J1132"/>
    <mergeCell ref="K1127:K1132"/>
    <mergeCell ref="A1157:A1162"/>
    <mergeCell ref="B1157:B1162"/>
    <mergeCell ref="C1157:C1162"/>
    <mergeCell ref="D1157:D1162"/>
    <mergeCell ref="J1157:J1162"/>
    <mergeCell ref="K1157:K1162"/>
    <mergeCell ref="A1163:A1168"/>
    <mergeCell ref="B1163:B1168"/>
    <mergeCell ref="C1163:C1168"/>
    <mergeCell ref="D1163:D1168"/>
    <mergeCell ref="J1163:J1168"/>
    <mergeCell ref="K1163:K1168"/>
    <mergeCell ref="A1145:A1150"/>
    <mergeCell ref="B1145:B1150"/>
    <mergeCell ref="C1145:C1150"/>
    <mergeCell ref="D1145:D1150"/>
    <mergeCell ref="J1145:J1150"/>
    <mergeCell ref="K1145:K1150"/>
    <mergeCell ref="A1151:A1156"/>
    <mergeCell ref="B1151:B1156"/>
    <mergeCell ref="C1151:C1156"/>
    <mergeCell ref="D1151:D1156"/>
    <mergeCell ref="J1151:J1156"/>
    <mergeCell ref="K1151:K1156"/>
    <mergeCell ref="A1181:A1186"/>
    <mergeCell ref="B1181:B1186"/>
    <mergeCell ref="C1181:C1186"/>
    <mergeCell ref="D1181:D1186"/>
    <mergeCell ref="J1181:J1186"/>
    <mergeCell ref="K1181:K1186"/>
    <mergeCell ref="A1187:A1192"/>
    <mergeCell ref="B1187:B1192"/>
    <mergeCell ref="C1187:C1192"/>
    <mergeCell ref="D1187:D1192"/>
    <mergeCell ref="J1187:J1192"/>
    <mergeCell ref="K1187:K1192"/>
    <mergeCell ref="A1169:A1174"/>
    <mergeCell ref="B1169:B1174"/>
    <mergeCell ref="C1169:C1174"/>
    <mergeCell ref="D1169:D1174"/>
    <mergeCell ref="J1169:J1174"/>
    <mergeCell ref="K1169:K1174"/>
    <mergeCell ref="A1175:A1180"/>
    <mergeCell ref="B1175:B1180"/>
    <mergeCell ref="C1175:C1180"/>
    <mergeCell ref="D1175:D1180"/>
    <mergeCell ref="J1175:J1180"/>
    <mergeCell ref="K1175:K1180"/>
    <mergeCell ref="A1205:A1210"/>
    <mergeCell ref="B1205:B1210"/>
    <mergeCell ref="C1205:C1210"/>
    <mergeCell ref="D1205:D1210"/>
    <mergeCell ref="J1205:J1210"/>
    <mergeCell ref="K1205:K1210"/>
    <mergeCell ref="A1211:A1216"/>
    <mergeCell ref="B1211:B1216"/>
    <mergeCell ref="C1211:C1216"/>
    <mergeCell ref="D1211:D1216"/>
    <mergeCell ref="J1211:J1216"/>
    <mergeCell ref="K1211:K1216"/>
    <mergeCell ref="A1193:A1198"/>
    <mergeCell ref="B1193:B1198"/>
    <mergeCell ref="C1193:C1198"/>
    <mergeCell ref="D1193:D1198"/>
    <mergeCell ref="J1193:J1198"/>
    <mergeCell ref="K1193:K1198"/>
    <mergeCell ref="A1199:A1204"/>
    <mergeCell ref="B1199:B1204"/>
    <mergeCell ref="C1199:C1204"/>
    <mergeCell ref="D1199:D1204"/>
    <mergeCell ref="J1199:J1204"/>
    <mergeCell ref="K1199:K1204"/>
    <mergeCell ref="L113:L118"/>
    <mergeCell ref="L119:L124"/>
    <mergeCell ref="L125:L130"/>
    <mergeCell ref="L131:L136"/>
    <mergeCell ref="L137:L142"/>
    <mergeCell ref="L143:L148"/>
    <mergeCell ref="L149:L154"/>
    <mergeCell ref="L155:L160"/>
    <mergeCell ref="L161:L166"/>
    <mergeCell ref="L3:L8"/>
    <mergeCell ref="L9:L14"/>
    <mergeCell ref="L15:L20"/>
    <mergeCell ref="L21:L26"/>
    <mergeCell ref="L27:L32"/>
    <mergeCell ref="L33:L38"/>
    <mergeCell ref="L41:L46"/>
    <mergeCell ref="L47:L52"/>
    <mergeCell ref="L53:L58"/>
    <mergeCell ref="L59:L64"/>
    <mergeCell ref="L65:L70"/>
    <mergeCell ref="L71:L76"/>
    <mergeCell ref="L77:L82"/>
    <mergeCell ref="L83:L88"/>
    <mergeCell ref="L89:L94"/>
    <mergeCell ref="L95:L100"/>
    <mergeCell ref="L101:L106"/>
    <mergeCell ref="L107:L112"/>
    <mergeCell ref="L282:L287"/>
    <mergeCell ref="L288:L293"/>
    <mergeCell ref="L294:L299"/>
    <mergeCell ref="L300:L305"/>
    <mergeCell ref="L307:L312"/>
    <mergeCell ref="L313:L318"/>
    <mergeCell ref="L191:L196"/>
    <mergeCell ref="L197:L202"/>
    <mergeCell ref="L203:L208"/>
    <mergeCell ref="L209:L214"/>
    <mergeCell ref="L215:L220"/>
    <mergeCell ref="L221:L226"/>
    <mergeCell ref="L227:L232"/>
    <mergeCell ref="L233:L238"/>
    <mergeCell ref="L239:L244"/>
    <mergeCell ref="L245:L250"/>
    <mergeCell ref="L379:L384"/>
    <mergeCell ref="L385:L390"/>
    <mergeCell ref="L391:L396"/>
    <mergeCell ref="L397:L402"/>
    <mergeCell ref="L403:L408"/>
    <mergeCell ref="L409:L414"/>
    <mergeCell ref="L415:L420"/>
    <mergeCell ref="L421:L426"/>
    <mergeCell ref="L427:L432"/>
    <mergeCell ref="L325:L330"/>
    <mergeCell ref="L331:L336"/>
    <mergeCell ref="L337:L342"/>
    <mergeCell ref="L343:L348"/>
    <mergeCell ref="L349:L354"/>
    <mergeCell ref="L355:L360"/>
    <mergeCell ref="L361:L366"/>
    <mergeCell ref="L367:L372"/>
    <mergeCell ref="L373:L378"/>
    <mergeCell ref="L503:L508"/>
    <mergeCell ref="L509:L514"/>
    <mergeCell ref="L515:L520"/>
    <mergeCell ref="L521:L526"/>
    <mergeCell ref="L527:L532"/>
    <mergeCell ref="L533:L538"/>
    <mergeCell ref="L539:L544"/>
    <mergeCell ref="L545:L550"/>
    <mergeCell ref="L551:L556"/>
    <mergeCell ref="L445:L450"/>
    <mergeCell ref="L451:L456"/>
    <mergeCell ref="L457:L462"/>
    <mergeCell ref="L463:L468"/>
    <mergeCell ref="L469:L474"/>
    <mergeCell ref="L475:L480"/>
    <mergeCell ref="L481:L486"/>
    <mergeCell ref="L487:L492"/>
    <mergeCell ref="L493:L496"/>
    <mergeCell ref="L497:L502"/>
    <mergeCell ref="L629:L634"/>
    <mergeCell ref="L635:L640"/>
    <mergeCell ref="L641:L646"/>
    <mergeCell ref="L647:L652"/>
    <mergeCell ref="L653:L658"/>
    <mergeCell ref="L659:L664"/>
    <mergeCell ref="L665:L670"/>
    <mergeCell ref="L671:L676"/>
    <mergeCell ref="L677:L682"/>
    <mergeCell ref="L557:L562"/>
    <mergeCell ref="L563:L568"/>
    <mergeCell ref="L569:L574"/>
    <mergeCell ref="L575:L580"/>
    <mergeCell ref="L581:L586"/>
    <mergeCell ref="L587:L592"/>
    <mergeCell ref="L593:L598"/>
    <mergeCell ref="L599:L604"/>
    <mergeCell ref="L605:L610"/>
    <mergeCell ref="L736:L741"/>
    <mergeCell ref="L749:L754"/>
    <mergeCell ref="L755:L760"/>
    <mergeCell ref="L761:L766"/>
    <mergeCell ref="L767:L772"/>
    <mergeCell ref="L773:L778"/>
    <mergeCell ref="L779:L784"/>
    <mergeCell ref="L785:L790"/>
    <mergeCell ref="L683:L688"/>
    <mergeCell ref="L689:L694"/>
    <mergeCell ref="L695:L700"/>
    <mergeCell ref="L701:L706"/>
    <mergeCell ref="L707:L712"/>
    <mergeCell ref="L713:L718"/>
    <mergeCell ref="L720:L725"/>
    <mergeCell ref="L726:L731"/>
    <mergeCell ref="L732:L735"/>
    <mergeCell ref="L851:L856"/>
    <mergeCell ref="L857:L862"/>
    <mergeCell ref="L863:L868"/>
    <mergeCell ref="L869:L874"/>
    <mergeCell ref="L875:L880"/>
    <mergeCell ref="L881:L886"/>
    <mergeCell ref="L887:L892"/>
    <mergeCell ref="L893:L898"/>
    <mergeCell ref="L899:L904"/>
    <mergeCell ref="L797:L802"/>
    <mergeCell ref="L803:L808"/>
    <mergeCell ref="L809:L814"/>
    <mergeCell ref="L815:L820"/>
    <mergeCell ref="L821:L826"/>
    <mergeCell ref="L827:L832"/>
    <mergeCell ref="L833:L838"/>
    <mergeCell ref="L839:L844"/>
    <mergeCell ref="L845:L850"/>
    <mergeCell ref="L994:L999"/>
    <mergeCell ref="L1000:L1005"/>
    <mergeCell ref="L1006:L1011"/>
    <mergeCell ref="L1012:L1017"/>
    <mergeCell ref="L1018:L1023"/>
    <mergeCell ref="L1024:L1029"/>
    <mergeCell ref="L1030:L1035"/>
    <mergeCell ref="L1037:L1042"/>
    <mergeCell ref="L917:L922"/>
    <mergeCell ref="L923:L928"/>
    <mergeCell ref="L929:L934"/>
    <mergeCell ref="L935:L940"/>
    <mergeCell ref="L941:L946"/>
    <mergeCell ref="L947:L952"/>
    <mergeCell ref="L954:L959"/>
    <mergeCell ref="L960:L965"/>
    <mergeCell ref="L966:L971"/>
    <mergeCell ref="L972:L977"/>
    <mergeCell ref="L978:L983"/>
    <mergeCell ref="L984:L989"/>
    <mergeCell ref="L1205:L1210"/>
    <mergeCell ref="L1211:L1216"/>
    <mergeCell ref="K743:K748"/>
    <mergeCell ref="L743:L748"/>
    <mergeCell ref="L1151:L1156"/>
    <mergeCell ref="L1157:L1162"/>
    <mergeCell ref="L1163:L1168"/>
    <mergeCell ref="L1169:L1174"/>
    <mergeCell ref="L1175:L1180"/>
    <mergeCell ref="L1181:L1186"/>
    <mergeCell ref="L1187:L1192"/>
    <mergeCell ref="L1193:L1198"/>
    <mergeCell ref="L1199:L1204"/>
    <mergeCell ref="L1097:L1102"/>
    <mergeCell ref="L1103:L1108"/>
    <mergeCell ref="L1109:L1114"/>
    <mergeCell ref="L1115:L1120"/>
    <mergeCell ref="L1121:L1126"/>
    <mergeCell ref="L1127:L1132"/>
    <mergeCell ref="L1133:L1138"/>
    <mergeCell ref="L1139:L1144"/>
    <mergeCell ref="L1145:L1150"/>
    <mergeCell ref="L1043:L1048"/>
    <mergeCell ref="L1049:L1054"/>
    <mergeCell ref="L1055:L1060"/>
    <mergeCell ref="L1061:L1066"/>
    <mergeCell ref="L1067:L1072"/>
    <mergeCell ref="L1073:L1078"/>
    <mergeCell ref="L1079:L1084"/>
    <mergeCell ref="L1085:L1090"/>
    <mergeCell ref="L1091:L1096"/>
    <mergeCell ref="L990:L993"/>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tabSelected="1" zoomScale="85" zoomScaleNormal="85" workbookViewId="0">
      <pane ySplit="1" topLeftCell="A2" activePane="bottomLeft" state="frozen"/>
      <selection pane="bottomLeft" activeCell="J12" sqref="J12"/>
    </sheetView>
  </sheetViews>
  <sheetFormatPr defaultColWidth="17.28515625" defaultRowHeight="18.75" customHeight="1" x14ac:dyDescent="0.25"/>
  <cols>
    <col min="1" max="2" width="17.28515625" style="7"/>
    <col min="3" max="3" width="17.28515625" style="130"/>
    <col min="4" max="4" width="39.5703125" style="7" customWidth="1"/>
    <col min="5" max="6" width="17.28515625" style="7"/>
    <col min="7" max="7" width="31.85546875" style="7" customWidth="1"/>
    <col min="8" max="8" width="34.5703125" style="7" customWidth="1"/>
    <col min="9" max="9" width="22.42578125" style="7" customWidth="1"/>
    <col min="10" max="16384" width="17.28515625" style="7"/>
  </cols>
  <sheetData>
    <row r="1" spans="1:9" ht="29.25" customHeight="1" x14ac:dyDescent="0.25">
      <c r="A1" s="93" t="s">
        <v>257</v>
      </c>
      <c r="B1" s="94" t="s">
        <v>11</v>
      </c>
      <c r="C1" s="95" t="s">
        <v>12</v>
      </c>
      <c r="D1" s="95" t="s">
        <v>10</v>
      </c>
      <c r="E1" s="96" t="s">
        <v>15</v>
      </c>
      <c r="F1" s="95" t="s">
        <v>210</v>
      </c>
      <c r="G1" s="95" t="s">
        <v>211</v>
      </c>
      <c r="H1" s="95" t="s">
        <v>16</v>
      </c>
      <c r="I1" s="95" t="s">
        <v>328</v>
      </c>
    </row>
    <row r="2" spans="1:9" ht="18.75" customHeight="1" x14ac:dyDescent="0.25">
      <c r="A2" s="213">
        <v>54600</v>
      </c>
      <c r="B2" s="215" t="s">
        <v>178</v>
      </c>
      <c r="C2" s="189" t="s">
        <v>322</v>
      </c>
      <c r="D2" s="135" t="s">
        <v>258</v>
      </c>
      <c r="E2" s="135"/>
      <c r="F2" s="136">
        <v>0</v>
      </c>
      <c r="G2" s="217">
        <f>AVERAGE(F2,F3,F4,F5,F6)</f>
        <v>0</v>
      </c>
      <c r="H2" s="189" t="s">
        <v>325</v>
      </c>
      <c r="I2" s="189" t="s">
        <v>326</v>
      </c>
    </row>
    <row r="3" spans="1:9" ht="18.75" customHeight="1" x14ac:dyDescent="0.25">
      <c r="A3" s="213"/>
      <c r="B3" s="215"/>
      <c r="C3" s="189"/>
      <c r="D3" s="135" t="s">
        <v>259</v>
      </c>
      <c r="E3" s="135"/>
      <c r="F3" s="136">
        <v>0</v>
      </c>
      <c r="G3" s="217"/>
      <c r="H3" s="189"/>
      <c r="I3" s="189"/>
    </row>
    <row r="4" spans="1:9" ht="18.75" customHeight="1" x14ac:dyDescent="0.25">
      <c r="A4" s="213"/>
      <c r="B4" s="215"/>
      <c r="C4" s="189"/>
      <c r="D4" s="135" t="s">
        <v>260</v>
      </c>
      <c r="E4" s="135"/>
      <c r="F4" s="136">
        <v>0</v>
      </c>
      <c r="G4" s="217"/>
      <c r="H4" s="189"/>
      <c r="I4" s="189"/>
    </row>
    <row r="5" spans="1:9" ht="18.75" customHeight="1" x14ac:dyDescent="0.25">
      <c r="A5" s="213"/>
      <c r="B5" s="215"/>
      <c r="C5" s="189"/>
      <c r="D5" s="135" t="s">
        <v>261</v>
      </c>
      <c r="E5" s="135"/>
      <c r="F5" s="136">
        <v>0</v>
      </c>
      <c r="G5" s="217"/>
      <c r="H5" s="189"/>
      <c r="I5" s="189"/>
    </row>
    <row r="6" spans="1:9" ht="18.75" customHeight="1" thickBot="1" x14ac:dyDescent="0.3">
      <c r="A6" s="214"/>
      <c r="B6" s="216"/>
      <c r="C6" s="190"/>
      <c r="D6" s="137" t="s">
        <v>262</v>
      </c>
      <c r="E6" s="137"/>
      <c r="F6" s="138">
        <v>0</v>
      </c>
      <c r="G6" s="218"/>
      <c r="H6" s="190"/>
      <c r="I6" s="190"/>
    </row>
    <row r="7" spans="1:9" ht="18.75" customHeight="1" x14ac:dyDescent="0.25">
      <c r="A7" s="211"/>
      <c r="B7" s="204" t="s">
        <v>178</v>
      </c>
      <c r="C7" s="191"/>
      <c r="D7" s="131" t="s">
        <v>258</v>
      </c>
      <c r="E7" s="131"/>
      <c r="F7" s="132">
        <v>0</v>
      </c>
      <c r="G7" s="206">
        <f>AVERAGE(F7,F8,F9,F10,F11)</f>
        <v>0</v>
      </c>
      <c r="H7" s="191" t="s">
        <v>327</v>
      </c>
      <c r="I7" s="191" t="s">
        <v>330</v>
      </c>
    </row>
    <row r="8" spans="1:9" ht="18.75" customHeight="1" x14ac:dyDescent="0.25">
      <c r="A8" s="211"/>
      <c r="B8" s="204"/>
      <c r="C8" s="191"/>
      <c r="D8" s="131" t="s">
        <v>259</v>
      </c>
      <c r="E8" s="131"/>
      <c r="F8" s="132">
        <v>0</v>
      </c>
      <c r="G8" s="206"/>
      <c r="H8" s="191"/>
      <c r="I8" s="191"/>
    </row>
    <row r="9" spans="1:9" ht="18.75" customHeight="1" x14ac:dyDescent="0.25">
      <c r="A9" s="211"/>
      <c r="B9" s="204"/>
      <c r="C9" s="191"/>
      <c r="D9" s="131" t="s">
        <v>260</v>
      </c>
      <c r="E9" s="131"/>
      <c r="F9" s="132">
        <v>0</v>
      </c>
      <c r="G9" s="206"/>
      <c r="H9" s="191"/>
      <c r="I9" s="191"/>
    </row>
    <row r="10" spans="1:9" ht="18.75" customHeight="1" x14ac:dyDescent="0.25">
      <c r="A10" s="211"/>
      <c r="B10" s="204"/>
      <c r="C10" s="191"/>
      <c r="D10" s="131" t="s">
        <v>261</v>
      </c>
      <c r="E10" s="131"/>
      <c r="F10" s="132">
        <v>0</v>
      </c>
      <c r="G10" s="206"/>
      <c r="H10" s="191"/>
      <c r="I10" s="191"/>
    </row>
    <row r="11" spans="1:9" ht="18.75" customHeight="1" thickBot="1" x14ac:dyDescent="0.3">
      <c r="A11" s="212"/>
      <c r="B11" s="205"/>
      <c r="C11" s="192"/>
      <c r="D11" s="133" t="s">
        <v>262</v>
      </c>
      <c r="E11" s="133"/>
      <c r="F11" s="134">
        <v>0</v>
      </c>
      <c r="G11" s="207"/>
      <c r="H11" s="192"/>
      <c r="I11" s="192"/>
    </row>
    <row r="12" spans="1:9" ht="18.75" customHeight="1" x14ac:dyDescent="0.25">
      <c r="A12" s="195">
        <v>59297</v>
      </c>
      <c r="B12" s="197" t="s">
        <v>178</v>
      </c>
      <c r="C12" s="193" t="s">
        <v>130</v>
      </c>
      <c r="D12" s="139" t="s">
        <v>258</v>
      </c>
      <c r="E12" s="139"/>
      <c r="F12" s="140">
        <v>0</v>
      </c>
      <c r="G12" s="199">
        <f>AVERAGE(F12,F13,F14,F15,F16)</f>
        <v>0</v>
      </c>
      <c r="H12" s="193"/>
      <c r="I12" s="193" t="s">
        <v>331</v>
      </c>
    </row>
    <row r="13" spans="1:9" ht="18.75" customHeight="1" x14ac:dyDescent="0.25">
      <c r="A13" s="195"/>
      <c r="B13" s="197"/>
      <c r="C13" s="193"/>
      <c r="D13" s="139" t="s">
        <v>259</v>
      </c>
      <c r="E13" s="139"/>
      <c r="F13" s="140">
        <v>0</v>
      </c>
      <c r="G13" s="199"/>
      <c r="H13" s="193"/>
      <c r="I13" s="193"/>
    </row>
    <row r="14" spans="1:9" ht="18.75" customHeight="1" x14ac:dyDescent="0.25">
      <c r="A14" s="195"/>
      <c r="B14" s="197"/>
      <c r="C14" s="193"/>
      <c r="D14" s="139" t="s">
        <v>260</v>
      </c>
      <c r="E14" s="139"/>
      <c r="F14" s="140">
        <v>0</v>
      </c>
      <c r="G14" s="199"/>
      <c r="H14" s="193"/>
      <c r="I14" s="193"/>
    </row>
    <row r="15" spans="1:9" ht="18.75" customHeight="1" x14ac:dyDescent="0.25">
      <c r="A15" s="195"/>
      <c r="B15" s="197"/>
      <c r="C15" s="193"/>
      <c r="D15" s="139" t="s">
        <v>261</v>
      </c>
      <c r="E15" s="139"/>
      <c r="F15" s="140">
        <v>0</v>
      </c>
      <c r="G15" s="199"/>
      <c r="H15" s="193"/>
      <c r="I15" s="193"/>
    </row>
    <row r="16" spans="1:9" ht="18.75" customHeight="1" thickBot="1" x14ac:dyDescent="0.3">
      <c r="A16" s="196"/>
      <c r="B16" s="198"/>
      <c r="C16" s="194"/>
      <c r="D16" s="141" t="s">
        <v>262</v>
      </c>
      <c r="E16" s="141"/>
      <c r="F16" s="142">
        <v>0</v>
      </c>
      <c r="G16" s="200"/>
      <c r="H16" s="194"/>
      <c r="I16" s="194"/>
    </row>
    <row r="17" spans="1:9" ht="18.75" customHeight="1" x14ac:dyDescent="0.25">
      <c r="A17" s="211"/>
      <c r="B17" s="204" t="s">
        <v>178</v>
      </c>
      <c r="C17" s="191"/>
      <c r="D17" s="131" t="s">
        <v>258</v>
      </c>
      <c r="E17" s="131"/>
      <c r="F17" s="132">
        <v>0</v>
      </c>
      <c r="G17" s="206">
        <f>AVERAGE(F17,F18,F19,F20,F21)</f>
        <v>0</v>
      </c>
      <c r="H17" s="191" t="s">
        <v>327</v>
      </c>
      <c r="I17" s="191" t="s">
        <v>332</v>
      </c>
    </row>
    <row r="18" spans="1:9" ht="18.75" customHeight="1" x14ac:dyDescent="0.25">
      <c r="A18" s="211"/>
      <c r="B18" s="204"/>
      <c r="C18" s="191"/>
      <c r="D18" s="131" t="s">
        <v>259</v>
      </c>
      <c r="E18" s="131"/>
      <c r="F18" s="132">
        <v>0</v>
      </c>
      <c r="G18" s="206"/>
      <c r="H18" s="191"/>
      <c r="I18" s="191"/>
    </row>
    <row r="19" spans="1:9" ht="18.75" customHeight="1" x14ac:dyDescent="0.25">
      <c r="A19" s="211"/>
      <c r="B19" s="204"/>
      <c r="C19" s="191"/>
      <c r="D19" s="131" t="s">
        <v>260</v>
      </c>
      <c r="E19" s="131"/>
      <c r="F19" s="132">
        <v>0</v>
      </c>
      <c r="G19" s="206"/>
      <c r="H19" s="191"/>
      <c r="I19" s="191"/>
    </row>
    <row r="20" spans="1:9" ht="18.75" customHeight="1" x14ac:dyDescent="0.25">
      <c r="A20" s="211"/>
      <c r="B20" s="204"/>
      <c r="C20" s="191"/>
      <c r="D20" s="131" t="s">
        <v>261</v>
      </c>
      <c r="E20" s="131"/>
      <c r="F20" s="132">
        <v>0</v>
      </c>
      <c r="G20" s="206"/>
      <c r="H20" s="191"/>
      <c r="I20" s="191"/>
    </row>
    <row r="21" spans="1:9" ht="18.75" customHeight="1" thickBot="1" x14ac:dyDescent="0.3">
      <c r="A21" s="212"/>
      <c r="B21" s="205"/>
      <c r="C21" s="192"/>
      <c r="D21" s="133" t="s">
        <v>262</v>
      </c>
      <c r="E21" s="133"/>
      <c r="F21" s="134">
        <v>0</v>
      </c>
      <c r="G21" s="207"/>
      <c r="H21" s="192"/>
      <c r="I21" s="192"/>
    </row>
    <row r="22" spans="1:9" ht="18.75" customHeight="1" x14ac:dyDescent="0.25">
      <c r="A22" s="195">
        <v>55687</v>
      </c>
      <c r="B22" s="197" t="s">
        <v>178</v>
      </c>
      <c r="C22" s="193" t="s">
        <v>322</v>
      </c>
      <c r="D22" s="139" t="s">
        <v>258</v>
      </c>
      <c r="E22" s="139"/>
      <c r="F22" s="140">
        <v>0</v>
      </c>
      <c r="G22" s="199">
        <f>AVERAGE(F22,F23,F24,F25,F26)</f>
        <v>0</v>
      </c>
      <c r="H22" s="193"/>
      <c r="I22" s="193" t="s">
        <v>333</v>
      </c>
    </row>
    <row r="23" spans="1:9" ht="18.75" customHeight="1" x14ac:dyDescent="0.25">
      <c r="A23" s="195"/>
      <c r="B23" s="197"/>
      <c r="C23" s="193"/>
      <c r="D23" s="139" t="s">
        <v>259</v>
      </c>
      <c r="E23" s="139"/>
      <c r="F23" s="140">
        <v>0</v>
      </c>
      <c r="G23" s="199"/>
      <c r="H23" s="193"/>
      <c r="I23" s="193"/>
    </row>
    <row r="24" spans="1:9" ht="18.75" customHeight="1" x14ac:dyDescent="0.25">
      <c r="A24" s="195"/>
      <c r="B24" s="197"/>
      <c r="C24" s="193"/>
      <c r="D24" s="139" t="s">
        <v>260</v>
      </c>
      <c r="E24" s="139"/>
      <c r="F24" s="140">
        <v>0</v>
      </c>
      <c r="G24" s="199"/>
      <c r="H24" s="193"/>
      <c r="I24" s="193"/>
    </row>
    <row r="25" spans="1:9" ht="18.75" customHeight="1" x14ac:dyDescent="0.25">
      <c r="A25" s="195"/>
      <c r="B25" s="197"/>
      <c r="C25" s="193"/>
      <c r="D25" s="139" t="s">
        <v>261</v>
      </c>
      <c r="E25" s="139"/>
      <c r="F25" s="140">
        <v>0</v>
      </c>
      <c r="G25" s="199"/>
      <c r="H25" s="193"/>
      <c r="I25" s="193"/>
    </row>
    <row r="26" spans="1:9" ht="18.75" customHeight="1" thickBot="1" x14ac:dyDescent="0.3">
      <c r="A26" s="196"/>
      <c r="B26" s="198"/>
      <c r="C26" s="194"/>
      <c r="D26" s="141" t="s">
        <v>262</v>
      </c>
      <c r="E26" s="141"/>
      <c r="F26" s="142">
        <v>0</v>
      </c>
      <c r="G26" s="200"/>
      <c r="H26" s="194"/>
      <c r="I26" s="194"/>
    </row>
    <row r="27" spans="1:9" ht="18.75" customHeight="1" x14ac:dyDescent="0.25">
      <c r="A27" s="195">
        <v>56367</v>
      </c>
      <c r="B27" s="197" t="s">
        <v>178</v>
      </c>
      <c r="C27" s="193" t="s">
        <v>129</v>
      </c>
      <c r="D27" s="139" t="s">
        <v>258</v>
      </c>
      <c r="E27" s="139"/>
      <c r="F27" s="140">
        <v>0</v>
      </c>
      <c r="G27" s="199">
        <f>AVERAGE(F27,F28,F29,F30,F31)</f>
        <v>0</v>
      </c>
      <c r="H27" s="186"/>
      <c r="I27" s="186" t="s">
        <v>334</v>
      </c>
    </row>
    <row r="28" spans="1:9" ht="18.75" customHeight="1" x14ac:dyDescent="0.25">
      <c r="A28" s="195"/>
      <c r="B28" s="197"/>
      <c r="C28" s="193"/>
      <c r="D28" s="139" t="s">
        <v>259</v>
      </c>
      <c r="E28" s="139"/>
      <c r="F28" s="140">
        <v>0</v>
      </c>
      <c r="G28" s="199"/>
      <c r="H28" s="187"/>
      <c r="I28" s="187"/>
    </row>
    <row r="29" spans="1:9" ht="18.75" customHeight="1" x14ac:dyDescent="0.25">
      <c r="A29" s="195"/>
      <c r="B29" s="197"/>
      <c r="C29" s="193"/>
      <c r="D29" s="139" t="s">
        <v>260</v>
      </c>
      <c r="E29" s="139"/>
      <c r="F29" s="140">
        <v>0</v>
      </c>
      <c r="G29" s="199"/>
      <c r="H29" s="187"/>
      <c r="I29" s="187"/>
    </row>
    <row r="30" spans="1:9" ht="18.75" customHeight="1" x14ac:dyDescent="0.25">
      <c r="A30" s="195"/>
      <c r="B30" s="197"/>
      <c r="C30" s="193"/>
      <c r="D30" s="139" t="s">
        <v>261</v>
      </c>
      <c r="E30" s="139"/>
      <c r="F30" s="140">
        <v>0</v>
      </c>
      <c r="G30" s="199"/>
      <c r="H30" s="187"/>
      <c r="I30" s="187"/>
    </row>
    <row r="31" spans="1:9" ht="18.75" customHeight="1" thickBot="1" x14ac:dyDescent="0.3">
      <c r="A31" s="196"/>
      <c r="B31" s="198"/>
      <c r="C31" s="194"/>
      <c r="D31" s="141" t="s">
        <v>262</v>
      </c>
      <c r="E31" s="141"/>
      <c r="F31" s="142">
        <v>0</v>
      </c>
      <c r="G31" s="200"/>
      <c r="H31" s="188"/>
      <c r="I31" s="188"/>
    </row>
    <row r="32" spans="1:9" ht="18.75" customHeight="1" x14ac:dyDescent="0.25">
      <c r="A32" s="195">
        <v>58524.6</v>
      </c>
      <c r="B32" s="197" t="s">
        <v>178</v>
      </c>
      <c r="C32" s="193" t="s">
        <v>323</v>
      </c>
      <c r="D32" s="139" t="s">
        <v>258</v>
      </c>
      <c r="E32" s="139"/>
      <c r="F32" s="140">
        <v>0</v>
      </c>
      <c r="G32" s="199">
        <f>AVERAGE(F32,F33,F34,F35,F36)</f>
        <v>0</v>
      </c>
      <c r="H32" s="186"/>
      <c r="I32" s="186" t="s">
        <v>335</v>
      </c>
    </row>
    <row r="33" spans="1:9" ht="18.75" customHeight="1" x14ac:dyDescent="0.25">
      <c r="A33" s="195"/>
      <c r="B33" s="197"/>
      <c r="C33" s="193"/>
      <c r="D33" s="139" t="s">
        <v>259</v>
      </c>
      <c r="E33" s="139"/>
      <c r="F33" s="140">
        <v>0</v>
      </c>
      <c r="G33" s="199"/>
      <c r="H33" s="187"/>
      <c r="I33" s="187"/>
    </row>
    <row r="34" spans="1:9" ht="18.75" customHeight="1" x14ac:dyDescent="0.25">
      <c r="A34" s="195"/>
      <c r="B34" s="197"/>
      <c r="C34" s="193"/>
      <c r="D34" s="139" t="s">
        <v>260</v>
      </c>
      <c r="E34" s="139"/>
      <c r="F34" s="140">
        <v>0</v>
      </c>
      <c r="G34" s="199"/>
      <c r="H34" s="187"/>
      <c r="I34" s="187"/>
    </row>
    <row r="35" spans="1:9" ht="18.75" customHeight="1" x14ac:dyDescent="0.25">
      <c r="A35" s="195"/>
      <c r="B35" s="197"/>
      <c r="C35" s="193"/>
      <c r="D35" s="139" t="s">
        <v>261</v>
      </c>
      <c r="E35" s="139"/>
      <c r="F35" s="140">
        <v>0</v>
      </c>
      <c r="G35" s="199"/>
      <c r="H35" s="187"/>
      <c r="I35" s="187"/>
    </row>
    <row r="36" spans="1:9" ht="18.75" customHeight="1" thickBot="1" x14ac:dyDescent="0.3">
      <c r="A36" s="196"/>
      <c r="B36" s="198"/>
      <c r="C36" s="194"/>
      <c r="D36" s="141" t="s">
        <v>262</v>
      </c>
      <c r="E36" s="141"/>
      <c r="F36" s="142">
        <v>0</v>
      </c>
      <c r="G36" s="200"/>
      <c r="H36" s="188"/>
      <c r="I36" s="188"/>
    </row>
    <row r="37" spans="1:9" ht="18.75" customHeight="1" x14ac:dyDescent="0.25">
      <c r="A37" s="195">
        <v>59210.25</v>
      </c>
      <c r="B37" s="197" t="s">
        <v>178</v>
      </c>
      <c r="C37" s="193" t="s">
        <v>130</v>
      </c>
      <c r="D37" s="139" t="s">
        <v>258</v>
      </c>
      <c r="E37" s="139"/>
      <c r="F37" s="140">
        <v>0</v>
      </c>
      <c r="G37" s="199">
        <f>AVERAGE(F37,F38,F39,F40,F41)</f>
        <v>0</v>
      </c>
      <c r="H37" s="186"/>
      <c r="I37" s="186" t="s">
        <v>336</v>
      </c>
    </row>
    <row r="38" spans="1:9" ht="18.75" customHeight="1" x14ac:dyDescent="0.25">
      <c r="A38" s="195"/>
      <c r="B38" s="197"/>
      <c r="C38" s="193"/>
      <c r="D38" s="139" t="s">
        <v>259</v>
      </c>
      <c r="E38" s="139"/>
      <c r="F38" s="140">
        <v>0</v>
      </c>
      <c r="G38" s="199"/>
      <c r="H38" s="187"/>
      <c r="I38" s="187"/>
    </row>
    <row r="39" spans="1:9" ht="18.75" customHeight="1" x14ac:dyDescent="0.25">
      <c r="A39" s="195"/>
      <c r="B39" s="197"/>
      <c r="C39" s="193"/>
      <c r="D39" s="139" t="s">
        <v>260</v>
      </c>
      <c r="E39" s="139"/>
      <c r="F39" s="140">
        <v>0</v>
      </c>
      <c r="G39" s="199"/>
      <c r="H39" s="187"/>
      <c r="I39" s="187"/>
    </row>
    <row r="40" spans="1:9" ht="18.75" customHeight="1" x14ac:dyDescent="0.25">
      <c r="A40" s="195"/>
      <c r="B40" s="197"/>
      <c r="C40" s="193"/>
      <c r="D40" s="139" t="s">
        <v>261</v>
      </c>
      <c r="E40" s="139"/>
      <c r="F40" s="140">
        <v>0</v>
      </c>
      <c r="G40" s="199"/>
      <c r="H40" s="187"/>
      <c r="I40" s="187"/>
    </row>
    <row r="41" spans="1:9" ht="18.75" customHeight="1" thickBot="1" x14ac:dyDescent="0.3">
      <c r="A41" s="196"/>
      <c r="B41" s="198"/>
      <c r="C41" s="194"/>
      <c r="D41" s="141" t="s">
        <v>262</v>
      </c>
      <c r="E41" s="141"/>
      <c r="F41" s="142">
        <v>0</v>
      </c>
      <c r="G41" s="200"/>
      <c r="H41" s="188"/>
      <c r="I41" s="188"/>
    </row>
    <row r="42" spans="1:9" ht="18.75" customHeight="1" x14ac:dyDescent="0.25">
      <c r="A42" s="195">
        <v>62572.5</v>
      </c>
      <c r="B42" s="197" t="s">
        <v>178</v>
      </c>
      <c r="C42" s="193" t="s">
        <v>130</v>
      </c>
      <c r="D42" s="139" t="s">
        <v>258</v>
      </c>
      <c r="E42" s="139"/>
      <c r="F42" s="140">
        <v>0</v>
      </c>
      <c r="G42" s="199">
        <f>AVERAGE(F42,F43,F44,F45,F46)</f>
        <v>0</v>
      </c>
      <c r="H42" s="193"/>
      <c r="I42" s="193" t="s">
        <v>329</v>
      </c>
    </row>
    <row r="43" spans="1:9" ht="18.75" customHeight="1" x14ac:dyDescent="0.25">
      <c r="A43" s="195"/>
      <c r="B43" s="197"/>
      <c r="C43" s="193"/>
      <c r="D43" s="139" t="s">
        <v>259</v>
      </c>
      <c r="E43" s="139"/>
      <c r="F43" s="140">
        <v>0</v>
      </c>
      <c r="G43" s="199"/>
      <c r="H43" s="193"/>
      <c r="I43" s="193"/>
    </row>
    <row r="44" spans="1:9" ht="18.75" customHeight="1" x14ac:dyDescent="0.25">
      <c r="A44" s="195"/>
      <c r="B44" s="197"/>
      <c r="C44" s="193"/>
      <c r="D44" s="139" t="s">
        <v>260</v>
      </c>
      <c r="E44" s="139"/>
      <c r="F44" s="140">
        <v>0</v>
      </c>
      <c r="G44" s="199"/>
      <c r="H44" s="193"/>
      <c r="I44" s="193"/>
    </row>
    <row r="45" spans="1:9" ht="18.75" customHeight="1" x14ac:dyDescent="0.25">
      <c r="A45" s="195"/>
      <c r="B45" s="197"/>
      <c r="C45" s="193"/>
      <c r="D45" s="139" t="s">
        <v>261</v>
      </c>
      <c r="E45" s="139"/>
      <c r="F45" s="140">
        <v>0</v>
      </c>
      <c r="G45" s="199"/>
      <c r="H45" s="193"/>
      <c r="I45" s="193"/>
    </row>
    <row r="46" spans="1:9" ht="18.75" customHeight="1" thickBot="1" x14ac:dyDescent="0.3">
      <c r="A46" s="196"/>
      <c r="B46" s="198"/>
      <c r="C46" s="194"/>
      <c r="D46" s="141" t="s">
        <v>262</v>
      </c>
      <c r="E46" s="141"/>
      <c r="F46" s="142">
        <v>0</v>
      </c>
      <c r="G46" s="200"/>
      <c r="H46" s="194"/>
      <c r="I46" s="194"/>
    </row>
    <row r="47" spans="1:9" ht="18.75" customHeight="1" x14ac:dyDescent="0.25">
      <c r="A47" s="195">
        <v>63251.4</v>
      </c>
      <c r="B47" s="197" t="s">
        <v>178</v>
      </c>
      <c r="C47" s="193" t="s">
        <v>126</v>
      </c>
      <c r="D47" s="139" t="s">
        <v>258</v>
      </c>
      <c r="E47" s="139"/>
      <c r="F47" s="140">
        <v>0</v>
      </c>
      <c r="G47" s="199">
        <f>AVERAGE(F47,F48,F49,F50,F51)</f>
        <v>0</v>
      </c>
      <c r="H47" s="186"/>
      <c r="I47" s="186" t="s">
        <v>337</v>
      </c>
    </row>
    <row r="48" spans="1:9" ht="18.75" customHeight="1" x14ac:dyDescent="0.25">
      <c r="A48" s="195"/>
      <c r="B48" s="197"/>
      <c r="C48" s="193"/>
      <c r="D48" s="139" t="s">
        <v>259</v>
      </c>
      <c r="E48" s="139"/>
      <c r="F48" s="140">
        <v>0</v>
      </c>
      <c r="G48" s="199"/>
      <c r="H48" s="187"/>
      <c r="I48" s="187"/>
    </row>
    <row r="49" spans="1:9" ht="18.75" customHeight="1" x14ac:dyDescent="0.25">
      <c r="A49" s="195"/>
      <c r="B49" s="197"/>
      <c r="C49" s="193"/>
      <c r="D49" s="139" t="s">
        <v>260</v>
      </c>
      <c r="E49" s="139"/>
      <c r="F49" s="140">
        <v>0</v>
      </c>
      <c r="G49" s="199"/>
      <c r="H49" s="187"/>
      <c r="I49" s="187"/>
    </row>
    <row r="50" spans="1:9" ht="18.75" customHeight="1" x14ac:dyDescent="0.25">
      <c r="A50" s="195"/>
      <c r="B50" s="197"/>
      <c r="C50" s="193"/>
      <c r="D50" s="139" t="s">
        <v>261</v>
      </c>
      <c r="E50" s="139"/>
      <c r="F50" s="140">
        <v>0</v>
      </c>
      <c r="G50" s="199"/>
      <c r="H50" s="187"/>
      <c r="I50" s="187"/>
    </row>
    <row r="51" spans="1:9" ht="18.75" customHeight="1" thickBot="1" x14ac:dyDescent="0.3">
      <c r="A51" s="196"/>
      <c r="B51" s="198"/>
      <c r="C51" s="194"/>
      <c r="D51" s="141" t="s">
        <v>262</v>
      </c>
      <c r="E51" s="141"/>
      <c r="F51" s="142">
        <v>0</v>
      </c>
      <c r="G51" s="200"/>
      <c r="H51" s="188"/>
      <c r="I51" s="188"/>
    </row>
    <row r="52" spans="1:9" ht="18.75" customHeight="1" x14ac:dyDescent="0.25">
      <c r="A52" s="195">
        <v>65387.3</v>
      </c>
      <c r="B52" s="197" t="s">
        <v>178</v>
      </c>
      <c r="C52" s="193" t="s">
        <v>126</v>
      </c>
      <c r="D52" s="139" t="s">
        <v>258</v>
      </c>
      <c r="E52" s="139"/>
      <c r="F52" s="140">
        <v>0</v>
      </c>
      <c r="G52" s="199">
        <f>AVERAGE(F52,F53,F54,F55,F56)</f>
        <v>0</v>
      </c>
      <c r="H52" s="186"/>
      <c r="I52" s="186" t="s">
        <v>338</v>
      </c>
    </row>
    <row r="53" spans="1:9" ht="18.75" customHeight="1" x14ac:dyDescent="0.25">
      <c r="A53" s="195"/>
      <c r="B53" s="197"/>
      <c r="C53" s="193"/>
      <c r="D53" s="139" t="s">
        <v>259</v>
      </c>
      <c r="E53" s="139"/>
      <c r="F53" s="140">
        <v>0</v>
      </c>
      <c r="G53" s="199"/>
      <c r="H53" s="187"/>
      <c r="I53" s="187"/>
    </row>
    <row r="54" spans="1:9" ht="18.75" customHeight="1" x14ac:dyDescent="0.25">
      <c r="A54" s="195"/>
      <c r="B54" s="197"/>
      <c r="C54" s="193"/>
      <c r="D54" s="139" t="s">
        <v>260</v>
      </c>
      <c r="E54" s="139"/>
      <c r="F54" s="140">
        <v>0</v>
      </c>
      <c r="G54" s="199"/>
      <c r="H54" s="187"/>
      <c r="I54" s="187"/>
    </row>
    <row r="55" spans="1:9" ht="18.75" customHeight="1" x14ac:dyDescent="0.25">
      <c r="A55" s="195"/>
      <c r="B55" s="197"/>
      <c r="C55" s="193"/>
      <c r="D55" s="139" t="s">
        <v>261</v>
      </c>
      <c r="E55" s="139"/>
      <c r="F55" s="140">
        <v>0</v>
      </c>
      <c r="G55" s="199"/>
      <c r="H55" s="187"/>
      <c r="I55" s="187"/>
    </row>
    <row r="56" spans="1:9" ht="18.75" customHeight="1" thickBot="1" x14ac:dyDescent="0.3">
      <c r="A56" s="196"/>
      <c r="B56" s="198"/>
      <c r="C56" s="194"/>
      <c r="D56" s="141" t="s">
        <v>262</v>
      </c>
      <c r="E56" s="141"/>
      <c r="F56" s="142">
        <v>0</v>
      </c>
      <c r="G56" s="200"/>
      <c r="H56" s="188"/>
      <c r="I56" s="188"/>
    </row>
    <row r="57" spans="1:9" ht="18.75" customHeight="1" x14ac:dyDescent="0.25">
      <c r="A57" s="195">
        <v>66076</v>
      </c>
      <c r="B57" s="197" t="s">
        <v>178</v>
      </c>
      <c r="C57" s="193" t="s">
        <v>127</v>
      </c>
      <c r="D57" s="139" t="s">
        <v>258</v>
      </c>
      <c r="E57" s="139"/>
      <c r="F57" s="140">
        <v>0</v>
      </c>
      <c r="G57" s="199">
        <f>AVERAGE(F57,F58,F59,F60,F61)</f>
        <v>0</v>
      </c>
      <c r="H57" s="186"/>
      <c r="I57" s="186" t="s">
        <v>339</v>
      </c>
    </row>
    <row r="58" spans="1:9" ht="18.75" customHeight="1" x14ac:dyDescent="0.25">
      <c r="A58" s="195"/>
      <c r="B58" s="197"/>
      <c r="C58" s="193"/>
      <c r="D58" s="139" t="s">
        <v>259</v>
      </c>
      <c r="E58" s="139"/>
      <c r="F58" s="140">
        <v>0</v>
      </c>
      <c r="G58" s="199"/>
      <c r="H58" s="187"/>
      <c r="I58" s="187"/>
    </row>
    <row r="59" spans="1:9" ht="18.75" customHeight="1" x14ac:dyDescent="0.25">
      <c r="A59" s="195"/>
      <c r="B59" s="197"/>
      <c r="C59" s="193"/>
      <c r="D59" s="139" t="s">
        <v>260</v>
      </c>
      <c r="E59" s="139"/>
      <c r="F59" s="140">
        <v>0</v>
      </c>
      <c r="G59" s="199"/>
      <c r="H59" s="187"/>
      <c r="I59" s="187"/>
    </row>
    <row r="60" spans="1:9" ht="18.75" customHeight="1" x14ac:dyDescent="0.25">
      <c r="A60" s="195"/>
      <c r="B60" s="197"/>
      <c r="C60" s="193"/>
      <c r="D60" s="139" t="s">
        <v>261</v>
      </c>
      <c r="E60" s="139"/>
      <c r="F60" s="140">
        <v>0</v>
      </c>
      <c r="G60" s="199"/>
      <c r="H60" s="187"/>
      <c r="I60" s="187"/>
    </row>
    <row r="61" spans="1:9" ht="18.75" customHeight="1" thickBot="1" x14ac:dyDescent="0.3">
      <c r="A61" s="196"/>
      <c r="B61" s="198"/>
      <c r="C61" s="194"/>
      <c r="D61" s="141" t="s">
        <v>262</v>
      </c>
      <c r="E61" s="141"/>
      <c r="F61" s="142">
        <v>0</v>
      </c>
      <c r="G61" s="200"/>
      <c r="H61" s="188"/>
      <c r="I61" s="188"/>
    </row>
    <row r="62" spans="1:9" ht="18.75" customHeight="1" x14ac:dyDescent="0.25">
      <c r="A62" s="195">
        <v>73206.7</v>
      </c>
      <c r="B62" s="197" t="s">
        <v>178</v>
      </c>
      <c r="C62" s="193" t="s">
        <v>132</v>
      </c>
      <c r="D62" s="139" t="s">
        <v>258</v>
      </c>
      <c r="E62" s="139"/>
      <c r="F62" s="140">
        <v>0</v>
      </c>
      <c r="G62" s="199">
        <f>AVERAGE(F62,F63,F64,F65,F66)</f>
        <v>0</v>
      </c>
      <c r="H62" s="186"/>
      <c r="I62" s="186" t="s">
        <v>340</v>
      </c>
    </row>
    <row r="63" spans="1:9" ht="18.75" customHeight="1" x14ac:dyDescent="0.25">
      <c r="A63" s="195"/>
      <c r="B63" s="197"/>
      <c r="C63" s="193"/>
      <c r="D63" s="139" t="s">
        <v>259</v>
      </c>
      <c r="E63" s="139"/>
      <c r="F63" s="140">
        <v>0</v>
      </c>
      <c r="G63" s="199"/>
      <c r="H63" s="187"/>
      <c r="I63" s="187"/>
    </row>
    <row r="64" spans="1:9" ht="18.75" customHeight="1" x14ac:dyDescent="0.25">
      <c r="A64" s="195"/>
      <c r="B64" s="197"/>
      <c r="C64" s="193"/>
      <c r="D64" s="139" t="s">
        <v>260</v>
      </c>
      <c r="E64" s="139"/>
      <c r="F64" s="140">
        <v>0</v>
      </c>
      <c r="G64" s="199"/>
      <c r="H64" s="187"/>
      <c r="I64" s="187"/>
    </row>
    <row r="65" spans="1:9" ht="18.75" customHeight="1" x14ac:dyDescent="0.25">
      <c r="A65" s="195"/>
      <c r="B65" s="197"/>
      <c r="C65" s="193"/>
      <c r="D65" s="139" t="s">
        <v>261</v>
      </c>
      <c r="E65" s="139"/>
      <c r="F65" s="140">
        <v>0</v>
      </c>
      <c r="G65" s="199"/>
      <c r="H65" s="187"/>
      <c r="I65" s="187"/>
    </row>
    <row r="66" spans="1:9" ht="18.75" customHeight="1" thickBot="1" x14ac:dyDescent="0.3">
      <c r="A66" s="196"/>
      <c r="B66" s="198"/>
      <c r="C66" s="194"/>
      <c r="D66" s="141" t="s">
        <v>262</v>
      </c>
      <c r="E66" s="141"/>
      <c r="F66" s="142">
        <v>0</v>
      </c>
      <c r="G66" s="200"/>
      <c r="H66" s="188"/>
      <c r="I66" s="188"/>
    </row>
    <row r="67" spans="1:9" ht="18.75" customHeight="1" x14ac:dyDescent="0.25">
      <c r="A67" s="195">
        <v>73932</v>
      </c>
      <c r="B67" s="197" t="s">
        <v>178</v>
      </c>
      <c r="C67" s="193" t="s">
        <v>133</v>
      </c>
      <c r="D67" s="139" t="s">
        <v>258</v>
      </c>
      <c r="E67" s="139"/>
      <c r="F67" s="140">
        <v>0</v>
      </c>
      <c r="G67" s="199">
        <f>AVERAGE(F67,F68,F69,F70,F71)</f>
        <v>0</v>
      </c>
      <c r="H67" s="186"/>
      <c r="I67" s="186" t="s">
        <v>341</v>
      </c>
    </row>
    <row r="68" spans="1:9" ht="18.75" customHeight="1" x14ac:dyDescent="0.25">
      <c r="A68" s="195"/>
      <c r="B68" s="197"/>
      <c r="C68" s="193"/>
      <c r="D68" s="139" t="s">
        <v>259</v>
      </c>
      <c r="E68" s="139"/>
      <c r="F68" s="140">
        <v>0</v>
      </c>
      <c r="G68" s="199"/>
      <c r="H68" s="187"/>
      <c r="I68" s="187"/>
    </row>
    <row r="69" spans="1:9" ht="18.75" customHeight="1" x14ac:dyDescent="0.25">
      <c r="A69" s="195"/>
      <c r="B69" s="197"/>
      <c r="C69" s="193"/>
      <c r="D69" s="139" t="s">
        <v>260</v>
      </c>
      <c r="E69" s="139"/>
      <c r="F69" s="140">
        <v>0</v>
      </c>
      <c r="G69" s="199"/>
      <c r="H69" s="187"/>
      <c r="I69" s="187"/>
    </row>
    <row r="70" spans="1:9" ht="18.75" customHeight="1" x14ac:dyDescent="0.25">
      <c r="A70" s="195"/>
      <c r="B70" s="197"/>
      <c r="C70" s="193"/>
      <c r="D70" s="139" t="s">
        <v>261</v>
      </c>
      <c r="E70" s="139"/>
      <c r="F70" s="140">
        <v>0</v>
      </c>
      <c r="G70" s="199"/>
      <c r="H70" s="187"/>
      <c r="I70" s="187"/>
    </row>
    <row r="71" spans="1:9" ht="18.75" customHeight="1" thickBot="1" x14ac:dyDescent="0.3">
      <c r="A71" s="196"/>
      <c r="B71" s="198"/>
      <c r="C71" s="194"/>
      <c r="D71" s="141" t="s">
        <v>262</v>
      </c>
      <c r="E71" s="141"/>
      <c r="F71" s="142">
        <v>0</v>
      </c>
      <c r="G71" s="200"/>
      <c r="H71" s="188"/>
      <c r="I71" s="188"/>
    </row>
    <row r="72" spans="1:9" ht="18.75" customHeight="1" x14ac:dyDescent="0.25">
      <c r="A72" s="195">
        <v>75408</v>
      </c>
      <c r="B72" s="197" t="s">
        <v>178</v>
      </c>
      <c r="C72" s="193" t="s">
        <v>133</v>
      </c>
      <c r="D72" s="139" t="s">
        <v>258</v>
      </c>
      <c r="E72" s="139"/>
      <c r="F72" s="140">
        <v>0</v>
      </c>
      <c r="G72" s="199">
        <f>AVERAGE(F72,F73,F74,F75,F76)</f>
        <v>0</v>
      </c>
      <c r="H72" s="186"/>
      <c r="I72" s="186" t="s">
        <v>342</v>
      </c>
    </row>
    <row r="73" spans="1:9" ht="18.75" customHeight="1" x14ac:dyDescent="0.25">
      <c r="A73" s="195"/>
      <c r="B73" s="197"/>
      <c r="C73" s="193"/>
      <c r="D73" s="139" t="s">
        <v>259</v>
      </c>
      <c r="E73" s="139"/>
      <c r="F73" s="140">
        <v>0</v>
      </c>
      <c r="G73" s="199"/>
      <c r="H73" s="187"/>
      <c r="I73" s="187"/>
    </row>
    <row r="74" spans="1:9" ht="18.75" customHeight="1" x14ac:dyDescent="0.25">
      <c r="A74" s="195"/>
      <c r="B74" s="197"/>
      <c r="C74" s="193"/>
      <c r="D74" s="139" t="s">
        <v>260</v>
      </c>
      <c r="E74" s="139"/>
      <c r="F74" s="140">
        <v>0</v>
      </c>
      <c r="G74" s="199"/>
      <c r="H74" s="187"/>
      <c r="I74" s="187"/>
    </row>
    <row r="75" spans="1:9" ht="18.75" customHeight="1" x14ac:dyDescent="0.25">
      <c r="A75" s="195"/>
      <c r="B75" s="197"/>
      <c r="C75" s="193"/>
      <c r="D75" s="139" t="s">
        <v>261</v>
      </c>
      <c r="E75" s="139"/>
      <c r="F75" s="140">
        <v>0</v>
      </c>
      <c r="G75" s="199"/>
      <c r="H75" s="187"/>
      <c r="I75" s="187"/>
    </row>
    <row r="76" spans="1:9" ht="18.75" customHeight="1" thickBot="1" x14ac:dyDescent="0.3">
      <c r="A76" s="196"/>
      <c r="B76" s="198"/>
      <c r="C76" s="194"/>
      <c r="D76" s="141" t="s">
        <v>262</v>
      </c>
      <c r="E76" s="141"/>
      <c r="F76" s="142">
        <v>0</v>
      </c>
      <c r="G76" s="200"/>
      <c r="H76" s="188"/>
      <c r="I76" s="188"/>
    </row>
    <row r="77" spans="1:9" ht="18.75" customHeight="1" x14ac:dyDescent="0.25">
      <c r="A77" s="195">
        <v>75669</v>
      </c>
      <c r="B77" s="197" t="s">
        <v>178</v>
      </c>
      <c r="C77" s="193" t="s">
        <v>133</v>
      </c>
      <c r="D77" s="139" t="s">
        <v>258</v>
      </c>
      <c r="E77" s="139"/>
      <c r="F77" s="140">
        <v>0</v>
      </c>
      <c r="G77" s="199">
        <f>AVERAGE(F77,F78,F79,F80,F81)</f>
        <v>0</v>
      </c>
      <c r="H77" s="186"/>
      <c r="I77" s="186" t="s">
        <v>343</v>
      </c>
    </row>
    <row r="78" spans="1:9" ht="18.75" customHeight="1" x14ac:dyDescent="0.25">
      <c r="A78" s="195"/>
      <c r="B78" s="197"/>
      <c r="C78" s="193"/>
      <c r="D78" s="139" t="s">
        <v>259</v>
      </c>
      <c r="E78" s="139"/>
      <c r="F78" s="140">
        <v>0</v>
      </c>
      <c r="G78" s="199"/>
      <c r="H78" s="187"/>
      <c r="I78" s="187"/>
    </row>
    <row r="79" spans="1:9" ht="18.75" customHeight="1" x14ac:dyDescent="0.25">
      <c r="A79" s="195"/>
      <c r="B79" s="197"/>
      <c r="C79" s="193"/>
      <c r="D79" s="139" t="s">
        <v>260</v>
      </c>
      <c r="E79" s="139"/>
      <c r="F79" s="140">
        <v>0</v>
      </c>
      <c r="G79" s="199"/>
      <c r="H79" s="187"/>
      <c r="I79" s="187"/>
    </row>
    <row r="80" spans="1:9" ht="18.75" customHeight="1" x14ac:dyDescent="0.25">
      <c r="A80" s="195"/>
      <c r="B80" s="197"/>
      <c r="C80" s="193"/>
      <c r="D80" s="139" t="s">
        <v>261</v>
      </c>
      <c r="E80" s="139"/>
      <c r="F80" s="140">
        <v>0</v>
      </c>
      <c r="G80" s="199"/>
      <c r="H80" s="187"/>
      <c r="I80" s="187"/>
    </row>
    <row r="81" spans="1:9" ht="18.75" customHeight="1" thickBot="1" x14ac:dyDescent="0.3">
      <c r="A81" s="196"/>
      <c r="B81" s="198"/>
      <c r="C81" s="194"/>
      <c r="D81" s="141" t="s">
        <v>262</v>
      </c>
      <c r="E81" s="141"/>
      <c r="F81" s="142">
        <v>0</v>
      </c>
      <c r="G81" s="200"/>
      <c r="H81" s="188"/>
      <c r="I81" s="188"/>
    </row>
    <row r="82" spans="1:9" ht="18.75" customHeight="1" x14ac:dyDescent="0.25">
      <c r="A82" s="195">
        <v>76352</v>
      </c>
      <c r="B82" s="197" t="s">
        <v>178</v>
      </c>
      <c r="C82" s="193" t="s">
        <v>128</v>
      </c>
      <c r="D82" s="139" t="s">
        <v>258</v>
      </c>
      <c r="E82" s="139"/>
      <c r="F82" s="140">
        <v>0</v>
      </c>
      <c r="G82" s="199">
        <f>AVERAGE(F82,F83,F84,F85,F86)</f>
        <v>0</v>
      </c>
      <c r="H82" s="186"/>
      <c r="I82" s="186" t="s">
        <v>409</v>
      </c>
    </row>
    <row r="83" spans="1:9" ht="18.75" customHeight="1" x14ac:dyDescent="0.25">
      <c r="A83" s="195"/>
      <c r="B83" s="197"/>
      <c r="C83" s="193"/>
      <c r="D83" s="139" t="s">
        <v>259</v>
      </c>
      <c r="E83" s="139"/>
      <c r="F83" s="140">
        <v>0</v>
      </c>
      <c r="G83" s="199"/>
      <c r="H83" s="187"/>
      <c r="I83" s="187"/>
    </row>
    <row r="84" spans="1:9" ht="18.75" customHeight="1" x14ac:dyDescent="0.25">
      <c r="A84" s="195"/>
      <c r="B84" s="197"/>
      <c r="C84" s="193"/>
      <c r="D84" s="139" t="s">
        <v>260</v>
      </c>
      <c r="E84" s="139"/>
      <c r="F84" s="140">
        <v>0</v>
      </c>
      <c r="G84" s="199"/>
      <c r="H84" s="187"/>
      <c r="I84" s="187"/>
    </row>
    <row r="85" spans="1:9" ht="18.75" customHeight="1" x14ac:dyDescent="0.25">
      <c r="A85" s="195"/>
      <c r="B85" s="197"/>
      <c r="C85" s="193"/>
      <c r="D85" s="139" t="s">
        <v>261</v>
      </c>
      <c r="E85" s="139"/>
      <c r="F85" s="140">
        <v>0</v>
      </c>
      <c r="G85" s="199"/>
      <c r="H85" s="187"/>
      <c r="I85" s="187"/>
    </row>
    <row r="86" spans="1:9" ht="18.75" customHeight="1" thickBot="1" x14ac:dyDescent="0.3">
      <c r="A86" s="196"/>
      <c r="B86" s="198"/>
      <c r="C86" s="194"/>
      <c r="D86" s="141" t="s">
        <v>262</v>
      </c>
      <c r="E86" s="141"/>
      <c r="F86" s="142">
        <v>0</v>
      </c>
      <c r="G86" s="200"/>
      <c r="H86" s="188"/>
      <c r="I86" s="188"/>
    </row>
    <row r="87" spans="1:9" ht="18.75" customHeight="1" x14ac:dyDescent="0.25">
      <c r="A87" s="195">
        <v>76589</v>
      </c>
      <c r="B87" s="197" t="s">
        <v>178</v>
      </c>
      <c r="C87" s="193" t="s">
        <v>324</v>
      </c>
      <c r="D87" s="139" t="s">
        <v>258</v>
      </c>
      <c r="E87" s="139"/>
      <c r="F87" s="140">
        <v>0</v>
      </c>
      <c r="G87" s="199">
        <f>AVERAGE(F87,F88,F89,F90,F91)</f>
        <v>0</v>
      </c>
      <c r="H87" s="186"/>
      <c r="I87" s="186" t="s">
        <v>344</v>
      </c>
    </row>
    <row r="88" spans="1:9" ht="18.75" customHeight="1" x14ac:dyDescent="0.25">
      <c r="A88" s="195"/>
      <c r="B88" s="197"/>
      <c r="C88" s="193"/>
      <c r="D88" s="139" t="s">
        <v>259</v>
      </c>
      <c r="E88" s="139"/>
      <c r="F88" s="140">
        <v>0</v>
      </c>
      <c r="G88" s="199"/>
      <c r="H88" s="187"/>
      <c r="I88" s="187"/>
    </row>
    <row r="89" spans="1:9" ht="18.75" customHeight="1" x14ac:dyDescent="0.25">
      <c r="A89" s="195"/>
      <c r="B89" s="197"/>
      <c r="C89" s="193"/>
      <c r="D89" s="139" t="s">
        <v>260</v>
      </c>
      <c r="E89" s="139"/>
      <c r="F89" s="140">
        <v>0</v>
      </c>
      <c r="G89" s="199"/>
      <c r="H89" s="187"/>
      <c r="I89" s="187"/>
    </row>
    <row r="90" spans="1:9" ht="18.75" customHeight="1" x14ac:dyDescent="0.25">
      <c r="A90" s="195"/>
      <c r="B90" s="197"/>
      <c r="C90" s="193"/>
      <c r="D90" s="139" t="s">
        <v>261</v>
      </c>
      <c r="E90" s="139"/>
      <c r="F90" s="140">
        <v>0</v>
      </c>
      <c r="G90" s="199"/>
      <c r="H90" s="187"/>
      <c r="I90" s="187"/>
    </row>
    <row r="91" spans="1:9" ht="18.75" customHeight="1" thickBot="1" x14ac:dyDescent="0.3">
      <c r="A91" s="196"/>
      <c r="B91" s="198"/>
      <c r="C91" s="194"/>
      <c r="D91" s="141" t="s">
        <v>262</v>
      </c>
      <c r="E91" s="141"/>
      <c r="F91" s="142">
        <v>0</v>
      </c>
      <c r="G91" s="200"/>
      <c r="H91" s="188"/>
      <c r="I91" s="188"/>
    </row>
    <row r="92" spans="1:9" ht="18.75" customHeight="1" x14ac:dyDescent="0.25">
      <c r="A92" s="195">
        <v>76901.5</v>
      </c>
      <c r="B92" s="197" t="s">
        <v>178</v>
      </c>
      <c r="C92" s="193" t="s">
        <v>134</v>
      </c>
      <c r="D92" s="139" t="s">
        <v>258</v>
      </c>
      <c r="E92" s="139"/>
      <c r="F92" s="140">
        <v>0</v>
      </c>
      <c r="G92" s="199">
        <f>AVERAGE(F92,F93,F94,F95,F96)</f>
        <v>0</v>
      </c>
      <c r="H92" s="186"/>
      <c r="I92" s="186" t="s">
        <v>345</v>
      </c>
    </row>
    <row r="93" spans="1:9" ht="18.75" customHeight="1" x14ac:dyDescent="0.25">
      <c r="A93" s="195"/>
      <c r="B93" s="197"/>
      <c r="C93" s="193"/>
      <c r="D93" s="139" t="s">
        <v>259</v>
      </c>
      <c r="E93" s="139"/>
      <c r="F93" s="140">
        <v>0</v>
      </c>
      <c r="G93" s="199"/>
      <c r="H93" s="187"/>
      <c r="I93" s="187"/>
    </row>
    <row r="94" spans="1:9" ht="18.75" customHeight="1" x14ac:dyDescent="0.25">
      <c r="A94" s="195"/>
      <c r="B94" s="197"/>
      <c r="C94" s="193"/>
      <c r="D94" s="139" t="s">
        <v>260</v>
      </c>
      <c r="E94" s="139"/>
      <c r="F94" s="140">
        <v>0</v>
      </c>
      <c r="G94" s="199"/>
      <c r="H94" s="187"/>
      <c r="I94" s="187"/>
    </row>
    <row r="95" spans="1:9" ht="18.75" customHeight="1" x14ac:dyDescent="0.25">
      <c r="A95" s="195"/>
      <c r="B95" s="197"/>
      <c r="C95" s="193"/>
      <c r="D95" s="139" t="s">
        <v>261</v>
      </c>
      <c r="E95" s="139"/>
      <c r="F95" s="140">
        <v>0</v>
      </c>
      <c r="G95" s="199"/>
      <c r="H95" s="187"/>
      <c r="I95" s="187"/>
    </row>
    <row r="96" spans="1:9" ht="18.75" customHeight="1" thickBot="1" x14ac:dyDescent="0.3">
      <c r="A96" s="196"/>
      <c r="B96" s="198"/>
      <c r="C96" s="194"/>
      <c r="D96" s="141" t="s">
        <v>262</v>
      </c>
      <c r="E96" s="141"/>
      <c r="F96" s="142">
        <v>0</v>
      </c>
      <c r="G96" s="200"/>
      <c r="H96" s="188"/>
      <c r="I96" s="188"/>
    </row>
    <row r="97" spans="1:9" ht="18.75" customHeight="1" x14ac:dyDescent="0.25">
      <c r="A97" s="195">
        <v>77088</v>
      </c>
      <c r="B97" s="197" t="s">
        <v>178</v>
      </c>
      <c r="C97" s="193" t="s">
        <v>135</v>
      </c>
      <c r="D97" s="139" t="s">
        <v>258</v>
      </c>
      <c r="E97" s="139"/>
      <c r="F97" s="140">
        <v>0</v>
      </c>
      <c r="G97" s="199">
        <f>AVERAGE(F97,F98,F99,F100,F101)</f>
        <v>0</v>
      </c>
      <c r="H97" s="186"/>
      <c r="I97" s="186" t="s">
        <v>346</v>
      </c>
    </row>
    <row r="98" spans="1:9" ht="18.75" customHeight="1" x14ac:dyDescent="0.25">
      <c r="A98" s="195"/>
      <c r="B98" s="197"/>
      <c r="C98" s="193"/>
      <c r="D98" s="139" t="s">
        <v>259</v>
      </c>
      <c r="E98" s="139"/>
      <c r="F98" s="140">
        <v>0</v>
      </c>
      <c r="G98" s="199"/>
      <c r="H98" s="187"/>
      <c r="I98" s="187"/>
    </row>
    <row r="99" spans="1:9" ht="18.75" customHeight="1" x14ac:dyDescent="0.25">
      <c r="A99" s="195"/>
      <c r="B99" s="197"/>
      <c r="C99" s="193"/>
      <c r="D99" s="139" t="s">
        <v>260</v>
      </c>
      <c r="E99" s="139"/>
      <c r="F99" s="140">
        <v>0</v>
      </c>
      <c r="G99" s="199"/>
      <c r="H99" s="187"/>
      <c r="I99" s="187"/>
    </row>
    <row r="100" spans="1:9" ht="18.75" customHeight="1" x14ac:dyDescent="0.25">
      <c r="A100" s="195"/>
      <c r="B100" s="197"/>
      <c r="C100" s="193"/>
      <c r="D100" s="139" t="s">
        <v>261</v>
      </c>
      <c r="E100" s="139"/>
      <c r="F100" s="140">
        <v>0</v>
      </c>
      <c r="G100" s="199"/>
      <c r="H100" s="187"/>
      <c r="I100" s="187"/>
    </row>
    <row r="101" spans="1:9" ht="18.75" customHeight="1" thickBot="1" x14ac:dyDescent="0.3">
      <c r="A101" s="196"/>
      <c r="B101" s="198"/>
      <c r="C101" s="194"/>
      <c r="D101" s="141" t="s">
        <v>262</v>
      </c>
      <c r="E101" s="141"/>
      <c r="F101" s="142">
        <v>0</v>
      </c>
      <c r="G101" s="200"/>
      <c r="H101" s="188"/>
      <c r="I101" s="188"/>
    </row>
    <row r="102" spans="1:9" ht="18.75" customHeight="1" x14ac:dyDescent="0.25">
      <c r="A102" s="195">
        <v>54737</v>
      </c>
      <c r="B102" s="197" t="s">
        <v>179</v>
      </c>
      <c r="C102" s="193" t="s">
        <v>322</v>
      </c>
      <c r="D102" s="139" t="s">
        <v>258</v>
      </c>
      <c r="E102" s="139"/>
      <c r="F102" s="140">
        <v>0</v>
      </c>
      <c r="G102" s="199">
        <f>AVERAGE(F102,F103,F104,F105,F106)</f>
        <v>0</v>
      </c>
      <c r="H102" s="186"/>
      <c r="I102" s="186" t="s">
        <v>347</v>
      </c>
    </row>
    <row r="103" spans="1:9" ht="18.75" customHeight="1" x14ac:dyDescent="0.25">
      <c r="A103" s="195"/>
      <c r="B103" s="197"/>
      <c r="C103" s="193"/>
      <c r="D103" s="139" t="s">
        <v>259</v>
      </c>
      <c r="E103" s="139"/>
      <c r="F103" s="140">
        <v>0</v>
      </c>
      <c r="G103" s="199"/>
      <c r="H103" s="187"/>
      <c r="I103" s="187"/>
    </row>
    <row r="104" spans="1:9" ht="18.75" customHeight="1" x14ac:dyDescent="0.25">
      <c r="A104" s="195"/>
      <c r="B104" s="197"/>
      <c r="C104" s="193"/>
      <c r="D104" s="139" t="s">
        <v>260</v>
      </c>
      <c r="E104" s="139"/>
      <c r="F104" s="140">
        <v>0</v>
      </c>
      <c r="G104" s="199"/>
      <c r="H104" s="187"/>
      <c r="I104" s="187"/>
    </row>
    <row r="105" spans="1:9" ht="18.75" customHeight="1" x14ac:dyDescent="0.25">
      <c r="A105" s="195"/>
      <c r="B105" s="197"/>
      <c r="C105" s="193"/>
      <c r="D105" s="139" t="s">
        <v>261</v>
      </c>
      <c r="E105" s="139"/>
      <c r="F105" s="140">
        <v>0</v>
      </c>
      <c r="G105" s="199"/>
      <c r="H105" s="187"/>
      <c r="I105" s="187"/>
    </row>
    <row r="106" spans="1:9" ht="18.75" customHeight="1" thickBot="1" x14ac:dyDescent="0.3">
      <c r="A106" s="196"/>
      <c r="B106" s="198"/>
      <c r="C106" s="194"/>
      <c r="D106" s="141" t="s">
        <v>262</v>
      </c>
      <c r="E106" s="141"/>
      <c r="F106" s="142">
        <v>0</v>
      </c>
      <c r="G106" s="200"/>
      <c r="H106" s="188"/>
      <c r="I106" s="188"/>
    </row>
    <row r="107" spans="1:9" ht="18.75" customHeight="1" x14ac:dyDescent="0.25">
      <c r="A107" s="195">
        <v>54731</v>
      </c>
      <c r="B107" s="197" t="s">
        <v>179</v>
      </c>
      <c r="C107" s="193"/>
      <c r="D107" s="139" t="s">
        <v>258</v>
      </c>
      <c r="E107" s="139"/>
      <c r="F107" s="140">
        <v>0</v>
      </c>
      <c r="G107" s="199">
        <f>AVERAGE(F107,F108,F109,F110,F111)</f>
        <v>0</v>
      </c>
      <c r="H107" s="186"/>
      <c r="I107" s="186" t="s">
        <v>348</v>
      </c>
    </row>
    <row r="108" spans="1:9" ht="18.75" customHeight="1" x14ac:dyDescent="0.25">
      <c r="A108" s="195"/>
      <c r="B108" s="197"/>
      <c r="C108" s="193"/>
      <c r="D108" s="139" t="s">
        <v>259</v>
      </c>
      <c r="E108" s="139"/>
      <c r="F108" s="140">
        <v>0</v>
      </c>
      <c r="G108" s="199"/>
      <c r="H108" s="187"/>
      <c r="I108" s="187"/>
    </row>
    <row r="109" spans="1:9" ht="18.75" customHeight="1" x14ac:dyDescent="0.25">
      <c r="A109" s="195"/>
      <c r="B109" s="197"/>
      <c r="C109" s="193"/>
      <c r="D109" s="139" t="s">
        <v>260</v>
      </c>
      <c r="E109" s="139"/>
      <c r="F109" s="140">
        <v>0</v>
      </c>
      <c r="G109" s="199"/>
      <c r="H109" s="187"/>
      <c r="I109" s="187"/>
    </row>
    <row r="110" spans="1:9" ht="18.75" customHeight="1" x14ac:dyDescent="0.25">
      <c r="A110" s="195"/>
      <c r="B110" s="197"/>
      <c r="C110" s="193"/>
      <c r="D110" s="139" t="s">
        <v>261</v>
      </c>
      <c r="E110" s="139"/>
      <c r="F110" s="140">
        <v>0</v>
      </c>
      <c r="G110" s="199"/>
      <c r="H110" s="187"/>
      <c r="I110" s="187"/>
    </row>
    <row r="111" spans="1:9" ht="18.75" customHeight="1" thickBot="1" x14ac:dyDescent="0.3">
      <c r="A111" s="196"/>
      <c r="B111" s="198"/>
      <c r="C111" s="194"/>
      <c r="D111" s="141" t="s">
        <v>262</v>
      </c>
      <c r="E111" s="141"/>
      <c r="F111" s="142">
        <v>0</v>
      </c>
      <c r="G111" s="200"/>
      <c r="H111" s="188"/>
      <c r="I111" s="188"/>
    </row>
    <row r="112" spans="1:9" ht="18.75" customHeight="1" x14ac:dyDescent="0.25">
      <c r="A112" s="195">
        <v>55000</v>
      </c>
      <c r="B112" s="197" t="s">
        <v>179</v>
      </c>
      <c r="C112" s="193" t="s">
        <v>322</v>
      </c>
      <c r="D112" s="139" t="s">
        <v>258</v>
      </c>
      <c r="E112" s="139"/>
      <c r="F112" s="140">
        <v>0</v>
      </c>
      <c r="G112" s="199">
        <f>AVERAGE(F112,F113,F114,F115,F116)</f>
        <v>0</v>
      </c>
      <c r="H112" s="186"/>
      <c r="I112" s="186" t="s">
        <v>349</v>
      </c>
    </row>
    <row r="113" spans="1:9" ht="18.75" customHeight="1" x14ac:dyDescent="0.25">
      <c r="A113" s="195"/>
      <c r="B113" s="197"/>
      <c r="C113" s="193"/>
      <c r="D113" s="139" t="s">
        <v>259</v>
      </c>
      <c r="E113" s="139"/>
      <c r="F113" s="140">
        <v>0</v>
      </c>
      <c r="G113" s="199"/>
      <c r="H113" s="187"/>
      <c r="I113" s="187"/>
    </row>
    <row r="114" spans="1:9" ht="18.75" customHeight="1" x14ac:dyDescent="0.25">
      <c r="A114" s="195"/>
      <c r="B114" s="197"/>
      <c r="C114" s="193"/>
      <c r="D114" s="139" t="s">
        <v>260</v>
      </c>
      <c r="E114" s="139"/>
      <c r="F114" s="140">
        <v>0</v>
      </c>
      <c r="G114" s="199"/>
      <c r="H114" s="187"/>
      <c r="I114" s="187"/>
    </row>
    <row r="115" spans="1:9" ht="18.75" customHeight="1" x14ac:dyDescent="0.25">
      <c r="A115" s="195"/>
      <c r="B115" s="197"/>
      <c r="C115" s="193"/>
      <c r="D115" s="139" t="s">
        <v>261</v>
      </c>
      <c r="E115" s="139"/>
      <c r="F115" s="140">
        <v>0</v>
      </c>
      <c r="G115" s="199"/>
      <c r="H115" s="187"/>
      <c r="I115" s="187"/>
    </row>
    <row r="116" spans="1:9" ht="18.75" customHeight="1" thickBot="1" x14ac:dyDescent="0.3">
      <c r="A116" s="196"/>
      <c r="B116" s="198"/>
      <c r="C116" s="194"/>
      <c r="D116" s="141" t="s">
        <v>262</v>
      </c>
      <c r="E116" s="141"/>
      <c r="F116" s="142">
        <v>0</v>
      </c>
      <c r="G116" s="200"/>
      <c r="H116" s="188"/>
      <c r="I116" s="188"/>
    </row>
    <row r="117" spans="1:9" ht="18.75" customHeight="1" x14ac:dyDescent="0.25">
      <c r="A117" s="208">
        <v>55498</v>
      </c>
      <c r="B117" s="197" t="s">
        <v>179</v>
      </c>
      <c r="C117" s="193" t="s">
        <v>322</v>
      </c>
      <c r="D117" s="139" t="s">
        <v>258</v>
      </c>
      <c r="E117" s="139"/>
      <c r="F117" s="140">
        <v>0</v>
      </c>
      <c r="G117" s="199">
        <f>AVERAGE(F117,F118,F119,F120,F121)</f>
        <v>0</v>
      </c>
      <c r="H117" s="186"/>
      <c r="I117" s="186" t="s">
        <v>350</v>
      </c>
    </row>
    <row r="118" spans="1:9" ht="18.75" customHeight="1" x14ac:dyDescent="0.25">
      <c r="A118" s="209"/>
      <c r="B118" s="197"/>
      <c r="C118" s="193"/>
      <c r="D118" s="139" t="s">
        <v>259</v>
      </c>
      <c r="E118" s="139"/>
      <c r="F118" s="140">
        <v>0</v>
      </c>
      <c r="G118" s="199"/>
      <c r="H118" s="187"/>
      <c r="I118" s="187"/>
    </row>
    <row r="119" spans="1:9" ht="18.75" customHeight="1" x14ac:dyDescent="0.25">
      <c r="A119" s="209"/>
      <c r="B119" s="197"/>
      <c r="C119" s="193"/>
      <c r="D119" s="139" t="s">
        <v>260</v>
      </c>
      <c r="E119" s="139"/>
      <c r="F119" s="140">
        <v>0</v>
      </c>
      <c r="G119" s="199"/>
      <c r="H119" s="187"/>
      <c r="I119" s="187"/>
    </row>
    <row r="120" spans="1:9" ht="18.75" customHeight="1" x14ac:dyDescent="0.25">
      <c r="A120" s="209"/>
      <c r="B120" s="197"/>
      <c r="C120" s="193"/>
      <c r="D120" s="139" t="s">
        <v>261</v>
      </c>
      <c r="E120" s="139"/>
      <c r="F120" s="140">
        <v>0</v>
      </c>
      <c r="G120" s="199"/>
      <c r="H120" s="187"/>
      <c r="I120" s="187"/>
    </row>
    <row r="121" spans="1:9" ht="18.75" customHeight="1" thickBot="1" x14ac:dyDescent="0.3">
      <c r="A121" s="210"/>
      <c r="B121" s="198"/>
      <c r="C121" s="194"/>
      <c r="D121" s="141" t="s">
        <v>262</v>
      </c>
      <c r="E121" s="141"/>
      <c r="F121" s="142">
        <v>0</v>
      </c>
      <c r="G121" s="200"/>
      <c r="H121" s="188"/>
      <c r="I121" s="188"/>
    </row>
    <row r="122" spans="1:9" ht="18.75" customHeight="1" x14ac:dyDescent="0.25">
      <c r="A122" s="201"/>
      <c r="B122" s="204" t="s">
        <v>179</v>
      </c>
      <c r="C122" s="191"/>
      <c r="D122" s="131" t="s">
        <v>258</v>
      </c>
      <c r="E122" s="131"/>
      <c r="F122" s="132">
        <v>0</v>
      </c>
      <c r="G122" s="206">
        <f>AVERAGE(F122,F123,F124,F125,F126)</f>
        <v>0</v>
      </c>
      <c r="H122" s="183" t="s">
        <v>354</v>
      </c>
      <c r="I122" s="183" t="s">
        <v>351</v>
      </c>
    </row>
    <row r="123" spans="1:9" ht="18.75" customHeight="1" x14ac:dyDescent="0.25">
      <c r="A123" s="202"/>
      <c r="B123" s="204"/>
      <c r="C123" s="191"/>
      <c r="D123" s="131" t="s">
        <v>259</v>
      </c>
      <c r="E123" s="131"/>
      <c r="F123" s="132">
        <v>0</v>
      </c>
      <c r="G123" s="206"/>
      <c r="H123" s="184"/>
      <c r="I123" s="184"/>
    </row>
    <row r="124" spans="1:9" ht="18.75" customHeight="1" x14ac:dyDescent="0.25">
      <c r="A124" s="202"/>
      <c r="B124" s="204"/>
      <c r="C124" s="191"/>
      <c r="D124" s="131" t="s">
        <v>260</v>
      </c>
      <c r="E124" s="131"/>
      <c r="F124" s="132">
        <v>0</v>
      </c>
      <c r="G124" s="206"/>
      <c r="H124" s="184"/>
      <c r="I124" s="184"/>
    </row>
    <row r="125" spans="1:9" ht="18.75" customHeight="1" x14ac:dyDescent="0.25">
      <c r="A125" s="202"/>
      <c r="B125" s="204"/>
      <c r="C125" s="191"/>
      <c r="D125" s="131" t="s">
        <v>261</v>
      </c>
      <c r="E125" s="131"/>
      <c r="F125" s="132">
        <v>0</v>
      </c>
      <c r="G125" s="206"/>
      <c r="H125" s="184"/>
      <c r="I125" s="184"/>
    </row>
    <row r="126" spans="1:9" ht="18.75" customHeight="1" thickBot="1" x14ac:dyDescent="0.3">
      <c r="A126" s="203"/>
      <c r="B126" s="205"/>
      <c r="C126" s="192"/>
      <c r="D126" s="133" t="s">
        <v>262</v>
      </c>
      <c r="E126" s="133"/>
      <c r="F126" s="134">
        <v>0</v>
      </c>
      <c r="G126" s="207"/>
      <c r="H126" s="185"/>
      <c r="I126" s="185"/>
    </row>
    <row r="127" spans="1:9" ht="18.75" customHeight="1" x14ac:dyDescent="0.25">
      <c r="A127" s="211"/>
      <c r="B127" s="204" t="s">
        <v>179</v>
      </c>
      <c r="C127" s="191"/>
      <c r="D127" s="131" t="s">
        <v>258</v>
      </c>
      <c r="E127" s="131"/>
      <c r="F127" s="132">
        <v>0</v>
      </c>
      <c r="G127" s="206">
        <f>AVERAGE(F127,F128,F129,F130,F131)</f>
        <v>0</v>
      </c>
      <c r="H127" s="183" t="s">
        <v>354</v>
      </c>
      <c r="I127" s="183" t="s">
        <v>352</v>
      </c>
    </row>
    <row r="128" spans="1:9" ht="18.75" customHeight="1" x14ac:dyDescent="0.25">
      <c r="A128" s="211"/>
      <c r="B128" s="204"/>
      <c r="C128" s="191"/>
      <c r="D128" s="131" t="s">
        <v>259</v>
      </c>
      <c r="E128" s="131"/>
      <c r="F128" s="132">
        <v>0</v>
      </c>
      <c r="G128" s="206"/>
      <c r="H128" s="184"/>
      <c r="I128" s="184"/>
    </row>
    <row r="129" spans="1:9" ht="18.75" customHeight="1" x14ac:dyDescent="0.25">
      <c r="A129" s="211"/>
      <c r="B129" s="204"/>
      <c r="C129" s="191"/>
      <c r="D129" s="131" t="s">
        <v>260</v>
      </c>
      <c r="E129" s="131"/>
      <c r="F129" s="132">
        <v>0</v>
      </c>
      <c r="G129" s="206"/>
      <c r="H129" s="184"/>
      <c r="I129" s="184"/>
    </row>
    <row r="130" spans="1:9" ht="18.75" customHeight="1" x14ac:dyDescent="0.25">
      <c r="A130" s="211"/>
      <c r="B130" s="204"/>
      <c r="C130" s="191"/>
      <c r="D130" s="131" t="s">
        <v>261</v>
      </c>
      <c r="E130" s="131"/>
      <c r="F130" s="132">
        <v>0</v>
      </c>
      <c r="G130" s="206"/>
      <c r="H130" s="184"/>
      <c r="I130" s="184"/>
    </row>
    <row r="131" spans="1:9" ht="18.75" customHeight="1" thickBot="1" x14ac:dyDescent="0.3">
      <c r="A131" s="212"/>
      <c r="B131" s="205"/>
      <c r="C131" s="192"/>
      <c r="D131" s="133" t="s">
        <v>262</v>
      </c>
      <c r="E131" s="133"/>
      <c r="F131" s="134">
        <v>0</v>
      </c>
      <c r="G131" s="207"/>
      <c r="H131" s="185"/>
      <c r="I131" s="185"/>
    </row>
    <row r="132" spans="1:9" ht="18.75" customHeight="1" x14ac:dyDescent="0.25">
      <c r="A132" s="195">
        <v>55857</v>
      </c>
      <c r="B132" s="197" t="s">
        <v>179</v>
      </c>
      <c r="C132" s="193" t="s">
        <v>247</v>
      </c>
      <c r="D132" s="139" t="s">
        <v>258</v>
      </c>
      <c r="E132" s="139"/>
      <c r="F132" s="140">
        <v>0</v>
      </c>
      <c r="G132" s="199">
        <f>AVERAGE(F132,F133,F134,F135,F136)</f>
        <v>0</v>
      </c>
      <c r="H132" s="186"/>
      <c r="I132" s="186" t="s">
        <v>353</v>
      </c>
    </row>
    <row r="133" spans="1:9" ht="18.75" customHeight="1" x14ac:dyDescent="0.25">
      <c r="A133" s="195"/>
      <c r="B133" s="197"/>
      <c r="C133" s="193"/>
      <c r="D133" s="139" t="s">
        <v>259</v>
      </c>
      <c r="E133" s="139"/>
      <c r="F133" s="140">
        <v>0</v>
      </c>
      <c r="G133" s="199"/>
      <c r="H133" s="187"/>
      <c r="I133" s="187"/>
    </row>
    <row r="134" spans="1:9" ht="18.75" customHeight="1" x14ac:dyDescent="0.25">
      <c r="A134" s="195"/>
      <c r="B134" s="197"/>
      <c r="C134" s="193"/>
      <c r="D134" s="139" t="s">
        <v>260</v>
      </c>
      <c r="E134" s="139"/>
      <c r="F134" s="140">
        <v>0</v>
      </c>
      <c r="G134" s="199"/>
      <c r="H134" s="187"/>
      <c r="I134" s="187"/>
    </row>
    <row r="135" spans="1:9" ht="18.75" customHeight="1" x14ac:dyDescent="0.25">
      <c r="A135" s="195"/>
      <c r="B135" s="197"/>
      <c r="C135" s="193"/>
      <c r="D135" s="139" t="s">
        <v>261</v>
      </c>
      <c r="E135" s="139"/>
      <c r="F135" s="140">
        <v>0</v>
      </c>
      <c r="G135" s="199"/>
      <c r="H135" s="187"/>
      <c r="I135" s="187"/>
    </row>
    <row r="136" spans="1:9" ht="18.75" customHeight="1" thickBot="1" x14ac:dyDescent="0.3">
      <c r="A136" s="196"/>
      <c r="B136" s="198"/>
      <c r="C136" s="194"/>
      <c r="D136" s="141" t="s">
        <v>262</v>
      </c>
      <c r="E136" s="141"/>
      <c r="F136" s="142">
        <v>0</v>
      </c>
      <c r="G136" s="200"/>
      <c r="H136" s="188"/>
      <c r="I136" s="188"/>
    </row>
    <row r="137" spans="1:9" ht="18.75" customHeight="1" x14ac:dyDescent="0.25">
      <c r="A137" s="195">
        <v>58500</v>
      </c>
      <c r="B137" s="197" t="s">
        <v>179</v>
      </c>
      <c r="C137" s="193" t="s">
        <v>323</v>
      </c>
      <c r="D137" s="139" t="s">
        <v>258</v>
      </c>
      <c r="E137" s="139"/>
      <c r="F137" s="140">
        <v>0</v>
      </c>
      <c r="G137" s="199">
        <f>AVERAGE(F137,F138,F139,F140,F141)</f>
        <v>0</v>
      </c>
      <c r="H137" s="186"/>
      <c r="I137" s="186" t="s">
        <v>355</v>
      </c>
    </row>
    <row r="138" spans="1:9" ht="18.75" customHeight="1" x14ac:dyDescent="0.25">
      <c r="A138" s="195"/>
      <c r="B138" s="197"/>
      <c r="C138" s="193"/>
      <c r="D138" s="139" t="s">
        <v>259</v>
      </c>
      <c r="E138" s="139"/>
      <c r="F138" s="140">
        <v>0</v>
      </c>
      <c r="G138" s="199"/>
      <c r="H138" s="187"/>
      <c r="I138" s="187"/>
    </row>
    <row r="139" spans="1:9" ht="18.75" customHeight="1" x14ac:dyDescent="0.25">
      <c r="A139" s="195"/>
      <c r="B139" s="197"/>
      <c r="C139" s="193"/>
      <c r="D139" s="139" t="s">
        <v>260</v>
      </c>
      <c r="E139" s="139"/>
      <c r="F139" s="140">
        <v>0</v>
      </c>
      <c r="G139" s="199"/>
      <c r="H139" s="187"/>
      <c r="I139" s="187"/>
    </row>
    <row r="140" spans="1:9" ht="18.75" customHeight="1" x14ac:dyDescent="0.25">
      <c r="A140" s="195"/>
      <c r="B140" s="197"/>
      <c r="C140" s="193"/>
      <c r="D140" s="139" t="s">
        <v>261</v>
      </c>
      <c r="E140" s="139"/>
      <c r="F140" s="140">
        <v>0</v>
      </c>
      <c r="G140" s="199"/>
      <c r="H140" s="187"/>
      <c r="I140" s="187"/>
    </row>
    <row r="141" spans="1:9" ht="18.75" customHeight="1" thickBot="1" x14ac:dyDescent="0.3">
      <c r="A141" s="196"/>
      <c r="B141" s="198"/>
      <c r="C141" s="194"/>
      <c r="D141" s="141" t="s">
        <v>262</v>
      </c>
      <c r="E141" s="141"/>
      <c r="F141" s="142">
        <v>0</v>
      </c>
      <c r="G141" s="200"/>
      <c r="H141" s="188"/>
      <c r="I141" s="188"/>
    </row>
    <row r="142" spans="1:9" ht="18.75" customHeight="1" x14ac:dyDescent="0.25">
      <c r="A142" s="195">
        <v>59203.8</v>
      </c>
      <c r="B142" s="197" t="s">
        <v>179</v>
      </c>
      <c r="C142" s="193" t="s">
        <v>130</v>
      </c>
      <c r="D142" s="139" t="s">
        <v>258</v>
      </c>
      <c r="E142" s="139"/>
      <c r="F142" s="140">
        <v>0</v>
      </c>
      <c r="G142" s="199">
        <f>AVERAGE(F142,F143,F144,F145,F146)</f>
        <v>0</v>
      </c>
      <c r="H142" s="186"/>
      <c r="I142" s="186" t="s">
        <v>356</v>
      </c>
    </row>
    <row r="143" spans="1:9" ht="18.75" customHeight="1" x14ac:dyDescent="0.25">
      <c r="A143" s="195"/>
      <c r="B143" s="197"/>
      <c r="C143" s="193"/>
      <c r="D143" s="139" t="s">
        <v>259</v>
      </c>
      <c r="E143" s="139"/>
      <c r="F143" s="140">
        <v>0</v>
      </c>
      <c r="G143" s="199"/>
      <c r="H143" s="187"/>
      <c r="I143" s="187"/>
    </row>
    <row r="144" spans="1:9" ht="18.75" customHeight="1" x14ac:dyDescent="0.25">
      <c r="A144" s="195"/>
      <c r="B144" s="197"/>
      <c r="C144" s="193"/>
      <c r="D144" s="139" t="s">
        <v>260</v>
      </c>
      <c r="E144" s="139"/>
      <c r="F144" s="140">
        <v>0</v>
      </c>
      <c r="G144" s="199"/>
      <c r="H144" s="187"/>
      <c r="I144" s="187"/>
    </row>
    <row r="145" spans="1:9" ht="18.75" customHeight="1" x14ac:dyDescent="0.25">
      <c r="A145" s="195"/>
      <c r="B145" s="197"/>
      <c r="C145" s="193"/>
      <c r="D145" s="139" t="s">
        <v>261</v>
      </c>
      <c r="E145" s="139"/>
      <c r="F145" s="140">
        <v>0</v>
      </c>
      <c r="G145" s="199"/>
      <c r="H145" s="187"/>
      <c r="I145" s="187"/>
    </row>
    <row r="146" spans="1:9" ht="18.75" customHeight="1" thickBot="1" x14ac:dyDescent="0.3">
      <c r="A146" s="196"/>
      <c r="B146" s="198"/>
      <c r="C146" s="194"/>
      <c r="D146" s="141" t="s">
        <v>262</v>
      </c>
      <c r="E146" s="141"/>
      <c r="F146" s="142">
        <v>0</v>
      </c>
      <c r="G146" s="200"/>
      <c r="H146" s="188"/>
      <c r="I146" s="188"/>
    </row>
    <row r="147" spans="1:9" ht="18.75" customHeight="1" x14ac:dyDescent="0.25">
      <c r="A147" s="195">
        <v>62550.6</v>
      </c>
      <c r="B147" s="197" t="s">
        <v>179</v>
      </c>
      <c r="C147" s="193"/>
      <c r="D147" s="139" t="s">
        <v>258</v>
      </c>
      <c r="E147" s="139"/>
      <c r="F147" s="140">
        <v>0</v>
      </c>
      <c r="G147" s="199">
        <f>AVERAGE(F147,F148,F149,F150,F151)</f>
        <v>0</v>
      </c>
      <c r="H147" s="186"/>
      <c r="I147" s="186" t="s">
        <v>357</v>
      </c>
    </row>
    <row r="148" spans="1:9" ht="18.75" customHeight="1" x14ac:dyDescent="0.25">
      <c r="A148" s="195"/>
      <c r="B148" s="197"/>
      <c r="C148" s="193"/>
      <c r="D148" s="139" t="s">
        <v>259</v>
      </c>
      <c r="E148" s="139"/>
      <c r="F148" s="140">
        <v>0</v>
      </c>
      <c r="G148" s="199"/>
      <c r="H148" s="187"/>
      <c r="I148" s="187"/>
    </row>
    <row r="149" spans="1:9" ht="18.75" customHeight="1" x14ac:dyDescent="0.25">
      <c r="A149" s="195"/>
      <c r="B149" s="197"/>
      <c r="C149" s="193"/>
      <c r="D149" s="139" t="s">
        <v>260</v>
      </c>
      <c r="E149" s="139"/>
      <c r="F149" s="140">
        <v>0</v>
      </c>
      <c r="G149" s="199"/>
      <c r="H149" s="187"/>
      <c r="I149" s="187"/>
    </row>
    <row r="150" spans="1:9" ht="18.75" customHeight="1" x14ac:dyDescent="0.25">
      <c r="A150" s="195"/>
      <c r="B150" s="197"/>
      <c r="C150" s="193"/>
      <c r="D150" s="139" t="s">
        <v>261</v>
      </c>
      <c r="E150" s="139"/>
      <c r="F150" s="140">
        <v>0</v>
      </c>
      <c r="G150" s="199"/>
      <c r="H150" s="187"/>
      <c r="I150" s="187"/>
    </row>
    <row r="151" spans="1:9" ht="18.75" customHeight="1" thickBot="1" x14ac:dyDescent="0.3">
      <c r="A151" s="196"/>
      <c r="B151" s="198"/>
      <c r="C151" s="194"/>
      <c r="D151" s="141" t="s">
        <v>262</v>
      </c>
      <c r="E151" s="141"/>
      <c r="F151" s="142">
        <v>0</v>
      </c>
      <c r="G151" s="200"/>
      <c r="H151" s="188"/>
      <c r="I151" s="188"/>
    </row>
    <row r="152" spans="1:9" ht="18.75" customHeight="1" x14ac:dyDescent="0.25">
      <c r="A152" s="195">
        <v>65375.3</v>
      </c>
      <c r="B152" s="197" t="s">
        <v>179</v>
      </c>
      <c r="C152" s="193" t="s">
        <v>126</v>
      </c>
      <c r="D152" s="139" t="s">
        <v>258</v>
      </c>
      <c r="E152" s="139"/>
      <c r="F152" s="140">
        <v>0</v>
      </c>
      <c r="G152" s="199">
        <f>AVERAGE(F152,F153,F154,F155,F156)</f>
        <v>0</v>
      </c>
      <c r="H152" s="186"/>
      <c r="I152" s="186" t="s">
        <v>358</v>
      </c>
    </row>
    <row r="153" spans="1:9" ht="18.75" customHeight="1" x14ac:dyDescent="0.25">
      <c r="A153" s="195"/>
      <c r="B153" s="197"/>
      <c r="C153" s="193"/>
      <c r="D153" s="139" t="s">
        <v>259</v>
      </c>
      <c r="E153" s="139"/>
      <c r="F153" s="140">
        <v>0</v>
      </c>
      <c r="G153" s="199"/>
      <c r="H153" s="187"/>
      <c r="I153" s="187"/>
    </row>
    <row r="154" spans="1:9" ht="18.75" customHeight="1" x14ac:dyDescent="0.25">
      <c r="A154" s="195"/>
      <c r="B154" s="197"/>
      <c r="C154" s="193"/>
      <c r="D154" s="139" t="s">
        <v>260</v>
      </c>
      <c r="E154" s="139"/>
      <c r="F154" s="140">
        <v>0</v>
      </c>
      <c r="G154" s="199"/>
      <c r="H154" s="187"/>
      <c r="I154" s="187"/>
    </row>
    <row r="155" spans="1:9" ht="18.75" customHeight="1" x14ac:dyDescent="0.25">
      <c r="A155" s="195"/>
      <c r="B155" s="197"/>
      <c r="C155" s="193"/>
      <c r="D155" s="139" t="s">
        <v>261</v>
      </c>
      <c r="E155" s="139"/>
      <c r="F155" s="140">
        <v>0</v>
      </c>
      <c r="G155" s="199"/>
      <c r="H155" s="187"/>
      <c r="I155" s="187"/>
    </row>
    <row r="156" spans="1:9" ht="18.75" customHeight="1" thickBot="1" x14ac:dyDescent="0.3">
      <c r="A156" s="196"/>
      <c r="B156" s="198"/>
      <c r="C156" s="194"/>
      <c r="D156" s="141" t="s">
        <v>262</v>
      </c>
      <c r="E156" s="141"/>
      <c r="F156" s="142">
        <v>0</v>
      </c>
      <c r="G156" s="200"/>
      <c r="H156" s="188"/>
      <c r="I156" s="188"/>
    </row>
    <row r="157" spans="1:9" ht="18.75" customHeight="1" x14ac:dyDescent="0.25">
      <c r="A157" s="195">
        <v>66062.3</v>
      </c>
      <c r="B157" s="197" t="s">
        <v>179</v>
      </c>
      <c r="C157" s="193" t="s">
        <v>127</v>
      </c>
      <c r="D157" s="139" t="s">
        <v>258</v>
      </c>
      <c r="E157" s="139"/>
      <c r="F157" s="140">
        <v>0</v>
      </c>
      <c r="G157" s="199">
        <f>AVERAGE(F157,F158,F159,F160,F161)</f>
        <v>0</v>
      </c>
      <c r="H157" s="186"/>
      <c r="I157" s="186" t="s">
        <v>402</v>
      </c>
    </row>
    <row r="158" spans="1:9" ht="18.75" customHeight="1" x14ac:dyDescent="0.25">
      <c r="A158" s="195"/>
      <c r="B158" s="197"/>
      <c r="C158" s="193"/>
      <c r="D158" s="139" t="s">
        <v>259</v>
      </c>
      <c r="E158" s="139"/>
      <c r="F158" s="140">
        <v>0</v>
      </c>
      <c r="G158" s="199"/>
      <c r="H158" s="187"/>
      <c r="I158" s="187"/>
    </row>
    <row r="159" spans="1:9" ht="18.75" customHeight="1" x14ac:dyDescent="0.25">
      <c r="A159" s="195"/>
      <c r="B159" s="197"/>
      <c r="C159" s="193"/>
      <c r="D159" s="139" t="s">
        <v>260</v>
      </c>
      <c r="E159" s="139"/>
      <c r="F159" s="140">
        <v>0</v>
      </c>
      <c r="G159" s="199"/>
      <c r="H159" s="187"/>
      <c r="I159" s="187"/>
    </row>
    <row r="160" spans="1:9" ht="18.75" customHeight="1" x14ac:dyDescent="0.25">
      <c r="A160" s="195"/>
      <c r="B160" s="197"/>
      <c r="C160" s="193"/>
      <c r="D160" s="139" t="s">
        <v>261</v>
      </c>
      <c r="E160" s="139"/>
      <c r="F160" s="140">
        <v>0</v>
      </c>
      <c r="G160" s="199"/>
      <c r="H160" s="187"/>
      <c r="I160" s="187"/>
    </row>
    <row r="161" spans="1:9" ht="18.75" customHeight="1" thickBot="1" x14ac:dyDescent="0.3">
      <c r="A161" s="196"/>
      <c r="B161" s="198"/>
      <c r="C161" s="194"/>
      <c r="D161" s="141" t="s">
        <v>262</v>
      </c>
      <c r="E161" s="141"/>
      <c r="F161" s="142">
        <v>0</v>
      </c>
      <c r="G161" s="200"/>
      <c r="H161" s="188"/>
      <c r="I161" s="188"/>
    </row>
    <row r="162" spans="1:9" ht="18.75" customHeight="1" x14ac:dyDescent="0.25">
      <c r="A162" s="211"/>
      <c r="B162" s="204" t="s">
        <v>179</v>
      </c>
      <c r="C162" s="191"/>
      <c r="D162" s="131" t="s">
        <v>258</v>
      </c>
      <c r="E162" s="131"/>
      <c r="F162" s="132">
        <v>0</v>
      </c>
      <c r="G162" s="206">
        <f>AVERAGE(F162,F163,F164,F165,F166)</f>
        <v>0</v>
      </c>
      <c r="H162" s="183" t="s">
        <v>354</v>
      </c>
      <c r="I162" s="183" t="s">
        <v>359</v>
      </c>
    </row>
    <row r="163" spans="1:9" ht="18.75" customHeight="1" x14ac:dyDescent="0.25">
      <c r="A163" s="211"/>
      <c r="B163" s="204"/>
      <c r="C163" s="191"/>
      <c r="D163" s="131" t="s">
        <v>259</v>
      </c>
      <c r="E163" s="131"/>
      <c r="F163" s="132">
        <v>0</v>
      </c>
      <c r="G163" s="206"/>
      <c r="H163" s="184"/>
      <c r="I163" s="184"/>
    </row>
    <row r="164" spans="1:9" ht="18.75" customHeight="1" x14ac:dyDescent="0.25">
      <c r="A164" s="211"/>
      <c r="B164" s="204"/>
      <c r="C164" s="191"/>
      <c r="D164" s="131" t="s">
        <v>260</v>
      </c>
      <c r="E164" s="131"/>
      <c r="F164" s="132">
        <v>0</v>
      </c>
      <c r="G164" s="206"/>
      <c r="H164" s="184"/>
      <c r="I164" s="184"/>
    </row>
    <row r="165" spans="1:9" ht="18.75" customHeight="1" x14ac:dyDescent="0.25">
      <c r="A165" s="211"/>
      <c r="B165" s="204"/>
      <c r="C165" s="191"/>
      <c r="D165" s="131" t="s">
        <v>261</v>
      </c>
      <c r="E165" s="131"/>
      <c r="F165" s="132">
        <v>0</v>
      </c>
      <c r="G165" s="206"/>
      <c r="H165" s="184"/>
      <c r="I165" s="184"/>
    </row>
    <row r="166" spans="1:9" ht="18.75" customHeight="1" thickBot="1" x14ac:dyDescent="0.3">
      <c r="A166" s="212"/>
      <c r="B166" s="205"/>
      <c r="C166" s="192"/>
      <c r="D166" s="133" t="s">
        <v>262</v>
      </c>
      <c r="E166" s="133"/>
      <c r="F166" s="134">
        <v>0</v>
      </c>
      <c r="G166" s="207"/>
      <c r="H166" s="185"/>
      <c r="I166" s="185"/>
    </row>
    <row r="167" spans="1:9" ht="18.75" customHeight="1" x14ac:dyDescent="0.25">
      <c r="A167" s="211"/>
      <c r="B167" s="204" t="s">
        <v>179</v>
      </c>
      <c r="C167" s="191"/>
      <c r="D167" s="131" t="s">
        <v>258</v>
      </c>
      <c r="E167" s="131"/>
      <c r="F167" s="132">
        <v>0</v>
      </c>
      <c r="G167" s="206">
        <f>AVERAGE(F167,F168,F169,F170,F171)</f>
        <v>0</v>
      </c>
      <c r="H167" s="183" t="s">
        <v>354</v>
      </c>
      <c r="I167" s="183" t="s">
        <v>360</v>
      </c>
    </row>
    <row r="168" spans="1:9" ht="18.75" customHeight="1" x14ac:dyDescent="0.25">
      <c r="A168" s="211"/>
      <c r="B168" s="204"/>
      <c r="C168" s="191"/>
      <c r="D168" s="131" t="s">
        <v>259</v>
      </c>
      <c r="E168" s="131"/>
      <c r="F168" s="132">
        <v>0</v>
      </c>
      <c r="G168" s="206"/>
      <c r="H168" s="184"/>
      <c r="I168" s="184"/>
    </row>
    <row r="169" spans="1:9" ht="18.75" customHeight="1" x14ac:dyDescent="0.25">
      <c r="A169" s="211"/>
      <c r="B169" s="204"/>
      <c r="C169" s="191"/>
      <c r="D169" s="131" t="s">
        <v>260</v>
      </c>
      <c r="E169" s="131"/>
      <c r="F169" s="132">
        <v>0</v>
      </c>
      <c r="G169" s="206"/>
      <c r="H169" s="184"/>
      <c r="I169" s="184"/>
    </row>
    <row r="170" spans="1:9" ht="18.75" customHeight="1" x14ac:dyDescent="0.25">
      <c r="A170" s="211"/>
      <c r="B170" s="204"/>
      <c r="C170" s="191"/>
      <c r="D170" s="131" t="s">
        <v>261</v>
      </c>
      <c r="E170" s="131"/>
      <c r="F170" s="132">
        <v>0</v>
      </c>
      <c r="G170" s="206"/>
      <c r="H170" s="184"/>
      <c r="I170" s="184"/>
    </row>
    <row r="171" spans="1:9" ht="18.75" customHeight="1" thickBot="1" x14ac:dyDescent="0.3">
      <c r="A171" s="212"/>
      <c r="B171" s="205"/>
      <c r="C171" s="192"/>
      <c r="D171" s="133" t="s">
        <v>262</v>
      </c>
      <c r="E171" s="133"/>
      <c r="F171" s="134">
        <v>0</v>
      </c>
      <c r="G171" s="207"/>
      <c r="H171" s="185"/>
      <c r="I171" s="185"/>
    </row>
    <row r="172" spans="1:9" ht="18.75" customHeight="1" x14ac:dyDescent="0.25">
      <c r="A172" s="211"/>
      <c r="B172" s="204" t="s">
        <v>179</v>
      </c>
      <c r="C172" s="191"/>
      <c r="D172" s="131" t="s">
        <v>258</v>
      </c>
      <c r="E172" s="131"/>
      <c r="F172" s="132">
        <v>0</v>
      </c>
      <c r="G172" s="206">
        <f>AVERAGE(F172,F173,F174,F175,F176)</f>
        <v>0</v>
      </c>
      <c r="H172" s="183" t="s">
        <v>354</v>
      </c>
      <c r="I172" s="183" t="s">
        <v>361</v>
      </c>
    </row>
    <row r="173" spans="1:9" ht="18.75" customHeight="1" x14ac:dyDescent="0.25">
      <c r="A173" s="211"/>
      <c r="B173" s="204"/>
      <c r="C173" s="191"/>
      <c r="D173" s="131" t="s">
        <v>259</v>
      </c>
      <c r="E173" s="131"/>
      <c r="F173" s="132">
        <v>0</v>
      </c>
      <c r="G173" s="206"/>
      <c r="H173" s="184"/>
      <c r="I173" s="184"/>
    </row>
    <row r="174" spans="1:9" ht="18.75" customHeight="1" x14ac:dyDescent="0.25">
      <c r="A174" s="211"/>
      <c r="B174" s="204"/>
      <c r="C174" s="191"/>
      <c r="D174" s="131" t="s">
        <v>260</v>
      </c>
      <c r="E174" s="131"/>
      <c r="F174" s="132">
        <v>0</v>
      </c>
      <c r="G174" s="206"/>
      <c r="H174" s="184"/>
      <c r="I174" s="184"/>
    </row>
    <row r="175" spans="1:9" ht="18.75" customHeight="1" x14ac:dyDescent="0.25">
      <c r="A175" s="211"/>
      <c r="B175" s="204"/>
      <c r="C175" s="191"/>
      <c r="D175" s="131" t="s">
        <v>261</v>
      </c>
      <c r="E175" s="131"/>
      <c r="F175" s="132">
        <v>0</v>
      </c>
      <c r="G175" s="206"/>
      <c r="H175" s="184"/>
      <c r="I175" s="184"/>
    </row>
    <row r="176" spans="1:9" ht="18.75" customHeight="1" thickBot="1" x14ac:dyDescent="0.3">
      <c r="A176" s="212"/>
      <c r="B176" s="205"/>
      <c r="C176" s="192"/>
      <c r="D176" s="133" t="s">
        <v>262</v>
      </c>
      <c r="E176" s="133"/>
      <c r="F176" s="134">
        <v>0</v>
      </c>
      <c r="G176" s="207"/>
      <c r="H176" s="185"/>
      <c r="I176" s="185"/>
    </row>
    <row r="177" spans="1:9" ht="18.75" customHeight="1" x14ac:dyDescent="0.25">
      <c r="A177" s="211"/>
      <c r="B177" s="204" t="s">
        <v>179</v>
      </c>
      <c r="C177" s="191"/>
      <c r="D177" s="131" t="s">
        <v>258</v>
      </c>
      <c r="E177" s="131"/>
      <c r="F177" s="132">
        <v>0</v>
      </c>
      <c r="G177" s="206">
        <f>AVERAGE(F177,F178,F179,F180,F181)</f>
        <v>0</v>
      </c>
      <c r="H177" s="183" t="s">
        <v>354</v>
      </c>
      <c r="I177" s="183" t="s">
        <v>362</v>
      </c>
    </row>
    <row r="178" spans="1:9" ht="18.75" customHeight="1" x14ac:dyDescent="0.25">
      <c r="A178" s="211"/>
      <c r="B178" s="204"/>
      <c r="C178" s="191"/>
      <c r="D178" s="131" t="s">
        <v>259</v>
      </c>
      <c r="E178" s="131"/>
      <c r="F178" s="132">
        <v>0</v>
      </c>
      <c r="G178" s="206"/>
      <c r="H178" s="184"/>
      <c r="I178" s="184"/>
    </row>
    <row r="179" spans="1:9" ht="18.75" customHeight="1" x14ac:dyDescent="0.25">
      <c r="A179" s="211"/>
      <c r="B179" s="204"/>
      <c r="C179" s="191"/>
      <c r="D179" s="131" t="s">
        <v>260</v>
      </c>
      <c r="E179" s="131"/>
      <c r="F179" s="132">
        <v>0</v>
      </c>
      <c r="G179" s="206"/>
      <c r="H179" s="184"/>
      <c r="I179" s="184"/>
    </row>
    <row r="180" spans="1:9" ht="18.75" customHeight="1" x14ac:dyDescent="0.25">
      <c r="A180" s="211"/>
      <c r="B180" s="204"/>
      <c r="C180" s="191"/>
      <c r="D180" s="131" t="s">
        <v>261</v>
      </c>
      <c r="E180" s="131"/>
      <c r="F180" s="132">
        <v>0</v>
      </c>
      <c r="G180" s="206"/>
      <c r="H180" s="184"/>
      <c r="I180" s="184"/>
    </row>
    <row r="181" spans="1:9" ht="18.75" customHeight="1" thickBot="1" x14ac:dyDescent="0.3">
      <c r="A181" s="212"/>
      <c r="B181" s="205"/>
      <c r="C181" s="192"/>
      <c r="D181" s="133" t="s">
        <v>262</v>
      </c>
      <c r="E181" s="133"/>
      <c r="F181" s="134">
        <v>0</v>
      </c>
      <c r="G181" s="207"/>
      <c r="H181" s="185"/>
      <c r="I181" s="185"/>
    </row>
    <row r="182" spans="1:9" ht="18.75" customHeight="1" x14ac:dyDescent="0.25">
      <c r="A182" s="211"/>
      <c r="B182" s="204" t="s">
        <v>179</v>
      </c>
      <c r="C182" s="191"/>
      <c r="D182" s="131" t="s">
        <v>258</v>
      </c>
      <c r="E182" s="131"/>
      <c r="F182" s="132">
        <v>0</v>
      </c>
      <c r="G182" s="206">
        <f>AVERAGE(F182,F183,F184,F185,F186)</f>
        <v>0</v>
      </c>
      <c r="H182" s="183" t="s">
        <v>354</v>
      </c>
      <c r="I182" s="183" t="s">
        <v>363</v>
      </c>
    </row>
    <row r="183" spans="1:9" ht="18.75" customHeight="1" x14ac:dyDescent="0.25">
      <c r="A183" s="211"/>
      <c r="B183" s="204"/>
      <c r="C183" s="191"/>
      <c r="D183" s="131" t="s">
        <v>259</v>
      </c>
      <c r="E183" s="131"/>
      <c r="F183" s="132">
        <v>0</v>
      </c>
      <c r="G183" s="206"/>
      <c r="H183" s="184"/>
      <c r="I183" s="184"/>
    </row>
    <row r="184" spans="1:9" ht="18.75" customHeight="1" x14ac:dyDescent="0.25">
      <c r="A184" s="211"/>
      <c r="B184" s="204"/>
      <c r="C184" s="191"/>
      <c r="D184" s="131" t="s">
        <v>260</v>
      </c>
      <c r="E184" s="131"/>
      <c r="F184" s="132">
        <v>0</v>
      </c>
      <c r="G184" s="206"/>
      <c r="H184" s="184"/>
      <c r="I184" s="184"/>
    </row>
    <row r="185" spans="1:9" ht="18.75" customHeight="1" x14ac:dyDescent="0.25">
      <c r="A185" s="211"/>
      <c r="B185" s="204"/>
      <c r="C185" s="191"/>
      <c r="D185" s="131" t="s">
        <v>261</v>
      </c>
      <c r="E185" s="131"/>
      <c r="F185" s="132">
        <v>0</v>
      </c>
      <c r="G185" s="206"/>
      <c r="H185" s="184"/>
      <c r="I185" s="184"/>
    </row>
    <row r="186" spans="1:9" ht="18.75" customHeight="1" thickBot="1" x14ac:dyDescent="0.3">
      <c r="A186" s="212"/>
      <c r="B186" s="205"/>
      <c r="C186" s="192"/>
      <c r="D186" s="133" t="s">
        <v>262</v>
      </c>
      <c r="E186" s="133"/>
      <c r="F186" s="134">
        <v>0</v>
      </c>
      <c r="G186" s="207"/>
      <c r="H186" s="185"/>
      <c r="I186" s="185"/>
    </row>
    <row r="187" spans="1:9" ht="18.75" customHeight="1" x14ac:dyDescent="0.25">
      <c r="A187" s="211"/>
      <c r="B187" s="204" t="s">
        <v>179</v>
      </c>
      <c r="C187" s="191"/>
      <c r="D187" s="131" t="s">
        <v>258</v>
      </c>
      <c r="E187" s="131"/>
      <c r="F187" s="132">
        <v>0</v>
      </c>
      <c r="G187" s="206">
        <f>AVERAGE(F187,F188,F189,F190,F191)</f>
        <v>0</v>
      </c>
      <c r="H187" s="183" t="s">
        <v>354</v>
      </c>
      <c r="I187" s="183" t="s">
        <v>364</v>
      </c>
    </row>
    <row r="188" spans="1:9" ht="18.75" customHeight="1" x14ac:dyDescent="0.25">
      <c r="A188" s="211"/>
      <c r="B188" s="204"/>
      <c r="C188" s="191"/>
      <c r="D188" s="131" t="s">
        <v>259</v>
      </c>
      <c r="E188" s="131"/>
      <c r="F188" s="132">
        <v>0</v>
      </c>
      <c r="G188" s="206"/>
      <c r="H188" s="184"/>
      <c r="I188" s="184"/>
    </row>
    <row r="189" spans="1:9" ht="18.75" customHeight="1" x14ac:dyDescent="0.25">
      <c r="A189" s="211"/>
      <c r="B189" s="204"/>
      <c r="C189" s="191"/>
      <c r="D189" s="131" t="s">
        <v>260</v>
      </c>
      <c r="E189" s="131"/>
      <c r="F189" s="132">
        <v>0</v>
      </c>
      <c r="G189" s="206"/>
      <c r="H189" s="184"/>
      <c r="I189" s="184"/>
    </row>
    <row r="190" spans="1:9" ht="18.75" customHeight="1" x14ac:dyDescent="0.25">
      <c r="A190" s="211"/>
      <c r="B190" s="204"/>
      <c r="C190" s="191"/>
      <c r="D190" s="131" t="s">
        <v>261</v>
      </c>
      <c r="E190" s="131"/>
      <c r="F190" s="132">
        <v>0</v>
      </c>
      <c r="G190" s="206"/>
      <c r="H190" s="184"/>
      <c r="I190" s="184"/>
    </row>
    <row r="191" spans="1:9" ht="18.75" customHeight="1" thickBot="1" x14ac:dyDescent="0.3">
      <c r="A191" s="212"/>
      <c r="B191" s="205"/>
      <c r="C191" s="192"/>
      <c r="D191" s="133" t="s">
        <v>262</v>
      </c>
      <c r="E191" s="133"/>
      <c r="F191" s="134">
        <v>0</v>
      </c>
      <c r="G191" s="207"/>
      <c r="H191" s="185"/>
      <c r="I191" s="185"/>
    </row>
    <row r="192" spans="1:9" ht="18.75" customHeight="1" x14ac:dyDescent="0.25">
      <c r="A192" s="211"/>
      <c r="B192" s="204" t="s">
        <v>179</v>
      </c>
      <c r="C192" s="191"/>
      <c r="D192" s="131" t="s">
        <v>258</v>
      </c>
      <c r="E192" s="131"/>
      <c r="F192" s="132">
        <v>0</v>
      </c>
      <c r="G192" s="206">
        <f>AVERAGE(F192,F193,F194,F195,F196)</f>
        <v>0</v>
      </c>
      <c r="H192" s="183" t="s">
        <v>354</v>
      </c>
      <c r="I192" s="183" t="s">
        <v>365</v>
      </c>
    </row>
    <row r="193" spans="1:9" ht="18.75" customHeight="1" x14ac:dyDescent="0.25">
      <c r="A193" s="211"/>
      <c r="B193" s="204"/>
      <c r="C193" s="191"/>
      <c r="D193" s="131" t="s">
        <v>259</v>
      </c>
      <c r="E193" s="131"/>
      <c r="F193" s="132">
        <v>0</v>
      </c>
      <c r="G193" s="206"/>
      <c r="H193" s="184"/>
      <c r="I193" s="184"/>
    </row>
    <row r="194" spans="1:9" ht="18.75" customHeight="1" x14ac:dyDescent="0.25">
      <c r="A194" s="211"/>
      <c r="B194" s="204"/>
      <c r="C194" s="191"/>
      <c r="D194" s="131" t="s">
        <v>260</v>
      </c>
      <c r="E194" s="131"/>
      <c r="F194" s="132">
        <v>0</v>
      </c>
      <c r="G194" s="206"/>
      <c r="H194" s="184"/>
      <c r="I194" s="184"/>
    </row>
    <row r="195" spans="1:9" ht="18.75" customHeight="1" x14ac:dyDescent="0.25">
      <c r="A195" s="211"/>
      <c r="B195" s="204"/>
      <c r="C195" s="191"/>
      <c r="D195" s="131" t="s">
        <v>261</v>
      </c>
      <c r="E195" s="131"/>
      <c r="F195" s="132">
        <v>0</v>
      </c>
      <c r="G195" s="206"/>
      <c r="H195" s="184"/>
      <c r="I195" s="184"/>
    </row>
    <row r="196" spans="1:9" ht="18.75" customHeight="1" thickBot="1" x14ac:dyDescent="0.3">
      <c r="A196" s="212"/>
      <c r="B196" s="205"/>
      <c r="C196" s="192"/>
      <c r="D196" s="133" t="s">
        <v>262</v>
      </c>
      <c r="E196" s="133"/>
      <c r="F196" s="134">
        <v>0</v>
      </c>
      <c r="G196" s="207"/>
      <c r="H196" s="185"/>
      <c r="I196" s="185"/>
    </row>
    <row r="197" spans="1:9" ht="18.75" customHeight="1" x14ac:dyDescent="0.25">
      <c r="A197" s="211"/>
      <c r="B197" s="204" t="s">
        <v>179</v>
      </c>
      <c r="C197" s="191"/>
      <c r="D197" s="131" t="s">
        <v>258</v>
      </c>
      <c r="E197" s="131"/>
      <c r="F197" s="132">
        <v>0</v>
      </c>
      <c r="G197" s="206">
        <f>AVERAGE(F197,F198,F199,F200,F201)</f>
        <v>0</v>
      </c>
      <c r="H197" s="183" t="s">
        <v>354</v>
      </c>
      <c r="I197" s="183" t="s">
        <v>366</v>
      </c>
    </row>
    <row r="198" spans="1:9" ht="18.75" customHeight="1" x14ac:dyDescent="0.25">
      <c r="A198" s="211"/>
      <c r="B198" s="204"/>
      <c r="C198" s="191"/>
      <c r="D198" s="131" t="s">
        <v>259</v>
      </c>
      <c r="E198" s="131"/>
      <c r="F198" s="132">
        <v>0</v>
      </c>
      <c r="G198" s="206"/>
      <c r="H198" s="184"/>
      <c r="I198" s="184"/>
    </row>
    <row r="199" spans="1:9" ht="18.75" customHeight="1" x14ac:dyDescent="0.25">
      <c r="A199" s="211"/>
      <c r="B199" s="204"/>
      <c r="C199" s="191"/>
      <c r="D199" s="131" t="s">
        <v>260</v>
      </c>
      <c r="E199" s="131"/>
      <c r="F199" s="132">
        <v>0</v>
      </c>
      <c r="G199" s="206"/>
      <c r="H199" s="184"/>
      <c r="I199" s="184"/>
    </row>
    <row r="200" spans="1:9" ht="18.75" customHeight="1" x14ac:dyDescent="0.25">
      <c r="A200" s="211"/>
      <c r="B200" s="204"/>
      <c r="C200" s="191"/>
      <c r="D200" s="131" t="s">
        <v>261</v>
      </c>
      <c r="E200" s="131"/>
      <c r="F200" s="132">
        <v>0</v>
      </c>
      <c r="G200" s="206"/>
      <c r="H200" s="184"/>
      <c r="I200" s="184"/>
    </row>
    <row r="201" spans="1:9" ht="18.75" customHeight="1" thickBot="1" x14ac:dyDescent="0.3">
      <c r="A201" s="212"/>
      <c r="B201" s="205"/>
      <c r="C201" s="192"/>
      <c r="D201" s="133" t="s">
        <v>262</v>
      </c>
      <c r="E201" s="133"/>
      <c r="F201" s="134">
        <v>0</v>
      </c>
      <c r="G201" s="207"/>
      <c r="H201" s="185"/>
      <c r="I201" s="185"/>
    </row>
    <row r="202" spans="1:9" ht="18.75" customHeight="1" x14ac:dyDescent="0.25">
      <c r="A202" s="211"/>
      <c r="B202" s="204" t="s">
        <v>179</v>
      </c>
      <c r="C202" s="191"/>
      <c r="D202" s="131" t="s">
        <v>258</v>
      </c>
      <c r="E202" s="131"/>
      <c r="F202" s="132">
        <v>0</v>
      </c>
      <c r="G202" s="206">
        <f>AVERAGE(F202,F203,F204,F205,F206)</f>
        <v>0</v>
      </c>
      <c r="H202" s="183" t="s">
        <v>403</v>
      </c>
      <c r="I202" s="183" t="s">
        <v>367</v>
      </c>
    </row>
    <row r="203" spans="1:9" ht="18.75" customHeight="1" x14ac:dyDescent="0.25">
      <c r="A203" s="211"/>
      <c r="B203" s="204"/>
      <c r="C203" s="191"/>
      <c r="D203" s="131" t="s">
        <v>259</v>
      </c>
      <c r="E203" s="131"/>
      <c r="F203" s="132">
        <v>0</v>
      </c>
      <c r="G203" s="206"/>
      <c r="H203" s="184"/>
      <c r="I203" s="184"/>
    </row>
    <row r="204" spans="1:9" ht="18.75" customHeight="1" x14ac:dyDescent="0.25">
      <c r="A204" s="211"/>
      <c r="B204" s="204"/>
      <c r="C204" s="191"/>
      <c r="D204" s="131" t="s">
        <v>260</v>
      </c>
      <c r="E204" s="131"/>
      <c r="F204" s="132">
        <v>0</v>
      </c>
      <c r="G204" s="206"/>
      <c r="H204" s="184"/>
      <c r="I204" s="184"/>
    </row>
    <row r="205" spans="1:9" ht="18.75" customHeight="1" x14ac:dyDescent="0.25">
      <c r="A205" s="211"/>
      <c r="B205" s="204"/>
      <c r="C205" s="191"/>
      <c r="D205" s="131" t="s">
        <v>261</v>
      </c>
      <c r="E205" s="131"/>
      <c r="F205" s="132">
        <v>0</v>
      </c>
      <c r="G205" s="206"/>
      <c r="H205" s="184"/>
      <c r="I205" s="184"/>
    </row>
    <row r="206" spans="1:9" ht="18.75" customHeight="1" thickBot="1" x14ac:dyDescent="0.3">
      <c r="A206" s="212"/>
      <c r="B206" s="205"/>
      <c r="C206" s="192"/>
      <c r="D206" s="133" t="s">
        <v>262</v>
      </c>
      <c r="E206" s="133"/>
      <c r="F206" s="134">
        <v>0</v>
      </c>
      <c r="G206" s="207"/>
      <c r="H206" s="185"/>
      <c r="I206" s="185"/>
    </row>
    <row r="207" spans="1:9" ht="18.75" customHeight="1" x14ac:dyDescent="0.25">
      <c r="A207" s="195">
        <v>73926.3</v>
      </c>
      <c r="B207" s="197" t="s">
        <v>179</v>
      </c>
      <c r="C207" s="193" t="s">
        <v>404</v>
      </c>
      <c r="D207" s="139" t="s">
        <v>258</v>
      </c>
      <c r="E207" s="139"/>
      <c r="F207" s="140">
        <v>0</v>
      </c>
      <c r="G207" s="199">
        <f>AVERAGE(F207,F208,F209,F210,F211)</f>
        <v>0</v>
      </c>
      <c r="H207" s="186"/>
      <c r="I207" s="186" t="s">
        <v>368</v>
      </c>
    </row>
    <row r="208" spans="1:9" ht="18.75" customHeight="1" x14ac:dyDescent="0.25">
      <c r="A208" s="195"/>
      <c r="B208" s="197"/>
      <c r="C208" s="193"/>
      <c r="D208" s="139" t="s">
        <v>259</v>
      </c>
      <c r="E208" s="139"/>
      <c r="F208" s="140">
        <v>0</v>
      </c>
      <c r="G208" s="199"/>
      <c r="H208" s="187"/>
      <c r="I208" s="187"/>
    </row>
    <row r="209" spans="1:9" ht="18.75" customHeight="1" x14ac:dyDescent="0.25">
      <c r="A209" s="195"/>
      <c r="B209" s="197"/>
      <c r="C209" s="193"/>
      <c r="D209" s="139" t="s">
        <v>260</v>
      </c>
      <c r="E209" s="139"/>
      <c r="F209" s="140">
        <v>0</v>
      </c>
      <c r="G209" s="199"/>
      <c r="H209" s="187"/>
      <c r="I209" s="187"/>
    </row>
    <row r="210" spans="1:9" ht="18.75" customHeight="1" x14ac:dyDescent="0.25">
      <c r="A210" s="195"/>
      <c r="B210" s="197"/>
      <c r="C210" s="193"/>
      <c r="D210" s="139" t="s">
        <v>261</v>
      </c>
      <c r="E210" s="139"/>
      <c r="F210" s="140">
        <v>0</v>
      </c>
      <c r="G210" s="199"/>
      <c r="H210" s="187"/>
      <c r="I210" s="187"/>
    </row>
    <row r="211" spans="1:9" ht="18.75" customHeight="1" thickBot="1" x14ac:dyDescent="0.3">
      <c r="A211" s="196"/>
      <c r="B211" s="198"/>
      <c r="C211" s="194"/>
      <c r="D211" s="141" t="s">
        <v>262</v>
      </c>
      <c r="E211" s="141"/>
      <c r="F211" s="142">
        <v>0</v>
      </c>
      <c r="G211" s="200"/>
      <c r="H211" s="188"/>
      <c r="I211" s="188"/>
    </row>
    <row r="212" spans="1:9" ht="18.75" customHeight="1" x14ac:dyDescent="0.25">
      <c r="A212" s="195">
        <v>75267</v>
      </c>
      <c r="B212" s="197" t="s">
        <v>179</v>
      </c>
      <c r="C212" s="193" t="s">
        <v>133</v>
      </c>
      <c r="D212" s="139" t="s">
        <v>258</v>
      </c>
      <c r="E212" s="139"/>
      <c r="F212" s="140">
        <v>0</v>
      </c>
      <c r="G212" s="199">
        <f>AVERAGE(F212,F213,F214,F215,F216)</f>
        <v>0</v>
      </c>
      <c r="H212" s="186"/>
      <c r="I212" s="186" t="s">
        <v>369</v>
      </c>
    </row>
    <row r="213" spans="1:9" ht="18.75" customHeight="1" x14ac:dyDescent="0.25">
      <c r="A213" s="195"/>
      <c r="B213" s="197"/>
      <c r="C213" s="193"/>
      <c r="D213" s="139" t="s">
        <v>259</v>
      </c>
      <c r="E213" s="139"/>
      <c r="F213" s="140">
        <v>0</v>
      </c>
      <c r="G213" s="199"/>
      <c r="H213" s="187"/>
      <c r="I213" s="187"/>
    </row>
    <row r="214" spans="1:9" ht="18.75" customHeight="1" x14ac:dyDescent="0.25">
      <c r="A214" s="195"/>
      <c r="B214" s="197"/>
      <c r="C214" s="193"/>
      <c r="D214" s="139" t="s">
        <v>260</v>
      </c>
      <c r="E214" s="139"/>
      <c r="F214" s="140">
        <v>0</v>
      </c>
      <c r="G214" s="199"/>
      <c r="H214" s="187"/>
      <c r="I214" s="187"/>
    </row>
    <row r="215" spans="1:9" ht="18.75" customHeight="1" x14ac:dyDescent="0.25">
      <c r="A215" s="195"/>
      <c r="B215" s="197"/>
      <c r="C215" s="193"/>
      <c r="D215" s="139" t="s">
        <v>261</v>
      </c>
      <c r="E215" s="139"/>
      <c r="F215" s="140">
        <v>0</v>
      </c>
      <c r="G215" s="199"/>
      <c r="H215" s="187"/>
      <c r="I215" s="187"/>
    </row>
    <row r="216" spans="1:9" ht="18.75" customHeight="1" thickBot="1" x14ac:dyDescent="0.3">
      <c r="A216" s="196"/>
      <c r="B216" s="198"/>
      <c r="C216" s="194"/>
      <c r="D216" s="141" t="s">
        <v>262</v>
      </c>
      <c r="E216" s="141"/>
      <c r="F216" s="142">
        <v>0</v>
      </c>
      <c r="G216" s="200"/>
      <c r="H216" s="188"/>
      <c r="I216" s="188"/>
    </row>
    <row r="217" spans="1:9" ht="18.75" customHeight="1" x14ac:dyDescent="0.25">
      <c r="A217" s="211"/>
      <c r="B217" s="204" t="s">
        <v>179</v>
      </c>
      <c r="C217" s="191"/>
      <c r="D217" s="131" t="s">
        <v>258</v>
      </c>
      <c r="E217" s="131"/>
      <c r="F217" s="132">
        <v>0</v>
      </c>
      <c r="G217" s="206">
        <f>AVERAGE(F217,F218,F219,F220,F221)</f>
        <v>0</v>
      </c>
      <c r="H217" s="183" t="s">
        <v>354</v>
      </c>
      <c r="I217" s="183" t="s">
        <v>370</v>
      </c>
    </row>
    <row r="218" spans="1:9" ht="18.75" customHeight="1" x14ac:dyDescent="0.25">
      <c r="A218" s="211"/>
      <c r="B218" s="204"/>
      <c r="C218" s="191"/>
      <c r="D218" s="131" t="s">
        <v>259</v>
      </c>
      <c r="E218" s="131"/>
      <c r="F218" s="132">
        <v>0</v>
      </c>
      <c r="G218" s="206"/>
      <c r="H218" s="184"/>
      <c r="I218" s="184"/>
    </row>
    <row r="219" spans="1:9" ht="18.75" customHeight="1" x14ac:dyDescent="0.25">
      <c r="A219" s="211"/>
      <c r="B219" s="204"/>
      <c r="C219" s="191"/>
      <c r="D219" s="131" t="s">
        <v>260</v>
      </c>
      <c r="E219" s="131"/>
      <c r="F219" s="132">
        <v>0</v>
      </c>
      <c r="G219" s="206"/>
      <c r="H219" s="184"/>
      <c r="I219" s="184"/>
    </row>
    <row r="220" spans="1:9" ht="18.75" customHeight="1" x14ac:dyDescent="0.25">
      <c r="A220" s="211"/>
      <c r="B220" s="204"/>
      <c r="C220" s="191"/>
      <c r="D220" s="131" t="s">
        <v>261</v>
      </c>
      <c r="E220" s="131"/>
      <c r="F220" s="132">
        <v>0</v>
      </c>
      <c r="G220" s="206"/>
      <c r="H220" s="184"/>
      <c r="I220" s="184"/>
    </row>
    <row r="221" spans="1:9" ht="18.75" customHeight="1" thickBot="1" x14ac:dyDescent="0.3">
      <c r="A221" s="212"/>
      <c r="B221" s="205"/>
      <c r="C221" s="192"/>
      <c r="D221" s="133" t="s">
        <v>262</v>
      </c>
      <c r="E221" s="133"/>
      <c r="F221" s="134">
        <v>0</v>
      </c>
      <c r="G221" s="207"/>
      <c r="H221" s="185"/>
      <c r="I221" s="185"/>
    </row>
    <row r="222" spans="1:9" ht="18.75" customHeight="1" x14ac:dyDescent="0.25">
      <c r="A222" s="195">
        <v>75646</v>
      </c>
      <c r="B222" s="197" t="s">
        <v>179</v>
      </c>
      <c r="C222" s="193" t="s">
        <v>133</v>
      </c>
      <c r="D222" s="139" t="s">
        <v>258</v>
      </c>
      <c r="E222" s="139"/>
      <c r="F222" s="140">
        <v>0</v>
      </c>
      <c r="G222" s="199">
        <f>AVERAGE(F222,F223,F224,F225,F226)</f>
        <v>0</v>
      </c>
      <c r="H222" s="186"/>
      <c r="I222" s="186" t="s">
        <v>371</v>
      </c>
    </row>
    <row r="223" spans="1:9" ht="18.75" customHeight="1" x14ac:dyDescent="0.25">
      <c r="A223" s="195"/>
      <c r="B223" s="197"/>
      <c r="C223" s="193"/>
      <c r="D223" s="139" t="s">
        <v>259</v>
      </c>
      <c r="E223" s="139"/>
      <c r="F223" s="140">
        <v>0</v>
      </c>
      <c r="G223" s="199"/>
      <c r="H223" s="187"/>
      <c r="I223" s="187"/>
    </row>
    <row r="224" spans="1:9" ht="18.75" customHeight="1" x14ac:dyDescent="0.25">
      <c r="A224" s="195"/>
      <c r="B224" s="197"/>
      <c r="C224" s="193"/>
      <c r="D224" s="139" t="s">
        <v>260</v>
      </c>
      <c r="E224" s="139"/>
      <c r="F224" s="140">
        <v>0</v>
      </c>
      <c r="G224" s="199"/>
      <c r="H224" s="187"/>
      <c r="I224" s="187"/>
    </row>
    <row r="225" spans="1:9" ht="18.75" customHeight="1" x14ac:dyDescent="0.25">
      <c r="A225" s="195"/>
      <c r="B225" s="197"/>
      <c r="C225" s="193"/>
      <c r="D225" s="139" t="s">
        <v>261</v>
      </c>
      <c r="E225" s="139"/>
      <c r="F225" s="140">
        <v>0</v>
      </c>
      <c r="G225" s="199"/>
      <c r="H225" s="187"/>
      <c r="I225" s="187"/>
    </row>
    <row r="226" spans="1:9" ht="18.75" customHeight="1" thickBot="1" x14ac:dyDescent="0.3">
      <c r="A226" s="196"/>
      <c r="B226" s="198"/>
      <c r="C226" s="194"/>
      <c r="D226" s="141" t="s">
        <v>262</v>
      </c>
      <c r="E226" s="141"/>
      <c r="F226" s="142">
        <v>0</v>
      </c>
      <c r="G226" s="200"/>
      <c r="H226" s="188"/>
      <c r="I226" s="188"/>
    </row>
    <row r="227" spans="1:9" ht="18.75" customHeight="1" x14ac:dyDescent="0.25">
      <c r="A227" s="195">
        <v>76352</v>
      </c>
      <c r="B227" s="197" t="s">
        <v>179</v>
      </c>
      <c r="C227" s="193"/>
      <c r="D227" s="139" t="s">
        <v>258</v>
      </c>
      <c r="E227" s="139"/>
      <c r="F227" s="140">
        <v>0</v>
      </c>
      <c r="G227" s="199">
        <f>AVERAGE(F227,F228,F229,F230,F231)</f>
        <v>0</v>
      </c>
      <c r="H227" s="186"/>
      <c r="I227" s="186" t="s">
        <v>405</v>
      </c>
    </row>
    <row r="228" spans="1:9" ht="18.75" customHeight="1" x14ac:dyDescent="0.25">
      <c r="A228" s="195"/>
      <c r="B228" s="197"/>
      <c r="C228" s="193"/>
      <c r="D228" s="139" t="s">
        <v>259</v>
      </c>
      <c r="E228" s="139"/>
      <c r="F228" s="140">
        <v>0</v>
      </c>
      <c r="G228" s="199"/>
      <c r="H228" s="187"/>
      <c r="I228" s="187"/>
    </row>
    <row r="229" spans="1:9" ht="18.75" customHeight="1" x14ac:dyDescent="0.25">
      <c r="A229" s="195"/>
      <c r="B229" s="197"/>
      <c r="C229" s="193"/>
      <c r="D229" s="139" t="s">
        <v>260</v>
      </c>
      <c r="E229" s="139"/>
      <c r="F229" s="140">
        <v>0</v>
      </c>
      <c r="G229" s="199"/>
      <c r="H229" s="187"/>
      <c r="I229" s="187"/>
    </row>
    <row r="230" spans="1:9" ht="18.75" customHeight="1" x14ac:dyDescent="0.25">
      <c r="A230" s="195"/>
      <c r="B230" s="197"/>
      <c r="C230" s="193"/>
      <c r="D230" s="139" t="s">
        <v>261</v>
      </c>
      <c r="E230" s="139"/>
      <c r="F230" s="140">
        <v>0</v>
      </c>
      <c r="G230" s="199"/>
      <c r="H230" s="187"/>
      <c r="I230" s="187"/>
    </row>
    <row r="231" spans="1:9" ht="18.75" customHeight="1" thickBot="1" x14ac:dyDescent="0.3">
      <c r="A231" s="196"/>
      <c r="B231" s="198"/>
      <c r="C231" s="194"/>
      <c r="D231" s="141" t="s">
        <v>262</v>
      </c>
      <c r="E231" s="141"/>
      <c r="F231" s="142">
        <v>0</v>
      </c>
      <c r="G231" s="200"/>
      <c r="H231" s="188"/>
      <c r="I231" s="188"/>
    </row>
    <row r="232" spans="1:9" ht="18.75" customHeight="1" x14ac:dyDescent="0.25">
      <c r="A232" s="195">
        <v>76536</v>
      </c>
      <c r="B232" s="197" t="s">
        <v>179</v>
      </c>
      <c r="C232" s="193"/>
      <c r="D232" s="139" t="s">
        <v>258</v>
      </c>
      <c r="E232" s="139"/>
      <c r="F232" s="140">
        <v>0</v>
      </c>
      <c r="G232" s="199">
        <f>AVERAGE(F232,F233,F234,F235,F236)</f>
        <v>0</v>
      </c>
      <c r="H232" s="186"/>
      <c r="I232" s="186" t="s">
        <v>372</v>
      </c>
    </row>
    <row r="233" spans="1:9" ht="18.75" customHeight="1" x14ac:dyDescent="0.25">
      <c r="A233" s="195"/>
      <c r="B233" s="197"/>
      <c r="C233" s="193"/>
      <c r="D233" s="139" t="s">
        <v>259</v>
      </c>
      <c r="E233" s="139"/>
      <c r="F233" s="140">
        <v>0</v>
      </c>
      <c r="G233" s="199"/>
      <c r="H233" s="187"/>
      <c r="I233" s="187"/>
    </row>
    <row r="234" spans="1:9" ht="18.75" customHeight="1" x14ac:dyDescent="0.25">
      <c r="A234" s="195"/>
      <c r="B234" s="197"/>
      <c r="C234" s="193"/>
      <c r="D234" s="139" t="s">
        <v>260</v>
      </c>
      <c r="E234" s="139"/>
      <c r="F234" s="140">
        <v>0</v>
      </c>
      <c r="G234" s="199"/>
      <c r="H234" s="187"/>
      <c r="I234" s="187"/>
    </row>
    <row r="235" spans="1:9" ht="18.75" customHeight="1" x14ac:dyDescent="0.25">
      <c r="A235" s="195"/>
      <c r="B235" s="197"/>
      <c r="C235" s="193"/>
      <c r="D235" s="139" t="s">
        <v>261</v>
      </c>
      <c r="E235" s="139"/>
      <c r="F235" s="140">
        <v>0</v>
      </c>
      <c r="G235" s="199"/>
      <c r="H235" s="187"/>
      <c r="I235" s="187"/>
    </row>
    <row r="236" spans="1:9" ht="18.75" customHeight="1" thickBot="1" x14ac:dyDescent="0.3">
      <c r="A236" s="196"/>
      <c r="B236" s="198"/>
      <c r="C236" s="194"/>
      <c r="D236" s="141" t="s">
        <v>262</v>
      </c>
      <c r="E236" s="141"/>
      <c r="F236" s="142">
        <v>0</v>
      </c>
      <c r="G236" s="200"/>
      <c r="H236" s="188"/>
      <c r="I236" s="188"/>
    </row>
    <row r="237" spans="1:9" ht="18.75" customHeight="1" x14ac:dyDescent="0.25">
      <c r="A237" s="195">
        <v>76797</v>
      </c>
      <c r="B237" s="197" t="s">
        <v>179</v>
      </c>
      <c r="C237" s="193"/>
      <c r="D237" s="139" t="s">
        <v>258</v>
      </c>
      <c r="E237" s="139"/>
      <c r="F237" s="140">
        <v>0</v>
      </c>
      <c r="G237" s="199">
        <f>AVERAGE(F237,F238,F239,F240,F241)</f>
        <v>0</v>
      </c>
      <c r="H237" s="186"/>
      <c r="I237" s="186" t="s">
        <v>373</v>
      </c>
    </row>
    <row r="238" spans="1:9" ht="18.75" customHeight="1" x14ac:dyDescent="0.25">
      <c r="A238" s="195"/>
      <c r="B238" s="197"/>
      <c r="C238" s="193"/>
      <c r="D238" s="139" t="s">
        <v>259</v>
      </c>
      <c r="E238" s="139"/>
      <c r="F238" s="140">
        <v>0</v>
      </c>
      <c r="G238" s="199"/>
      <c r="H238" s="187"/>
      <c r="I238" s="187"/>
    </row>
    <row r="239" spans="1:9" ht="18.75" customHeight="1" x14ac:dyDescent="0.25">
      <c r="A239" s="195"/>
      <c r="B239" s="197"/>
      <c r="C239" s="193"/>
      <c r="D239" s="139" t="s">
        <v>260</v>
      </c>
      <c r="E239" s="139"/>
      <c r="F239" s="140">
        <v>0</v>
      </c>
      <c r="G239" s="199"/>
      <c r="H239" s="187"/>
      <c r="I239" s="187"/>
    </row>
    <row r="240" spans="1:9" ht="18.75" customHeight="1" x14ac:dyDescent="0.25">
      <c r="A240" s="195"/>
      <c r="B240" s="197"/>
      <c r="C240" s="193"/>
      <c r="D240" s="139" t="s">
        <v>261</v>
      </c>
      <c r="E240" s="139"/>
      <c r="F240" s="140">
        <v>0</v>
      </c>
      <c r="G240" s="199"/>
      <c r="H240" s="187"/>
      <c r="I240" s="187"/>
    </row>
    <row r="241" spans="1:9" ht="18.75" customHeight="1" thickBot="1" x14ac:dyDescent="0.3">
      <c r="A241" s="196"/>
      <c r="B241" s="198"/>
      <c r="C241" s="194"/>
      <c r="D241" s="141" t="s">
        <v>262</v>
      </c>
      <c r="E241" s="141"/>
      <c r="F241" s="142">
        <v>0</v>
      </c>
      <c r="G241" s="200"/>
      <c r="H241" s="188"/>
      <c r="I241" s="188"/>
    </row>
    <row r="242" spans="1:9" ht="18.75" customHeight="1" x14ac:dyDescent="0.25">
      <c r="A242" s="195">
        <v>77116</v>
      </c>
      <c r="B242" s="197" t="s">
        <v>179</v>
      </c>
      <c r="C242" s="193"/>
      <c r="D242" s="139" t="s">
        <v>258</v>
      </c>
      <c r="E242" s="139"/>
      <c r="F242" s="140">
        <v>0</v>
      </c>
      <c r="G242" s="199">
        <f>AVERAGE(F242,F243,F244,F245,F246)</f>
        <v>0</v>
      </c>
      <c r="H242" s="186"/>
      <c r="I242" s="186" t="s">
        <v>374</v>
      </c>
    </row>
    <row r="243" spans="1:9" ht="18.75" customHeight="1" x14ac:dyDescent="0.25">
      <c r="A243" s="195"/>
      <c r="B243" s="197"/>
      <c r="C243" s="193"/>
      <c r="D243" s="139" t="s">
        <v>259</v>
      </c>
      <c r="E243" s="139"/>
      <c r="F243" s="140">
        <v>0</v>
      </c>
      <c r="G243" s="199"/>
      <c r="H243" s="187"/>
      <c r="I243" s="187"/>
    </row>
    <row r="244" spans="1:9" ht="18.75" customHeight="1" x14ac:dyDescent="0.25">
      <c r="A244" s="195"/>
      <c r="B244" s="197"/>
      <c r="C244" s="193"/>
      <c r="D244" s="139" t="s">
        <v>260</v>
      </c>
      <c r="E244" s="139"/>
      <c r="F244" s="140">
        <v>0</v>
      </c>
      <c r="G244" s="199"/>
      <c r="H244" s="187"/>
      <c r="I244" s="187"/>
    </row>
    <row r="245" spans="1:9" ht="18.75" customHeight="1" x14ac:dyDescent="0.25">
      <c r="A245" s="195"/>
      <c r="B245" s="197"/>
      <c r="C245" s="193"/>
      <c r="D245" s="139" t="s">
        <v>261</v>
      </c>
      <c r="E245" s="139"/>
      <c r="F245" s="140">
        <v>0</v>
      </c>
      <c r="G245" s="199"/>
      <c r="H245" s="187"/>
      <c r="I245" s="187"/>
    </row>
    <row r="246" spans="1:9" ht="18.75" customHeight="1" thickBot="1" x14ac:dyDescent="0.3">
      <c r="A246" s="196"/>
      <c r="B246" s="198"/>
      <c r="C246" s="194"/>
      <c r="D246" s="141" t="s">
        <v>262</v>
      </c>
      <c r="E246" s="141"/>
      <c r="F246" s="142">
        <v>0</v>
      </c>
      <c r="G246" s="200"/>
      <c r="H246" s="188"/>
      <c r="I246" s="188"/>
    </row>
    <row r="247" spans="1:9" ht="18.75" customHeight="1" x14ac:dyDescent="0.25">
      <c r="A247" s="211"/>
      <c r="B247" s="204" t="s">
        <v>180</v>
      </c>
      <c r="C247" s="191"/>
      <c r="D247" s="131" t="s">
        <v>258</v>
      </c>
      <c r="E247" s="131"/>
      <c r="F247" s="132">
        <v>0</v>
      </c>
      <c r="G247" s="206">
        <f>AVERAGE(F247,F248,F249,F250,F251)</f>
        <v>0</v>
      </c>
      <c r="H247" s="183" t="s">
        <v>406</v>
      </c>
      <c r="I247" s="183" t="s">
        <v>375</v>
      </c>
    </row>
    <row r="248" spans="1:9" ht="18.75" customHeight="1" x14ac:dyDescent="0.25">
      <c r="A248" s="211"/>
      <c r="B248" s="204"/>
      <c r="C248" s="191"/>
      <c r="D248" s="131" t="s">
        <v>259</v>
      </c>
      <c r="E248" s="131"/>
      <c r="F248" s="132">
        <v>0</v>
      </c>
      <c r="G248" s="206"/>
      <c r="H248" s="184"/>
      <c r="I248" s="184"/>
    </row>
    <row r="249" spans="1:9" ht="18.75" customHeight="1" x14ac:dyDescent="0.25">
      <c r="A249" s="211"/>
      <c r="B249" s="204"/>
      <c r="C249" s="191"/>
      <c r="D249" s="131" t="s">
        <v>260</v>
      </c>
      <c r="E249" s="131"/>
      <c r="F249" s="132">
        <v>0</v>
      </c>
      <c r="G249" s="206"/>
      <c r="H249" s="184"/>
      <c r="I249" s="184"/>
    </row>
    <row r="250" spans="1:9" ht="18.75" customHeight="1" x14ac:dyDescent="0.25">
      <c r="A250" s="211"/>
      <c r="B250" s="204"/>
      <c r="C250" s="191"/>
      <c r="D250" s="131" t="s">
        <v>261</v>
      </c>
      <c r="E250" s="131"/>
      <c r="F250" s="132">
        <v>0</v>
      </c>
      <c r="G250" s="206"/>
      <c r="H250" s="184"/>
      <c r="I250" s="184"/>
    </row>
    <row r="251" spans="1:9" ht="18.75" customHeight="1" thickBot="1" x14ac:dyDescent="0.3">
      <c r="A251" s="212"/>
      <c r="B251" s="205"/>
      <c r="C251" s="192"/>
      <c r="D251" s="133" t="s">
        <v>262</v>
      </c>
      <c r="E251" s="133"/>
      <c r="F251" s="134">
        <v>0</v>
      </c>
      <c r="G251" s="207"/>
      <c r="H251" s="185"/>
      <c r="I251" s="185"/>
    </row>
    <row r="252" spans="1:9" ht="18.75" customHeight="1" x14ac:dyDescent="0.25">
      <c r="A252" s="211"/>
      <c r="B252" s="204" t="s">
        <v>180</v>
      </c>
      <c r="C252" s="191"/>
      <c r="D252" s="131" t="s">
        <v>258</v>
      </c>
      <c r="E252" s="131"/>
      <c r="F252" s="132">
        <v>0</v>
      </c>
      <c r="G252" s="206">
        <f>AVERAGE(F252,F253,F254,F255,F256)</f>
        <v>0</v>
      </c>
      <c r="H252" s="183" t="s">
        <v>406</v>
      </c>
      <c r="I252" s="183" t="s">
        <v>376</v>
      </c>
    </row>
    <row r="253" spans="1:9" ht="18.75" customHeight="1" x14ac:dyDescent="0.25">
      <c r="A253" s="211"/>
      <c r="B253" s="204"/>
      <c r="C253" s="191"/>
      <c r="D253" s="131" t="s">
        <v>259</v>
      </c>
      <c r="E253" s="131"/>
      <c r="F253" s="132">
        <v>0</v>
      </c>
      <c r="G253" s="206"/>
      <c r="H253" s="184"/>
      <c r="I253" s="184"/>
    </row>
    <row r="254" spans="1:9" ht="18.75" customHeight="1" x14ac:dyDescent="0.25">
      <c r="A254" s="211"/>
      <c r="B254" s="204"/>
      <c r="C254" s="191"/>
      <c r="D254" s="131" t="s">
        <v>260</v>
      </c>
      <c r="E254" s="131"/>
      <c r="F254" s="132">
        <v>0</v>
      </c>
      <c r="G254" s="206"/>
      <c r="H254" s="184"/>
      <c r="I254" s="184"/>
    </row>
    <row r="255" spans="1:9" ht="18.75" customHeight="1" x14ac:dyDescent="0.25">
      <c r="A255" s="211"/>
      <c r="B255" s="204"/>
      <c r="C255" s="191"/>
      <c r="D255" s="131" t="s">
        <v>261</v>
      </c>
      <c r="E255" s="131"/>
      <c r="F255" s="132">
        <v>0</v>
      </c>
      <c r="G255" s="206"/>
      <c r="H255" s="184"/>
      <c r="I255" s="184"/>
    </row>
    <row r="256" spans="1:9" ht="18.75" customHeight="1" thickBot="1" x14ac:dyDescent="0.3">
      <c r="A256" s="212"/>
      <c r="B256" s="205"/>
      <c r="C256" s="192"/>
      <c r="D256" s="133" t="s">
        <v>262</v>
      </c>
      <c r="E256" s="133"/>
      <c r="F256" s="134">
        <v>0</v>
      </c>
      <c r="G256" s="207"/>
      <c r="H256" s="185"/>
      <c r="I256" s="185"/>
    </row>
    <row r="257" spans="1:9" ht="18.75" customHeight="1" x14ac:dyDescent="0.25">
      <c r="A257" s="195">
        <v>53361</v>
      </c>
      <c r="B257" s="197" t="s">
        <v>180</v>
      </c>
      <c r="C257" s="193"/>
      <c r="D257" s="139" t="s">
        <v>258</v>
      </c>
      <c r="E257" s="139"/>
      <c r="F257" s="140">
        <v>0</v>
      </c>
      <c r="G257" s="199">
        <f>AVERAGE(F257,F258,F259,F260,F261)</f>
        <v>0</v>
      </c>
      <c r="H257" s="186"/>
      <c r="I257" s="186" t="s">
        <v>377</v>
      </c>
    </row>
    <row r="258" spans="1:9" ht="18.75" customHeight="1" x14ac:dyDescent="0.25">
      <c r="A258" s="195"/>
      <c r="B258" s="197"/>
      <c r="C258" s="193"/>
      <c r="D258" s="139" t="s">
        <v>259</v>
      </c>
      <c r="E258" s="139"/>
      <c r="F258" s="140">
        <v>0</v>
      </c>
      <c r="G258" s="199"/>
      <c r="H258" s="187"/>
      <c r="I258" s="187"/>
    </row>
    <row r="259" spans="1:9" ht="18.75" customHeight="1" x14ac:dyDescent="0.25">
      <c r="A259" s="195"/>
      <c r="B259" s="197"/>
      <c r="C259" s="193"/>
      <c r="D259" s="139" t="s">
        <v>260</v>
      </c>
      <c r="E259" s="139"/>
      <c r="F259" s="140">
        <v>0</v>
      </c>
      <c r="G259" s="199"/>
      <c r="H259" s="187"/>
      <c r="I259" s="187"/>
    </row>
    <row r="260" spans="1:9" ht="18.75" customHeight="1" x14ac:dyDescent="0.25">
      <c r="A260" s="195"/>
      <c r="B260" s="197"/>
      <c r="C260" s="193"/>
      <c r="D260" s="139" t="s">
        <v>261</v>
      </c>
      <c r="E260" s="139"/>
      <c r="F260" s="140">
        <v>0</v>
      </c>
      <c r="G260" s="199"/>
      <c r="H260" s="187"/>
      <c r="I260" s="187"/>
    </row>
    <row r="261" spans="1:9" ht="18.75" customHeight="1" thickBot="1" x14ac:dyDescent="0.3">
      <c r="A261" s="196"/>
      <c r="B261" s="198"/>
      <c r="C261" s="194"/>
      <c r="D261" s="141" t="s">
        <v>262</v>
      </c>
      <c r="E261" s="141"/>
      <c r="F261" s="142">
        <v>0</v>
      </c>
      <c r="G261" s="200"/>
      <c r="H261" s="188"/>
      <c r="I261" s="188"/>
    </row>
    <row r="262" spans="1:9" ht="18.75" customHeight="1" x14ac:dyDescent="0.25">
      <c r="A262" s="195">
        <v>55626</v>
      </c>
      <c r="B262" s="197" t="s">
        <v>180</v>
      </c>
      <c r="C262" s="193"/>
      <c r="D262" s="139" t="s">
        <v>258</v>
      </c>
      <c r="E262" s="139"/>
      <c r="F262" s="140">
        <v>0</v>
      </c>
      <c r="G262" s="199">
        <f>AVERAGE(F262,F263,F264,F265,F266)</f>
        <v>0</v>
      </c>
      <c r="H262" s="186"/>
      <c r="I262" s="186" t="s">
        <v>378</v>
      </c>
    </row>
    <row r="263" spans="1:9" ht="18.75" customHeight="1" x14ac:dyDescent="0.25">
      <c r="A263" s="195"/>
      <c r="B263" s="197"/>
      <c r="C263" s="193"/>
      <c r="D263" s="139" t="s">
        <v>259</v>
      </c>
      <c r="E263" s="139"/>
      <c r="F263" s="140">
        <v>0</v>
      </c>
      <c r="G263" s="199"/>
      <c r="H263" s="187"/>
      <c r="I263" s="187"/>
    </row>
    <row r="264" spans="1:9" ht="18.75" customHeight="1" x14ac:dyDescent="0.25">
      <c r="A264" s="195"/>
      <c r="B264" s="197"/>
      <c r="C264" s="193"/>
      <c r="D264" s="139" t="s">
        <v>260</v>
      </c>
      <c r="E264" s="139"/>
      <c r="F264" s="140">
        <v>0</v>
      </c>
      <c r="G264" s="199"/>
      <c r="H264" s="187"/>
      <c r="I264" s="187"/>
    </row>
    <row r="265" spans="1:9" ht="18.75" customHeight="1" x14ac:dyDescent="0.25">
      <c r="A265" s="195"/>
      <c r="B265" s="197"/>
      <c r="C265" s="193"/>
      <c r="D265" s="139" t="s">
        <v>261</v>
      </c>
      <c r="E265" s="139"/>
      <c r="F265" s="140">
        <v>0</v>
      </c>
      <c r="G265" s="199"/>
      <c r="H265" s="187"/>
      <c r="I265" s="187"/>
    </row>
    <row r="266" spans="1:9" ht="18.75" customHeight="1" thickBot="1" x14ac:dyDescent="0.3">
      <c r="A266" s="196"/>
      <c r="B266" s="198"/>
      <c r="C266" s="194"/>
      <c r="D266" s="141" t="s">
        <v>262</v>
      </c>
      <c r="E266" s="141"/>
      <c r="F266" s="142">
        <v>0</v>
      </c>
      <c r="G266" s="200"/>
      <c r="H266" s="188"/>
      <c r="I266" s="188"/>
    </row>
    <row r="267" spans="1:9" ht="18.75" customHeight="1" x14ac:dyDescent="0.25">
      <c r="A267" s="211"/>
      <c r="B267" s="204" t="s">
        <v>180</v>
      </c>
      <c r="C267" s="191"/>
      <c r="D267" s="131" t="s">
        <v>258</v>
      </c>
      <c r="E267" s="131"/>
      <c r="F267" s="132">
        <v>0</v>
      </c>
      <c r="G267" s="206">
        <f>AVERAGE(F267,F268,F269,F270,F271)</f>
        <v>0</v>
      </c>
      <c r="H267" s="183" t="s">
        <v>406</v>
      </c>
      <c r="I267" s="183" t="s">
        <v>379</v>
      </c>
    </row>
    <row r="268" spans="1:9" ht="18.75" customHeight="1" x14ac:dyDescent="0.25">
      <c r="A268" s="211"/>
      <c r="B268" s="204"/>
      <c r="C268" s="191"/>
      <c r="D268" s="131" t="s">
        <v>259</v>
      </c>
      <c r="E268" s="131"/>
      <c r="F268" s="132">
        <v>0</v>
      </c>
      <c r="G268" s="206"/>
      <c r="H268" s="184"/>
      <c r="I268" s="184"/>
    </row>
    <row r="269" spans="1:9" ht="18.75" customHeight="1" x14ac:dyDescent="0.25">
      <c r="A269" s="211"/>
      <c r="B269" s="204"/>
      <c r="C269" s="191"/>
      <c r="D269" s="131" t="s">
        <v>260</v>
      </c>
      <c r="E269" s="131"/>
      <c r="F269" s="132">
        <v>0</v>
      </c>
      <c r="G269" s="206"/>
      <c r="H269" s="184"/>
      <c r="I269" s="184"/>
    </row>
    <row r="270" spans="1:9" ht="18.75" customHeight="1" x14ac:dyDescent="0.25">
      <c r="A270" s="211"/>
      <c r="B270" s="204"/>
      <c r="C270" s="191"/>
      <c r="D270" s="131" t="s">
        <v>261</v>
      </c>
      <c r="E270" s="131"/>
      <c r="F270" s="132">
        <v>0</v>
      </c>
      <c r="G270" s="206"/>
      <c r="H270" s="184"/>
      <c r="I270" s="184"/>
    </row>
    <row r="271" spans="1:9" ht="18.75" customHeight="1" thickBot="1" x14ac:dyDescent="0.3">
      <c r="A271" s="212"/>
      <c r="B271" s="205"/>
      <c r="C271" s="192"/>
      <c r="D271" s="133" t="s">
        <v>262</v>
      </c>
      <c r="E271" s="133"/>
      <c r="F271" s="134">
        <v>0</v>
      </c>
      <c r="G271" s="207"/>
      <c r="H271" s="185"/>
      <c r="I271" s="185"/>
    </row>
    <row r="272" spans="1:9" ht="18.75" customHeight="1" x14ac:dyDescent="0.25">
      <c r="A272" s="211"/>
      <c r="B272" s="204" t="s">
        <v>180</v>
      </c>
      <c r="C272" s="191"/>
      <c r="D272" s="131" t="s">
        <v>258</v>
      </c>
      <c r="E272" s="131"/>
      <c r="F272" s="132">
        <v>0</v>
      </c>
      <c r="G272" s="206">
        <f>AVERAGE(F272,F273,F274,F275,F276)</f>
        <v>0</v>
      </c>
      <c r="H272" s="183" t="s">
        <v>406</v>
      </c>
      <c r="I272" s="183" t="s">
        <v>380</v>
      </c>
    </row>
    <row r="273" spans="1:9" ht="18.75" customHeight="1" x14ac:dyDescent="0.25">
      <c r="A273" s="211"/>
      <c r="B273" s="204"/>
      <c r="C273" s="191"/>
      <c r="D273" s="131" t="s">
        <v>259</v>
      </c>
      <c r="E273" s="131"/>
      <c r="F273" s="132">
        <v>0</v>
      </c>
      <c r="G273" s="206"/>
      <c r="H273" s="184"/>
      <c r="I273" s="184"/>
    </row>
    <row r="274" spans="1:9" ht="18.75" customHeight="1" x14ac:dyDescent="0.25">
      <c r="A274" s="211"/>
      <c r="B274" s="204"/>
      <c r="C274" s="191"/>
      <c r="D274" s="131" t="s">
        <v>260</v>
      </c>
      <c r="E274" s="131"/>
      <c r="F274" s="132">
        <v>0</v>
      </c>
      <c r="G274" s="206"/>
      <c r="H274" s="184"/>
      <c r="I274" s="184"/>
    </row>
    <row r="275" spans="1:9" ht="18.75" customHeight="1" x14ac:dyDescent="0.25">
      <c r="A275" s="211"/>
      <c r="B275" s="204"/>
      <c r="C275" s="191"/>
      <c r="D275" s="131" t="s">
        <v>261</v>
      </c>
      <c r="E275" s="131"/>
      <c r="F275" s="132">
        <v>0</v>
      </c>
      <c r="G275" s="206"/>
      <c r="H275" s="184"/>
      <c r="I275" s="184"/>
    </row>
    <row r="276" spans="1:9" ht="18.75" customHeight="1" thickBot="1" x14ac:dyDescent="0.3">
      <c r="A276" s="212"/>
      <c r="B276" s="205"/>
      <c r="C276" s="192"/>
      <c r="D276" s="133" t="s">
        <v>262</v>
      </c>
      <c r="E276" s="133"/>
      <c r="F276" s="134">
        <v>0</v>
      </c>
      <c r="G276" s="207"/>
      <c r="H276" s="185"/>
      <c r="I276" s="185"/>
    </row>
    <row r="277" spans="1:9" ht="18.75" customHeight="1" x14ac:dyDescent="0.25">
      <c r="A277" s="211"/>
      <c r="B277" s="204" t="s">
        <v>180</v>
      </c>
      <c r="C277" s="191"/>
      <c r="D277" s="131" t="s">
        <v>258</v>
      </c>
      <c r="E277" s="131"/>
      <c r="F277" s="132">
        <v>0</v>
      </c>
      <c r="G277" s="206">
        <f>AVERAGE(F277,F278,F279,F280,F281)</f>
        <v>0</v>
      </c>
      <c r="H277" s="183" t="s">
        <v>354</v>
      </c>
      <c r="I277" s="183" t="s">
        <v>381</v>
      </c>
    </row>
    <row r="278" spans="1:9" ht="18.75" customHeight="1" x14ac:dyDescent="0.25">
      <c r="A278" s="211"/>
      <c r="B278" s="204"/>
      <c r="C278" s="191"/>
      <c r="D278" s="131" t="s">
        <v>259</v>
      </c>
      <c r="E278" s="131"/>
      <c r="F278" s="132">
        <v>0</v>
      </c>
      <c r="G278" s="206"/>
      <c r="H278" s="184"/>
      <c r="I278" s="184"/>
    </row>
    <row r="279" spans="1:9" ht="18.75" customHeight="1" x14ac:dyDescent="0.25">
      <c r="A279" s="211"/>
      <c r="B279" s="204"/>
      <c r="C279" s="191"/>
      <c r="D279" s="131" t="s">
        <v>260</v>
      </c>
      <c r="E279" s="131"/>
      <c r="F279" s="132">
        <v>0</v>
      </c>
      <c r="G279" s="206"/>
      <c r="H279" s="184"/>
      <c r="I279" s="184"/>
    </row>
    <row r="280" spans="1:9" ht="18.75" customHeight="1" x14ac:dyDescent="0.25">
      <c r="A280" s="211"/>
      <c r="B280" s="204"/>
      <c r="C280" s="191"/>
      <c r="D280" s="131" t="s">
        <v>261</v>
      </c>
      <c r="E280" s="131"/>
      <c r="F280" s="132">
        <v>0</v>
      </c>
      <c r="G280" s="206"/>
      <c r="H280" s="184"/>
      <c r="I280" s="184"/>
    </row>
    <row r="281" spans="1:9" ht="18.75" customHeight="1" thickBot="1" x14ac:dyDescent="0.3">
      <c r="A281" s="212"/>
      <c r="B281" s="205"/>
      <c r="C281" s="192"/>
      <c r="D281" s="133" t="s">
        <v>262</v>
      </c>
      <c r="E281" s="133"/>
      <c r="F281" s="134">
        <v>0</v>
      </c>
      <c r="G281" s="207"/>
      <c r="H281" s="185"/>
      <c r="I281" s="185"/>
    </row>
    <row r="282" spans="1:9" ht="18.75" customHeight="1" x14ac:dyDescent="0.25">
      <c r="A282" s="195">
        <v>65384.6</v>
      </c>
      <c r="B282" s="197" t="s">
        <v>180</v>
      </c>
      <c r="C282" s="193"/>
      <c r="D282" s="139" t="s">
        <v>258</v>
      </c>
      <c r="E282" s="139"/>
      <c r="F282" s="140">
        <v>0</v>
      </c>
      <c r="G282" s="199">
        <f>AVERAGE(F282,F283,F284,F285,F286)</f>
        <v>0</v>
      </c>
      <c r="H282" s="186"/>
      <c r="I282" s="186" t="s">
        <v>382</v>
      </c>
    </row>
    <row r="283" spans="1:9" ht="18.75" customHeight="1" x14ac:dyDescent="0.25">
      <c r="A283" s="195"/>
      <c r="B283" s="197"/>
      <c r="C283" s="193"/>
      <c r="D283" s="139" t="s">
        <v>259</v>
      </c>
      <c r="E283" s="139"/>
      <c r="F283" s="140">
        <v>0</v>
      </c>
      <c r="G283" s="199"/>
      <c r="H283" s="187"/>
      <c r="I283" s="187"/>
    </row>
    <row r="284" spans="1:9" ht="18.75" customHeight="1" x14ac:dyDescent="0.25">
      <c r="A284" s="195"/>
      <c r="B284" s="197"/>
      <c r="C284" s="193"/>
      <c r="D284" s="139" t="s">
        <v>260</v>
      </c>
      <c r="E284" s="139"/>
      <c r="F284" s="140">
        <v>0</v>
      </c>
      <c r="G284" s="199"/>
      <c r="H284" s="187"/>
      <c r="I284" s="187"/>
    </row>
    <row r="285" spans="1:9" ht="18.75" customHeight="1" x14ac:dyDescent="0.25">
      <c r="A285" s="195"/>
      <c r="B285" s="197"/>
      <c r="C285" s="193"/>
      <c r="D285" s="139" t="s">
        <v>261</v>
      </c>
      <c r="E285" s="139"/>
      <c r="F285" s="140">
        <v>0</v>
      </c>
      <c r="G285" s="199"/>
      <c r="H285" s="187"/>
      <c r="I285" s="187"/>
    </row>
    <row r="286" spans="1:9" ht="18.75" customHeight="1" thickBot="1" x14ac:dyDescent="0.3">
      <c r="A286" s="196"/>
      <c r="B286" s="198"/>
      <c r="C286" s="194"/>
      <c r="D286" s="141" t="s">
        <v>262</v>
      </c>
      <c r="E286" s="141"/>
      <c r="F286" s="142">
        <v>0</v>
      </c>
      <c r="G286" s="200"/>
      <c r="H286" s="188"/>
      <c r="I286" s="188"/>
    </row>
    <row r="287" spans="1:9" ht="18.75" customHeight="1" x14ac:dyDescent="0.25">
      <c r="A287" s="195">
        <v>66073.399999999994</v>
      </c>
      <c r="B287" s="197" t="s">
        <v>180</v>
      </c>
      <c r="C287" s="193"/>
      <c r="D287" s="139" t="s">
        <v>258</v>
      </c>
      <c r="E287" s="139"/>
      <c r="F287" s="140">
        <v>0</v>
      </c>
      <c r="G287" s="199">
        <f>AVERAGE(F287,F288,F289,F290,F291)</f>
        <v>0</v>
      </c>
      <c r="H287" s="186"/>
      <c r="I287" s="186" t="s">
        <v>383</v>
      </c>
    </row>
    <row r="288" spans="1:9" ht="18.75" customHeight="1" x14ac:dyDescent="0.25">
      <c r="A288" s="195"/>
      <c r="B288" s="197"/>
      <c r="C288" s="193"/>
      <c r="D288" s="139" t="s">
        <v>259</v>
      </c>
      <c r="E288" s="139"/>
      <c r="F288" s="140">
        <v>0</v>
      </c>
      <c r="G288" s="199"/>
      <c r="H288" s="187"/>
      <c r="I288" s="187"/>
    </row>
    <row r="289" spans="1:9" ht="18.75" customHeight="1" x14ac:dyDescent="0.25">
      <c r="A289" s="195"/>
      <c r="B289" s="197"/>
      <c r="C289" s="193"/>
      <c r="D289" s="139" t="s">
        <v>260</v>
      </c>
      <c r="E289" s="139"/>
      <c r="F289" s="140">
        <v>0</v>
      </c>
      <c r="G289" s="199"/>
      <c r="H289" s="187"/>
      <c r="I289" s="187"/>
    </row>
    <row r="290" spans="1:9" ht="18.75" customHeight="1" x14ac:dyDescent="0.25">
      <c r="A290" s="195"/>
      <c r="B290" s="197"/>
      <c r="C290" s="193"/>
      <c r="D290" s="139" t="s">
        <v>261</v>
      </c>
      <c r="E290" s="139"/>
      <c r="F290" s="140">
        <v>0</v>
      </c>
      <c r="G290" s="199"/>
      <c r="H290" s="187"/>
      <c r="I290" s="187"/>
    </row>
    <row r="291" spans="1:9" ht="18.75" customHeight="1" thickBot="1" x14ac:dyDescent="0.3">
      <c r="A291" s="196"/>
      <c r="B291" s="198"/>
      <c r="C291" s="194"/>
      <c r="D291" s="141" t="s">
        <v>262</v>
      </c>
      <c r="E291" s="141"/>
      <c r="F291" s="142">
        <v>0</v>
      </c>
      <c r="G291" s="200"/>
      <c r="H291" s="188"/>
      <c r="I291" s="188"/>
    </row>
    <row r="292" spans="1:9" ht="18.75" customHeight="1" x14ac:dyDescent="0.25">
      <c r="A292" s="211"/>
      <c r="B292" s="204" t="s">
        <v>180</v>
      </c>
      <c r="C292" s="191"/>
      <c r="D292" s="131" t="s">
        <v>258</v>
      </c>
      <c r="E292" s="131"/>
      <c r="F292" s="132">
        <v>0</v>
      </c>
      <c r="G292" s="206">
        <f>AVERAGE(F292,F293,F294,F295,F296)</f>
        <v>0</v>
      </c>
      <c r="H292" s="183" t="s">
        <v>354</v>
      </c>
      <c r="I292" s="183" t="s">
        <v>384</v>
      </c>
    </row>
    <row r="293" spans="1:9" ht="18.75" customHeight="1" x14ac:dyDescent="0.25">
      <c r="A293" s="211"/>
      <c r="B293" s="204"/>
      <c r="C293" s="191"/>
      <c r="D293" s="131" t="s">
        <v>259</v>
      </c>
      <c r="E293" s="131"/>
      <c r="F293" s="132">
        <v>0</v>
      </c>
      <c r="G293" s="206"/>
      <c r="H293" s="184"/>
      <c r="I293" s="184"/>
    </row>
    <row r="294" spans="1:9" ht="18.75" customHeight="1" x14ac:dyDescent="0.25">
      <c r="A294" s="211"/>
      <c r="B294" s="204"/>
      <c r="C294" s="191"/>
      <c r="D294" s="131" t="s">
        <v>260</v>
      </c>
      <c r="E294" s="131"/>
      <c r="F294" s="132">
        <v>0</v>
      </c>
      <c r="G294" s="206"/>
      <c r="H294" s="184"/>
      <c r="I294" s="184"/>
    </row>
    <row r="295" spans="1:9" ht="18.75" customHeight="1" x14ac:dyDescent="0.25">
      <c r="A295" s="211"/>
      <c r="B295" s="204"/>
      <c r="C295" s="191"/>
      <c r="D295" s="131" t="s">
        <v>261</v>
      </c>
      <c r="E295" s="131"/>
      <c r="F295" s="132">
        <v>0</v>
      </c>
      <c r="G295" s="206"/>
      <c r="H295" s="184"/>
      <c r="I295" s="184"/>
    </row>
    <row r="296" spans="1:9" ht="18.75" customHeight="1" thickBot="1" x14ac:dyDescent="0.3">
      <c r="A296" s="212"/>
      <c r="B296" s="205"/>
      <c r="C296" s="192"/>
      <c r="D296" s="133" t="s">
        <v>262</v>
      </c>
      <c r="E296" s="133"/>
      <c r="F296" s="134">
        <v>0</v>
      </c>
      <c r="G296" s="207"/>
      <c r="H296" s="185"/>
      <c r="I296" s="185"/>
    </row>
    <row r="297" spans="1:9" ht="18.75" customHeight="1" x14ac:dyDescent="0.25">
      <c r="A297" s="211"/>
      <c r="B297" s="204" t="s">
        <v>180</v>
      </c>
      <c r="C297" s="191"/>
      <c r="D297" s="131" t="s">
        <v>258</v>
      </c>
      <c r="E297" s="131"/>
      <c r="F297" s="132">
        <v>0</v>
      </c>
      <c r="G297" s="206">
        <f>AVERAGE(F297,F298,F299,F300,F301)</f>
        <v>0</v>
      </c>
      <c r="H297" s="183" t="s">
        <v>354</v>
      </c>
      <c r="I297" s="183" t="s">
        <v>385</v>
      </c>
    </row>
    <row r="298" spans="1:9" ht="18.75" customHeight="1" x14ac:dyDescent="0.25">
      <c r="A298" s="211"/>
      <c r="B298" s="204"/>
      <c r="C298" s="191"/>
      <c r="D298" s="131" t="s">
        <v>259</v>
      </c>
      <c r="E298" s="131"/>
      <c r="F298" s="132">
        <v>0</v>
      </c>
      <c r="G298" s="206"/>
      <c r="H298" s="184"/>
      <c r="I298" s="184"/>
    </row>
    <row r="299" spans="1:9" ht="18.75" customHeight="1" x14ac:dyDescent="0.25">
      <c r="A299" s="211"/>
      <c r="B299" s="204"/>
      <c r="C299" s="191"/>
      <c r="D299" s="131" t="s">
        <v>260</v>
      </c>
      <c r="E299" s="131"/>
      <c r="F299" s="132">
        <v>0</v>
      </c>
      <c r="G299" s="206"/>
      <c r="H299" s="184"/>
      <c r="I299" s="184"/>
    </row>
    <row r="300" spans="1:9" ht="18.75" customHeight="1" x14ac:dyDescent="0.25">
      <c r="A300" s="211"/>
      <c r="B300" s="204"/>
      <c r="C300" s="191"/>
      <c r="D300" s="131" t="s">
        <v>261</v>
      </c>
      <c r="E300" s="131"/>
      <c r="F300" s="132">
        <v>0</v>
      </c>
      <c r="G300" s="206"/>
      <c r="H300" s="184"/>
      <c r="I300" s="184"/>
    </row>
    <row r="301" spans="1:9" ht="18.75" customHeight="1" thickBot="1" x14ac:dyDescent="0.3">
      <c r="A301" s="212"/>
      <c r="B301" s="205"/>
      <c r="C301" s="192"/>
      <c r="D301" s="133" t="s">
        <v>262</v>
      </c>
      <c r="E301" s="133"/>
      <c r="F301" s="134">
        <v>0</v>
      </c>
      <c r="G301" s="207"/>
      <c r="H301" s="185"/>
      <c r="I301" s="185"/>
    </row>
    <row r="302" spans="1:9" ht="18.75" customHeight="1" x14ac:dyDescent="0.25">
      <c r="A302" s="211"/>
      <c r="B302" s="204" t="s">
        <v>180</v>
      </c>
      <c r="C302" s="191"/>
      <c r="D302" s="131" t="s">
        <v>258</v>
      </c>
      <c r="E302" s="131"/>
      <c r="F302" s="132">
        <v>0</v>
      </c>
      <c r="G302" s="206">
        <f>AVERAGE(F302,F303,F304,F305,F306)</f>
        <v>0</v>
      </c>
      <c r="H302" s="183" t="s">
        <v>354</v>
      </c>
      <c r="I302" s="183" t="s">
        <v>386</v>
      </c>
    </row>
    <row r="303" spans="1:9" ht="18.75" customHeight="1" x14ac:dyDescent="0.25">
      <c r="A303" s="211"/>
      <c r="B303" s="204"/>
      <c r="C303" s="191"/>
      <c r="D303" s="131" t="s">
        <v>259</v>
      </c>
      <c r="E303" s="131"/>
      <c r="F303" s="132">
        <v>0</v>
      </c>
      <c r="G303" s="206"/>
      <c r="H303" s="184"/>
      <c r="I303" s="184"/>
    </row>
    <row r="304" spans="1:9" ht="18.75" customHeight="1" x14ac:dyDescent="0.25">
      <c r="A304" s="211"/>
      <c r="B304" s="204"/>
      <c r="C304" s="191"/>
      <c r="D304" s="131" t="s">
        <v>260</v>
      </c>
      <c r="E304" s="131"/>
      <c r="F304" s="132">
        <v>0</v>
      </c>
      <c r="G304" s="206"/>
      <c r="H304" s="184"/>
      <c r="I304" s="184"/>
    </row>
    <row r="305" spans="1:9" ht="18.75" customHeight="1" x14ac:dyDescent="0.25">
      <c r="A305" s="211"/>
      <c r="B305" s="204"/>
      <c r="C305" s="191"/>
      <c r="D305" s="131" t="s">
        <v>261</v>
      </c>
      <c r="E305" s="131"/>
      <c r="F305" s="132">
        <v>0</v>
      </c>
      <c r="G305" s="206"/>
      <c r="H305" s="184"/>
      <c r="I305" s="184"/>
    </row>
    <row r="306" spans="1:9" ht="18.75" customHeight="1" thickBot="1" x14ac:dyDescent="0.3">
      <c r="A306" s="212"/>
      <c r="B306" s="205"/>
      <c r="C306" s="192"/>
      <c r="D306" s="133" t="s">
        <v>262</v>
      </c>
      <c r="E306" s="133"/>
      <c r="F306" s="134">
        <v>0</v>
      </c>
      <c r="G306" s="207"/>
      <c r="H306" s="185"/>
      <c r="I306" s="185"/>
    </row>
    <row r="307" spans="1:9" ht="18.75" customHeight="1" x14ac:dyDescent="0.25">
      <c r="A307" s="211"/>
      <c r="B307" s="204" t="s">
        <v>180</v>
      </c>
      <c r="C307" s="191"/>
      <c r="D307" s="131" t="s">
        <v>258</v>
      </c>
      <c r="E307" s="131"/>
      <c r="F307" s="132">
        <v>0</v>
      </c>
      <c r="G307" s="206">
        <f>AVERAGE(F307,F308,F309,F310,F311)</f>
        <v>0</v>
      </c>
      <c r="H307" s="183" t="s">
        <v>354</v>
      </c>
      <c r="I307" s="183" t="s">
        <v>387</v>
      </c>
    </row>
    <row r="308" spans="1:9" ht="18.75" customHeight="1" x14ac:dyDescent="0.25">
      <c r="A308" s="211"/>
      <c r="B308" s="204"/>
      <c r="C308" s="191"/>
      <c r="D308" s="131" t="s">
        <v>259</v>
      </c>
      <c r="E308" s="131"/>
      <c r="F308" s="132">
        <v>0</v>
      </c>
      <c r="G308" s="206"/>
      <c r="H308" s="184"/>
      <c r="I308" s="184"/>
    </row>
    <row r="309" spans="1:9" ht="18.75" customHeight="1" x14ac:dyDescent="0.25">
      <c r="A309" s="211"/>
      <c r="B309" s="204"/>
      <c r="C309" s="191"/>
      <c r="D309" s="131" t="s">
        <v>260</v>
      </c>
      <c r="E309" s="131"/>
      <c r="F309" s="132">
        <v>0</v>
      </c>
      <c r="G309" s="206"/>
      <c r="H309" s="184"/>
      <c r="I309" s="184"/>
    </row>
    <row r="310" spans="1:9" ht="18.75" customHeight="1" x14ac:dyDescent="0.25">
      <c r="A310" s="211"/>
      <c r="B310" s="204"/>
      <c r="C310" s="191"/>
      <c r="D310" s="131" t="s">
        <v>261</v>
      </c>
      <c r="E310" s="131"/>
      <c r="F310" s="132">
        <v>0</v>
      </c>
      <c r="G310" s="206"/>
      <c r="H310" s="184"/>
      <c r="I310" s="184"/>
    </row>
    <row r="311" spans="1:9" ht="18.75" customHeight="1" thickBot="1" x14ac:dyDescent="0.3">
      <c r="A311" s="212"/>
      <c r="B311" s="205"/>
      <c r="C311" s="192"/>
      <c r="D311" s="133" t="s">
        <v>262</v>
      </c>
      <c r="E311" s="133"/>
      <c r="F311" s="134">
        <v>0</v>
      </c>
      <c r="G311" s="207"/>
      <c r="H311" s="185"/>
      <c r="I311" s="185"/>
    </row>
    <row r="312" spans="1:9" ht="18.75" customHeight="1" x14ac:dyDescent="0.25">
      <c r="A312" s="211"/>
      <c r="B312" s="204" t="s">
        <v>180</v>
      </c>
      <c r="C312" s="191"/>
      <c r="D312" s="131" t="s">
        <v>258</v>
      </c>
      <c r="E312" s="131"/>
      <c r="F312" s="132">
        <v>0</v>
      </c>
      <c r="G312" s="206">
        <f>AVERAGE(F312,F313,F314,F315,F316)</f>
        <v>0</v>
      </c>
      <c r="H312" s="183" t="s">
        <v>354</v>
      </c>
      <c r="I312" s="183" t="s">
        <v>388</v>
      </c>
    </row>
    <row r="313" spans="1:9" ht="18.75" customHeight="1" x14ac:dyDescent="0.25">
      <c r="A313" s="211"/>
      <c r="B313" s="204"/>
      <c r="C313" s="191"/>
      <c r="D313" s="131" t="s">
        <v>259</v>
      </c>
      <c r="E313" s="131"/>
      <c r="F313" s="132">
        <v>0</v>
      </c>
      <c r="G313" s="206"/>
      <c r="H313" s="184"/>
      <c r="I313" s="184"/>
    </row>
    <row r="314" spans="1:9" ht="18.75" customHeight="1" x14ac:dyDescent="0.25">
      <c r="A314" s="211"/>
      <c r="B314" s="204"/>
      <c r="C314" s="191"/>
      <c r="D314" s="131" t="s">
        <v>260</v>
      </c>
      <c r="E314" s="131"/>
      <c r="F314" s="132">
        <v>0</v>
      </c>
      <c r="G314" s="206"/>
      <c r="H314" s="184"/>
      <c r="I314" s="184"/>
    </row>
    <row r="315" spans="1:9" ht="18.75" customHeight="1" x14ac:dyDescent="0.25">
      <c r="A315" s="211"/>
      <c r="B315" s="204"/>
      <c r="C315" s="191"/>
      <c r="D315" s="131" t="s">
        <v>261</v>
      </c>
      <c r="E315" s="131"/>
      <c r="F315" s="132">
        <v>0</v>
      </c>
      <c r="G315" s="206"/>
      <c r="H315" s="184"/>
      <c r="I315" s="184"/>
    </row>
    <row r="316" spans="1:9" ht="18.75" customHeight="1" thickBot="1" x14ac:dyDescent="0.3">
      <c r="A316" s="212"/>
      <c r="B316" s="205"/>
      <c r="C316" s="192"/>
      <c r="D316" s="133" t="s">
        <v>262</v>
      </c>
      <c r="E316" s="133"/>
      <c r="F316" s="134">
        <v>0</v>
      </c>
      <c r="G316" s="207"/>
      <c r="H316" s="185"/>
      <c r="I316" s="185"/>
    </row>
    <row r="317" spans="1:9" ht="18.75" customHeight="1" x14ac:dyDescent="0.25">
      <c r="A317" s="211"/>
      <c r="B317" s="204" t="s">
        <v>180</v>
      </c>
      <c r="C317" s="191"/>
      <c r="D317" s="131" t="s">
        <v>258</v>
      </c>
      <c r="E317" s="131"/>
      <c r="F317" s="132">
        <v>0</v>
      </c>
      <c r="G317" s="206">
        <f>AVERAGE(F317,F318,F319,F320,F321)</f>
        <v>0</v>
      </c>
      <c r="H317" s="183" t="s">
        <v>354</v>
      </c>
      <c r="I317" s="183" t="s">
        <v>389</v>
      </c>
    </row>
    <row r="318" spans="1:9" ht="18.75" customHeight="1" x14ac:dyDescent="0.25">
      <c r="A318" s="211"/>
      <c r="B318" s="204"/>
      <c r="C318" s="191"/>
      <c r="D318" s="131" t="s">
        <v>259</v>
      </c>
      <c r="E318" s="131"/>
      <c r="F318" s="132">
        <v>0</v>
      </c>
      <c r="G318" s="206"/>
      <c r="H318" s="184"/>
      <c r="I318" s="184"/>
    </row>
    <row r="319" spans="1:9" ht="18.75" customHeight="1" x14ac:dyDescent="0.25">
      <c r="A319" s="211"/>
      <c r="B319" s="204"/>
      <c r="C319" s="191"/>
      <c r="D319" s="131" t="s">
        <v>260</v>
      </c>
      <c r="E319" s="131"/>
      <c r="F319" s="132">
        <v>0</v>
      </c>
      <c r="G319" s="206"/>
      <c r="H319" s="184"/>
      <c r="I319" s="184"/>
    </row>
    <row r="320" spans="1:9" ht="18.75" customHeight="1" x14ac:dyDescent="0.25">
      <c r="A320" s="211"/>
      <c r="B320" s="204"/>
      <c r="C320" s="191"/>
      <c r="D320" s="131" t="s">
        <v>261</v>
      </c>
      <c r="E320" s="131"/>
      <c r="F320" s="132">
        <v>0</v>
      </c>
      <c r="G320" s="206"/>
      <c r="H320" s="184"/>
      <c r="I320" s="184"/>
    </row>
    <row r="321" spans="1:9" ht="18.75" customHeight="1" thickBot="1" x14ac:dyDescent="0.3">
      <c r="A321" s="212"/>
      <c r="B321" s="205"/>
      <c r="C321" s="192"/>
      <c r="D321" s="133" t="s">
        <v>262</v>
      </c>
      <c r="E321" s="133"/>
      <c r="F321" s="134">
        <v>0</v>
      </c>
      <c r="G321" s="207"/>
      <c r="H321" s="185"/>
      <c r="I321" s="185"/>
    </row>
    <row r="322" spans="1:9" ht="18.75" customHeight="1" x14ac:dyDescent="0.25">
      <c r="A322" s="211"/>
      <c r="B322" s="204" t="s">
        <v>180</v>
      </c>
      <c r="C322" s="191"/>
      <c r="D322" s="131" t="s">
        <v>258</v>
      </c>
      <c r="E322" s="131"/>
      <c r="F322" s="132">
        <v>0</v>
      </c>
      <c r="G322" s="206">
        <f>AVERAGE(F322,F323,F324,F325,F326)</f>
        <v>0</v>
      </c>
      <c r="H322" s="183" t="s">
        <v>354</v>
      </c>
      <c r="I322" s="183" t="s">
        <v>390</v>
      </c>
    </row>
    <row r="323" spans="1:9" ht="18.75" customHeight="1" x14ac:dyDescent="0.25">
      <c r="A323" s="211"/>
      <c r="B323" s="204"/>
      <c r="C323" s="191"/>
      <c r="D323" s="131" t="s">
        <v>259</v>
      </c>
      <c r="E323" s="131"/>
      <c r="F323" s="132">
        <v>0</v>
      </c>
      <c r="G323" s="206"/>
      <c r="H323" s="184"/>
      <c r="I323" s="184"/>
    </row>
    <row r="324" spans="1:9" ht="18.75" customHeight="1" x14ac:dyDescent="0.25">
      <c r="A324" s="211"/>
      <c r="B324" s="204"/>
      <c r="C324" s="191"/>
      <c r="D324" s="131" t="s">
        <v>260</v>
      </c>
      <c r="E324" s="131"/>
      <c r="F324" s="132">
        <v>0</v>
      </c>
      <c r="G324" s="206"/>
      <c r="H324" s="184"/>
      <c r="I324" s="184"/>
    </row>
    <row r="325" spans="1:9" ht="18.75" customHeight="1" x14ac:dyDescent="0.25">
      <c r="A325" s="211"/>
      <c r="B325" s="204"/>
      <c r="C325" s="191"/>
      <c r="D325" s="131" t="s">
        <v>261</v>
      </c>
      <c r="E325" s="131"/>
      <c r="F325" s="132">
        <v>0</v>
      </c>
      <c r="G325" s="206"/>
      <c r="H325" s="184"/>
      <c r="I325" s="184"/>
    </row>
    <row r="326" spans="1:9" ht="18.75" customHeight="1" thickBot="1" x14ac:dyDescent="0.3">
      <c r="A326" s="212"/>
      <c r="B326" s="205"/>
      <c r="C326" s="192"/>
      <c r="D326" s="133" t="s">
        <v>262</v>
      </c>
      <c r="E326" s="133"/>
      <c r="F326" s="134">
        <v>0</v>
      </c>
      <c r="G326" s="207"/>
      <c r="H326" s="185"/>
      <c r="I326" s="185"/>
    </row>
    <row r="327" spans="1:9" ht="18.75" customHeight="1" x14ac:dyDescent="0.25">
      <c r="A327" s="211"/>
      <c r="B327" s="204" t="s">
        <v>180</v>
      </c>
      <c r="C327" s="191"/>
      <c r="D327" s="131" t="s">
        <v>258</v>
      </c>
      <c r="E327" s="131"/>
      <c r="F327" s="132">
        <v>0</v>
      </c>
      <c r="G327" s="206">
        <f>AVERAGE(F327,F328,F329,F330,F331)</f>
        <v>0</v>
      </c>
      <c r="H327" s="183" t="s">
        <v>354</v>
      </c>
      <c r="I327" s="183" t="s">
        <v>391</v>
      </c>
    </row>
    <row r="328" spans="1:9" ht="18.75" customHeight="1" x14ac:dyDescent="0.25">
      <c r="A328" s="211"/>
      <c r="B328" s="204"/>
      <c r="C328" s="191"/>
      <c r="D328" s="131" t="s">
        <v>259</v>
      </c>
      <c r="E328" s="131"/>
      <c r="F328" s="132">
        <v>0</v>
      </c>
      <c r="G328" s="206"/>
      <c r="H328" s="184"/>
      <c r="I328" s="184"/>
    </row>
    <row r="329" spans="1:9" ht="18.75" customHeight="1" x14ac:dyDescent="0.25">
      <c r="A329" s="211"/>
      <c r="B329" s="204"/>
      <c r="C329" s="191"/>
      <c r="D329" s="131" t="s">
        <v>260</v>
      </c>
      <c r="E329" s="131"/>
      <c r="F329" s="132">
        <v>0</v>
      </c>
      <c r="G329" s="206"/>
      <c r="H329" s="184"/>
      <c r="I329" s="184"/>
    </row>
    <row r="330" spans="1:9" ht="18.75" customHeight="1" x14ac:dyDescent="0.25">
      <c r="A330" s="211"/>
      <c r="B330" s="204"/>
      <c r="C330" s="191"/>
      <c r="D330" s="131" t="s">
        <v>261</v>
      </c>
      <c r="E330" s="131"/>
      <c r="F330" s="132">
        <v>0</v>
      </c>
      <c r="G330" s="206"/>
      <c r="H330" s="184"/>
      <c r="I330" s="184"/>
    </row>
    <row r="331" spans="1:9" ht="18.75" customHeight="1" thickBot="1" x14ac:dyDescent="0.3">
      <c r="A331" s="212"/>
      <c r="B331" s="205"/>
      <c r="C331" s="192"/>
      <c r="D331" s="133" t="s">
        <v>262</v>
      </c>
      <c r="E331" s="133"/>
      <c r="F331" s="134">
        <v>0</v>
      </c>
      <c r="G331" s="207"/>
      <c r="H331" s="185"/>
      <c r="I331" s="185"/>
    </row>
    <row r="332" spans="1:9" ht="18.75" customHeight="1" x14ac:dyDescent="0.25">
      <c r="A332" s="195">
        <v>75405</v>
      </c>
      <c r="B332" s="197" t="s">
        <v>180</v>
      </c>
      <c r="C332" s="193"/>
      <c r="D332" s="139" t="s">
        <v>258</v>
      </c>
      <c r="E332" s="139"/>
      <c r="F332" s="140">
        <v>0</v>
      </c>
      <c r="G332" s="199">
        <f>AVERAGE(F332,F333,F334,F335,F336)</f>
        <v>0</v>
      </c>
      <c r="H332" s="186"/>
      <c r="I332" s="186" t="s">
        <v>392</v>
      </c>
    </row>
    <row r="333" spans="1:9" ht="18.75" customHeight="1" x14ac:dyDescent="0.25">
      <c r="A333" s="195"/>
      <c r="B333" s="197"/>
      <c r="C333" s="193"/>
      <c r="D333" s="139" t="s">
        <v>259</v>
      </c>
      <c r="E333" s="139"/>
      <c r="F333" s="140">
        <v>0</v>
      </c>
      <c r="G333" s="199"/>
      <c r="H333" s="187"/>
      <c r="I333" s="187"/>
    </row>
    <row r="334" spans="1:9" ht="18.75" customHeight="1" x14ac:dyDescent="0.25">
      <c r="A334" s="195"/>
      <c r="B334" s="197"/>
      <c r="C334" s="193"/>
      <c r="D334" s="139" t="s">
        <v>260</v>
      </c>
      <c r="E334" s="139"/>
      <c r="F334" s="140">
        <v>0</v>
      </c>
      <c r="G334" s="199"/>
      <c r="H334" s="187"/>
      <c r="I334" s="187"/>
    </row>
    <row r="335" spans="1:9" ht="18.75" customHeight="1" x14ac:dyDescent="0.25">
      <c r="A335" s="195"/>
      <c r="B335" s="197"/>
      <c r="C335" s="193"/>
      <c r="D335" s="139" t="s">
        <v>261</v>
      </c>
      <c r="E335" s="139"/>
      <c r="F335" s="140">
        <v>0</v>
      </c>
      <c r="G335" s="199"/>
      <c r="H335" s="187"/>
      <c r="I335" s="187"/>
    </row>
    <row r="336" spans="1:9" ht="18.75" customHeight="1" thickBot="1" x14ac:dyDescent="0.3">
      <c r="A336" s="196"/>
      <c r="B336" s="198"/>
      <c r="C336" s="194"/>
      <c r="D336" s="141" t="s">
        <v>262</v>
      </c>
      <c r="E336" s="141"/>
      <c r="F336" s="142">
        <v>0</v>
      </c>
      <c r="G336" s="200"/>
      <c r="H336" s="188"/>
      <c r="I336" s="188"/>
    </row>
    <row r="337" spans="1:9" ht="18.75" customHeight="1" x14ac:dyDescent="0.25">
      <c r="A337" s="211"/>
      <c r="B337" s="204" t="s">
        <v>180</v>
      </c>
      <c r="C337" s="191"/>
      <c r="D337" s="131" t="s">
        <v>258</v>
      </c>
      <c r="E337" s="131"/>
      <c r="F337" s="132">
        <v>0</v>
      </c>
      <c r="G337" s="206">
        <f>AVERAGE(F337,F338,F339,F340,F341)</f>
        <v>0</v>
      </c>
      <c r="H337" s="183" t="s">
        <v>354</v>
      </c>
      <c r="I337" s="183" t="s">
        <v>393</v>
      </c>
    </row>
    <row r="338" spans="1:9" ht="18.75" customHeight="1" x14ac:dyDescent="0.25">
      <c r="A338" s="211"/>
      <c r="B338" s="204"/>
      <c r="C338" s="191"/>
      <c r="D338" s="131" t="s">
        <v>259</v>
      </c>
      <c r="E338" s="131"/>
      <c r="F338" s="132">
        <v>0</v>
      </c>
      <c r="G338" s="206"/>
      <c r="H338" s="184"/>
      <c r="I338" s="184"/>
    </row>
    <row r="339" spans="1:9" ht="18.75" customHeight="1" x14ac:dyDescent="0.25">
      <c r="A339" s="211"/>
      <c r="B339" s="204"/>
      <c r="C339" s="191"/>
      <c r="D339" s="131" t="s">
        <v>260</v>
      </c>
      <c r="E339" s="131"/>
      <c r="F339" s="132">
        <v>0</v>
      </c>
      <c r="G339" s="206"/>
      <c r="H339" s="184"/>
      <c r="I339" s="184"/>
    </row>
    <row r="340" spans="1:9" ht="18.75" customHeight="1" x14ac:dyDescent="0.25">
      <c r="A340" s="211"/>
      <c r="B340" s="204"/>
      <c r="C340" s="191"/>
      <c r="D340" s="131" t="s">
        <v>261</v>
      </c>
      <c r="E340" s="131"/>
      <c r="F340" s="132">
        <v>0</v>
      </c>
      <c r="G340" s="206"/>
      <c r="H340" s="184"/>
      <c r="I340" s="184"/>
    </row>
    <row r="341" spans="1:9" ht="18.75" customHeight="1" thickBot="1" x14ac:dyDescent="0.3">
      <c r="A341" s="212"/>
      <c r="B341" s="205"/>
      <c r="C341" s="192"/>
      <c r="D341" s="133" t="s">
        <v>262</v>
      </c>
      <c r="E341" s="133"/>
      <c r="F341" s="134">
        <v>0</v>
      </c>
      <c r="G341" s="207"/>
      <c r="H341" s="185"/>
      <c r="I341" s="185"/>
    </row>
    <row r="342" spans="1:9" ht="18.75" customHeight="1" x14ac:dyDescent="0.25">
      <c r="A342" s="195">
        <v>75405</v>
      </c>
      <c r="B342" s="197" t="s">
        <v>180</v>
      </c>
      <c r="C342" s="193"/>
      <c r="D342" s="139" t="s">
        <v>258</v>
      </c>
      <c r="E342" s="139"/>
      <c r="F342" s="140">
        <v>0</v>
      </c>
      <c r="G342" s="199">
        <f>AVERAGE(F342,F343,F344,F345,F346)</f>
        <v>0</v>
      </c>
      <c r="H342" s="186"/>
      <c r="I342" s="186" t="s">
        <v>394</v>
      </c>
    </row>
    <row r="343" spans="1:9" ht="18.75" customHeight="1" x14ac:dyDescent="0.25">
      <c r="A343" s="195"/>
      <c r="B343" s="197"/>
      <c r="C343" s="193"/>
      <c r="D343" s="139" t="s">
        <v>259</v>
      </c>
      <c r="E343" s="139"/>
      <c r="F343" s="140">
        <v>0</v>
      </c>
      <c r="G343" s="199"/>
      <c r="H343" s="187"/>
      <c r="I343" s="187"/>
    </row>
    <row r="344" spans="1:9" ht="18.75" customHeight="1" x14ac:dyDescent="0.25">
      <c r="A344" s="195"/>
      <c r="B344" s="197"/>
      <c r="C344" s="193"/>
      <c r="D344" s="139" t="s">
        <v>260</v>
      </c>
      <c r="E344" s="139"/>
      <c r="F344" s="140">
        <v>0</v>
      </c>
      <c r="G344" s="199"/>
      <c r="H344" s="187"/>
      <c r="I344" s="187"/>
    </row>
    <row r="345" spans="1:9" ht="18.75" customHeight="1" x14ac:dyDescent="0.25">
      <c r="A345" s="195"/>
      <c r="B345" s="197"/>
      <c r="C345" s="193"/>
      <c r="D345" s="139" t="s">
        <v>261</v>
      </c>
      <c r="E345" s="139"/>
      <c r="F345" s="140">
        <v>0</v>
      </c>
      <c r="G345" s="199"/>
      <c r="H345" s="187"/>
      <c r="I345" s="187"/>
    </row>
    <row r="346" spans="1:9" ht="18.75" customHeight="1" thickBot="1" x14ac:dyDescent="0.3">
      <c r="A346" s="196"/>
      <c r="B346" s="198"/>
      <c r="C346" s="194"/>
      <c r="D346" s="141" t="s">
        <v>262</v>
      </c>
      <c r="E346" s="141"/>
      <c r="F346" s="142">
        <v>0</v>
      </c>
      <c r="G346" s="200"/>
      <c r="H346" s="188"/>
      <c r="I346" s="188"/>
    </row>
    <row r="347" spans="1:9" ht="18.75" customHeight="1" x14ac:dyDescent="0.25">
      <c r="A347" s="195">
        <v>76383</v>
      </c>
      <c r="B347" s="197" t="s">
        <v>180</v>
      </c>
      <c r="C347" s="193"/>
      <c r="D347" s="139" t="s">
        <v>258</v>
      </c>
      <c r="E347" s="139"/>
      <c r="F347" s="140">
        <v>0</v>
      </c>
      <c r="G347" s="199">
        <f>AVERAGE(F347,F348,F349,F350,F351)</f>
        <v>0</v>
      </c>
      <c r="H347" s="186"/>
      <c r="I347" s="186" t="s">
        <v>395</v>
      </c>
    </row>
    <row r="348" spans="1:9" ht="18.75" customHeight="1" x14ac:dyDescent="0.25">
      <c r="A348" s="195"/>
      <c r="B348" s="197"/>
      <c r="C348" s="193"/>
      <c r="D348" s="139" t="s">
        <v>259</v>
      </c>
      <c r="E348" s="139"/>
      <c r="F348" s="140">
        <v>0</v>
      </c>
      <c r="G348" s="199"/>
      <c r="H348" s="187"/>
      <c r="I348" s="187"/>
    </row>
    <row r="349" spans="1:9" ht="18.75" customHeight="1" x14ac:dyDescent="0.25">
      <c r="A349" s="195"/>
      <c r="B349" s="197"/>
      <c r="C349" s="193"/>
      <c r="D349" s="139" t="s">
        <v>260</v>
      </c>
      <c r="E349" s="139"/>
      <c r="F349" s="140">
        <v>0</v>
      </c>
      <c r="G349" s="199"/>
      <c r="H349" s="187"/>
      <c r="I349" s="187"/>
    </row>
    <row r="350" spans="1:9" ht="18.75" customHeight="1" x14ac:dyDescent="0.25">
      <c r="A350" s="195"/>
      <c r="B350" s="197"/>
      <c r="C350" s="193"/>
      <c r="D350" s="139" t="s">
        <v>261</v>
      </c>
      <c r="E350" s="139"/>
      <c r="F350" s="140">
        <v>0</v>
      </c>
      <c r="G350" s="199"/>
      <c r="H350" s="187"/>
      <c r="I350" s="187"/>
    </row>
    <row r="351" spans="1:9" ht="18.75" customHeight="1" thickBot="1" x14ac:dyDescent="0.3">
      <c r="A351" s="196"/>
      <c r="B351" s="198"/>
      <c r="C351" s="194"/>
      <c r="D351" s="141" t="s">
        <v>262</v>
      </c>
      <c r="E351" s="141"/>
      <c r="F351" s="142">
        <v>0</v>
      </c>
      <c r="G351" s="200"/>
      <c r="H351" s="188"/>
      <c r="I351" s="188"/>
    </row>
    <row r="352" spans="1:9" ht="18.75" customHeight="1" x14ac:dyDescent="0.25">
      <c r="A352" s="195">
        <v>76920</v>
      </c>
      <c r="B352" s="197" t="s">
        <v>180</v>
      </c>
      <c r="C352" s="193"/>
      <c r="D352" s="139" t="s">
        <v>258</v>
      </c>
      <c r="E352" s="139"/>
      <c r="F352" s="140">
        <v>0</v>
      </c>
      <c r="G352" s="199">
        <f>AVERAGE(F352,F353,F354,F355,F356)</f>
        <v>0</v>
      </c>
      <c r="H352" s="186"/>
      <c r="I352" s="186" t="s">
        <v>396</v>
      </c>
    </row>
    <row r="353" spans="1:9" ht="18.75" customHeight="1" x14ac:dyDescent="0.25">
      <c r="A353" s="195"/>
      <c r="B353" s="197"/>
      <c r="C353" s="193"/>
      <c r="D353" s="139" t="s">
        <v>259</v>
      </c>
      <c r="E353" s="139"/>
      <c r="F353" s="140">
        <v>0</v>
      </c>
      <c r="G353" s="199"/>
      <c r="H353" s="187"/>
      <c r="I353" s="187"/>
    </row>
    <row r="354" spans="1:9" ht="18.75" customHeight="1" x14ac:dyDescent="0.25">
      <c r="A354" s="195"/>
      <c r="B354" s="197"/>
      <c r="C354" s="193"/>
      <c r="D354" s="139" t="s">
        <v>260</v>
      </c>
      <c r="E354" s="139"/>
      <c r="F354" s="140">
        <v>0</v>
      </c>
      <c r="G354" s="199"/>
      <c r="H354" s="187"/>
      <c r="I354" s="187"/>
    </row>
    <row r="355" spans="1:9" ht="18.75" customHeight="1" x14ac:dyDescent="0.25">
      <c r="A355" s="195"/>
      <c r="B355" s="197"/>
      <c r="C355" s="193"/>
      <c r="D355" s="139" t="s">
        <v>261</v>
      </c>
      <c r="E355" s="139"/>
      <c r="F355" s="140">
        <v>0</v>
      </c>
      <c r="G355" s="199"/>
      <c r="H355" s="187"/>
      <c r="I355" s="187"/>
    </row>
    <row r="356" spans="1:9" ht="18.75" customHeight="1" thickBot="1" x14ac:dyDescent="0.3">
      <c r="A356" s="196"/>
      <c r="B356" s="198"/>
      <c r="C356" s="194"/>
      <c r="D356" s="141" t="s">
        <v>262</v>
      </c>
      <c r="E356" s="141"/>
      <c r="F356" s="142">
        <v>0</v>
      </c>
      <c r="G356" s="200"/>
      <c r="H356" s="188"/>
      <c r="I356" s="188"/>
    </row>
    <row r="357" spans="1:9" ht="18.75" customHeight="1" x14ac:dyDescent="0.25">
      <c r="A357" s="211"/>
      <c r="B357" s="204" t="s">
        <v>181</v>
      </c>
      <c r="C357" s="191"/>
      <c r="D357" s="131" t="s">
        <v>258</v>
      </c>
      <c r="E357" s="131"/>
      <c r="F357" s="132">
        <v>0</v>
      </c>
      <c r="G357" s="206">
        <f>AVERAGE(F357,F358,F359,F360,F361)</f>
        <v>0</v>
      </c>
      <c r="H357" s="183" t="s">
        <v>406</v>
      </c>
      <c r="I357" s="183" t="s">
        <v>397</v>
      </c>
    </row>
    <row r="358" spans="1:9" ht="18.75" customHeight="1" x14ac:dyDescent="0.25">
      <c r="A358" s="211"/>
      <c r="B358" s="204"/>
      <c r="C358" s="191"/>
      <c r="D358" s="131" t="s">
        <v>259</v>
      </c>
      <c r="E358" s="131"/>
      <c r="F358" s="132">
        <v>0</v>
      </c>
      <c r="G358" s="206"/>
      <c r="H358" s="184"/>
      <c r="I358" s="184"/>
    </row>
    <row r="359" spans="1:9" ht="18.75" customHeight="1" x14ac:dyDescent="0.25">
      <c r="A359" s="211"/>
      <c r="B359" s="204"/>
      <c r="C359" s="191"/>
      <c r="D359" s="131" t="s">
        <v>260</v>
      </c>
      <c r="E359" s="131"/>
      <c r="F359" s="132">
        <v>0</v>
      </c>
      <c r="G359" s="206"/>
      <c r="H359" s="184"/>
      <c r="I359" s="184"/>
    </row>
    <row r="360" spans="1:9" ht="18.75" customHeight="1" x14ac:dyDescent="0.25">
      <c r="A360" s="211"/>
      <c r="B360" s="204"/>
      <c r="C360" s="191"/>
      <c r="D360" s="131" t="s">
        <v>261</v>
      </c>
      <c r="E360" s="131"/>
      <c r="F360" s="132">
        <v>0</v>
      </c>
      <c r="G360" s="206"/>
      <c r="H360" s="184"/>
      <c r="I360" s="184"/>
    </row>
    <row r="361" spans="1:9" ht="18.75" customHeight="1" thickBot="1" x14ac:dyDescent="0.3">
      <c r="A361" s="212"/>
      <c r="B361" s="205"/>
      <c r="C361" s="192"/>
      <c r="D361" s="133" t="s">
        <v>262</v>
      </c>
      <c r="E361" s="133"/>
      <c r="F361" s="134">
        <v>0</v>
      </c>
      <c r="G361" s="207"/>
      <c r="H361" s="185"/>
      <c r="I361" s="185"/>
    </row>
    <row r="362" spans="1:9" ht="18.75" customHeight="1" x14ac:dyDescent="0.25">
      <c r="A362" s="211"/>
      <c r="B362" s="204" t="s">
        <v>181</v>
      </c>
      <c r="C362" s="191"/>
      <c r="D362" s="131" t="s">
        <v>258</v>
      </c>
      <c r="E362" s="131"/>
      <c r="F362" s="132">
        <v>0</v>
      </c>
      <c r="G362" s="206">
        <f>AVERAGE(F362,F363,F364,F365,F366)</f>
        <v>0</v>
      </c>
      <c r="H362" s="183" t="s">
        <v>406</v>
      </c>
      <c r="I362" s="183" t="s">
        <v>398</v>
      </c>
    </row>
    <row r="363" spans="1:9" ht="18.75" customHeight="1" x14ac:dyDescent="0.25">
      <c r="A363" s="211"/>
      <c r="B363" s="204"/>
      <c r="C363" s="191"/>
      <c r="D363" s="131" t="s">
        <v>259</v>
      </c>
      <c r="E363" s="131"/>
      <c r="F363" s="132">
        <v>0</v>
      </c>
      <c r="G363" s="206"/>
      <c r="H363" s="184"/>
      <c r="I363" s="184"/>
    </row>
    <row r="364" spans="1:9" ht="18.75" customHeight="1" x14ac:dyDescent="0.25">
      <c r="A364" s="211"/>
      <c r="B364" s="204"/>
      <c r="C364" s="191"/>
      <c r="D364" s="131" t="s">
        <v>260</v>
      </c>
      <c r="E364" s="131"/>
      <c r="F364" s="132">
        <v>0</v>
      </c>
      <c r="G364" s="206"/>
      <c r="H364" s="184"/>
      <c r="I364" s="184"/>
    </row>
    <row r="365" spans="1:9" ht="18.75" customHeight="1" x14ac:dyDescent="0.25">
      <c r="A365" s="211"/>
      <c r="B365" s="204"/>
      <c r="C365" s="191"/>
      <c r="D365" s="131" t="s">
        <v>261</v>
      </c>
      <c r="E365" s="131"/>
      <c r="F365" s="132">
        <v>0</v>
      </c>
      <c r="G365" s="206"/>
      <c r="H365" s="184"/>
      <c r="I365" s="184"/>
    </row>
    <row r="366" spans="1:9" ht="18.75" customHeight="1" thickBot="1" x14ac:dyDescent="0.3">
      <c r="A366" s="212"/>
      <c r="B366" s="205"/>
      <c r="C366" s="192"/>
      <c r="D366" s="133" t="s">
        <v>262</v>
      </c>
      <c r="E366" s="133"/>
      <c r="F366" s="134">
        <v>0</v>
      </c>
      <c r="G366" s="207"/>
      <c r="H366" s="185"/>
      <c r="I366" s="185"/>
    </row>
    <row r="367" spans="1:9" ht="18.75" customHeight="1" x14ac:dyDescent="0.25">
      <c r="A367" s="211"/>
      <c r="B367" s="204" t="s">
        <v>181</v>
      </c>
      <c r="C367" s="191"/>
      <c r="D367" s="131" t="s">
        <v>258</v>
      </c>
      <c r="E367" s="131"/>
      <c r="F367" s="132">
        <v>0</v>
      </c>
      <c r="G367" s="206">
        <f>AVERAGE(F367,F368,F369,F370,F371)</f>
        <v>0</v>
      </c>
      <c r="H367" s="183" t="s">
        <v>408</v>
      </c>
      <c r="I367" s="183" t="s">
        <v>407</v>
      </c>
    </row>
    <row r="368" spans="1:9" ht="18.75" customHeight="1" x14ac:dyDescent="0.25">
      <c r="A368" s="211"/>
      <c r="B368" s="204"/>
      <c r="C368" s="191"/>
      <c r="D368" s="131" t="s">
        <v>259</v>
      </c>
      <c r="E368" s="131"/>
      <c r="F368" s="132">
        <v>0</v>
      </c>
      <c r="G368" s="206"/>
      <c r="H368" s="184"/>
      <c r="I368" s="184"/>
    </row>
    <row r="369" spans="1:9" ht="18.75" customHeight="1" x14ac:dyDescent="0.25">
      <c r="A369" s="211"/>
      <c r="B369" s="204"/>
      <c r="C369" s="191"/>
      <c r="D369" s="131" t="s">
        <v>260</v>
      </c>
      <c r="E369" s="131"/>
      <c r="F369" s="132">
        <v>0</v>
      </c>
      <c r="G369" s="206"/>
      <c r="H369" s="184"/>
      <c r="I369" s="184"/>
    </row>
    <row r="370" spans="1:9" ht="18.75" customHeight="1" x14ac:dyDescent="0.25">
      <c r="A370" s="211"/>
      <c r="B370" s="204"/>
      <c r="C370" s="191"/>
      <c r="D370" s="131" t="s">
        <v>261</v>
      </c>
      <c r="E370" s="131"/>
      <c r="F370" s="132">
        <v>0</v>
      </c>
      <c r="G370" s="206"/>
      <c r="H370" s="184"/>
      <c r="I370" s="184"/>
    </row>
    <row r="371" spans="1:9" ht="18.75" customHeight="1" thickBot="1" x14ac:dyDescent="0.3">
      <c r="A371" s="212"/>
      <c r="B371" s="205"/>
      <c r="C371" s="192"/>
      <c r="D371" s="133" t="s">
        <v>262</v>
      </c>
      <c r="E371" s="133"/>
      <c r="F371" s="134">
        <v>0</v>
      </c>
      <c r="G371" s="207"/>
      <c r="H371" s="185"/>
      <c r="I371" s="185"/>
    </row>
    <row r="372" spans="1:9" ht="18.75" customHeight="1" x14ac:dyDescent="0.25">
      <c r="A372" s="195">
        <v>55533</v>
      </c>
      <c r="B372" s="197" t="s">
        <v>181</v>
      </c>
      <c r="C372" s="193"/>
      <c r="D372" s="139" t="s">
        <v>258</v>
      </c>
      <c r="E372" s="139"/>
      <c r="F372" s="140">
        <v>0</v>
      </c>
      <c r="G372" s="199">
        <f>AVERAGE(F372,F373,F374,F375,F376)</f>
        <v>0</v>
      </c>
      <c r="H372" s="186"/>
      <c r="I372" s="186" t="s">
        <v>399</v>
      </c>
    </row>
    <row r="373" spans="1:9" ht="18.75" customHeight="1" x14ac:dyDescent="0.25">
      <c r="A373" s="195"/>
      <c r="B373" s="197"/>
      <c r="C373" s="193"/>
      <c r="D373" s="139" t="s">
        <v>259</v>
      </c>
      <c r="E373" s="139"/>
      <c r="F373" s="140">
        <v>0</v>
      </c>
      <c r="G373" s="199"/>
      <c r="H373" s="187"/>
      <c r="I373" s="187"/>
    </row>
    <row r="374" spans="1:9" ht="18.75" customHeight="1" x14ac:dyDescent="0.25">
      <c r="A374" s="195"/>
      <c r="B374" s="197"/>
      <c r="C374" s="193"/>
      <c r="D374" s="139" t="s">
        <v>260</v>
      </c>
      <c r="E374" s="139"/>
      <c r="F374" s="140">
        <v>0</v>
      </c>
      <c r="G374" s="199"/>
      <c r="H374" s="187"/>
      <c r="I374" s="187"/>
    </row>
    <row r="375" spans="1:9" ht="18.75" customHeight="1" x14ac:dyDescent="0.25">
      <c r="A375" s="195"/>
      <c r="B375" s="197"/>
      <c r="C375" s="193"/>
      <c r="D375" s="139" t="s">
        <v>261</v>
      </c>
      <c r="E375" s="139"/>
      <c r="F375" s="140">
        <v>0</v>
      </c>
      <c r="G375" s="199"/>
      <c r="H375" s="187"/>
      <c r="I375" s="187"/>
    </row>
    <row r="376" spans="1:9" ht="18.75" customHeight="1" thickBot="1" x14ac:dyDescent="0.3">
      <c r="A376" s="196"/>
      <c r="B376" s="198"/>
      <c r="C376" s="194"/>
      <c r="D376" s="141" t="s">
        <v>262</v>
      </c>
      <c r="E376" s="141"/>
      <c r="F376" s="142">
        <v>0</v>
      </c>
      <c r="G376" s="200"/>
      <c r="H376" s="188"/>
      <c r="I376" s="188"/>
    </row>
    <row r="377" spans="1:9" ht="18.75" customHeight="1" x14ac:dyDescent="0.25">
      <c r="A377" s="195">
        <v>55685</v>
      </c>
      <c r="B377" s="197" t="s">
        <v>181</v>
      </c>
      <c r="C377" s="193"/>
      <c r="D377" s="139" t="s">
        <v>258</v>
      </c>
      <c r="E377" s="139"/>
      <c r="F377" s="140">
        <v>0</v>
      </c>
      <c r="G377" s="199">
        <f>AVERAGE(F377,F378,F379,F380,F381)</f>
        <v>0</v>
      </c>
      <c r="H377" s="186"/>
      <c r="I377" s="186" t="s">
        <v>400</v>
      </c>
    </row>
    <row r="378" spans="1:9" ht="18.75" customHeight="1" x14ac:dyDescent="0.25">
      <c r="A378" s="195"/>
      <c r="B378" s="197"/>
      <c r="C378" s="193"/>
      <c r="D378" s="139" t="s">
        <v>259</v>
      </c>
      <c r="E378" s="139"/>
      <c r="F378" s="140">
        <v>0</v>
      </c>
      <c r="G378" s="199"/>
      <c r="H378" s="187"/>
      <c r="I378" s="187"/>
    </row>
    <row r="379" spans="1:9" ht="18.75" customHeight="1" x14ac:dyDescent="0.25">
      <c r="A379" s="195"/>
      <c r="B379" s="197"/>
      <c r="C379" s="193"/>
      <c r="D379" s="139" t="s">
        <v>260</v>
      </c>
      <c r="E379" s="139"/>
      <c r="F379" s="140">
        <v>0</v>
      </c>
      <c r="G379" s="199"/>
      <c r="H379" s="187"/>
      <c r="I379" s="187"/>
    </row>
    <row r="380" spans="1:9" ht="18.75" customHeight="1" x14ac:dyDescent="0.25">
      <c r="A380" s="195"/>
      <c r="B380" s="197"/>
      <c r="C380" s="193"/>
      <c r="D380" s="139" t="s">
        <v>261</v>
      </c>
      <c r="E380" s="139"/>
      <c r="F380" s="140">
        <v>0</v>
      </c>
      <c r="G380" s="199"/>
      <c r="H380" s="187"/>
      <c r="I380" s="187"/>
    </row>
    <row r="381" spans="1:9" ht="18.75" customHeight="1" thickBot="1" x14ac:dyDescent="0.3">
      <c r="A381" s="196"/>
      <c r="B381" s="198"/>
      <c r="C381" s="194"/>
      <c r="D381" s="141" t="s">
        <v>262</v>
      </c>
      <c r="E381" s="141"/>
      <c r="F381" s="142">
        <v>0</v>
      </c>
      <c r="G381" s="200"/>
      <c r="H381" s="188"/>
      <c r="I381" s="188"/>
    </row>
    <row r="382" spans="1:9" ht="18.75" customHeight="1" x14ac:dyDescent="0.25">
      <c r="A382" s="195">
        <v>56396.5</v>
      </c>
      <c r="B382" s="197" t="s">
        <v>181</v>
      </c>
      <c r="C382" s="193"/>
      <c r="D382" s="139" t="s">
        <v>258</v>
      </c>
      <c r="E382" s="139"/>
      <c r="F382" s="140">
        <v>0</v>
      </c>
      <c r="G382" s="199">
        <f>AVERAGE(F382,F383,F384,F385,F386)</f>
        <v>0</v>
      </c>
      <c r="H382" s="186"/>
      <c r="I382" s="186" t="s">
        <v>401</v>
      </c>
    </row>
    <row r="383" spans="1:9" ht="18.75" customHeight="1" x14ac:dyDescent="0.25">
      <c r="A383" s="195"/>
      <c r="B383" s="197"/>
      <c r="C383" s="193"/>
      <c r="D383" s="139" t="s">
        <v>259</v>
      </c>
      <c r="E383" s="139"/>
      <c r="F383" s="140">
        <v>0</v>
      </c>
      <c r="G383" s="199"/>
      <c r="H383" s="187"/>
      <c r="I383" s="187"/>
    </row>
    <row r="384" spans="1:9" ht="18.75" customHeight="1" x14ac:dyDescent="0.25">
      <c r="A384" s="195"/>
      <c r="B384" s="197"/>
      <c r="C384" s="193"/>
      <c r="D384" s="139" t="s">
        <v>260</v>
      </c>
      <c r="E384" s="139"/>
      <c r="F384" s="140">
        <v>0</v>
      </c>
      <c r="G384" s="199"/>
      <c r="H384" s="187"/>
      <c r="I384" s="187"/>
    </row>
    <row r="385" spans="1:9" ht="18.75" customHeight="1" x14ac:dyDescent="0.25">
      <c r="A385" s="195"/>
      <c r="B385" s="197"/>
      <c r="C385" s="193"/>
      <c r="D385" s="139" t="s">
        <v>261</v>
      </c>
      <c r="E385" s="139"/>
      <c r="F385" s="140">
        <v>0</v>
      </c>
      <c r="G385" s="199"/>
      <c r="H385" s="187"/>
      <c r="I385" s="187"/>
    </row>
    <row r="386" spans="1:9" ht="18.75" customHeight="1" thickBot="1" x14ac:dyDescent="0.3">
      <c r="A386" s="196"/>
      <c r="B386" s="198"/>
      <c r="C386" s="194"/>
      <c r="D386" s="141" t="s">
        <v>262</v>
      </c>
      <c r="E386" s="141"/>
      <c r="F386" s="142">
        <v>0</v>
      </c>
      <c r="G386" s="200"/>
      <c r="H386" s="188"/>
      <c r="I386" s="188"/>
    </row>
  </sheetData>
  <mergeCells count="462">
    <mergeCell ref="A382:A386"/>
    <mergeCell ref="B382:B386"/>
    <mergeCell ref="C382:C386"/>
    <mergeCell ref="G382:G386"/>
    <mergeCell ref="H382:H386"/>
    <mergeCell ref="A377:A381"/>
    <mergeCell ref="B377:B381"/>
    <mergeCell ref="C377:C381"/>
    <mergeCell ref="G377:G381"/>
    <mergeCell ref="H377:H381"/>
    <mergeCell ref="A367:A371"/>
    <mergeCell ref="B367:B371"/>
    <mergeCell ref="C367:C371"/>
    <mergeCell ref="G367:G371"/>
    <mergeCell ref="H367:H371"/>
    <mergeCell ref="A372:A376"/>
    <mergeCell ref="B372:B376"/>
    <mergeCell ref="C372:C376"/>
    <mergeCell ref="G372:G376"/>
    <mergeCell ref="H372:H376"/>
    <mergeCell ref="A362:A366"/>
    <mergeCell ref="B362:B366"/>
    <mergeCell ref="C362:C366"/>
    <mergeCell ref="G362:G366"/>
    <mergeCell ref="H362:H366"/>
    <mergeCell ref="A357:A361"/>
    <mergeCell ref="B357:B361"/>
    <mergeCell ref="C357:C361"/>
    <mergeCell ref="G357:G361"/>
    <mergeCell ref="H357:H361"/>
    <mergeCell ref="A352:A356"/>
    <mergeCell ref="B352:B356"/>
    <mergeCell ref="C352:C356"/>
    <mergeCell ref="G352:G356"/>
    <mergeCell ref="H352:H356"/>
    <mergeCell ref="A347:A351"/>
    <mergeCell ref="B347:B351"/>
    <mergeCell ref="C347:C351"/>
    <mergeCell ref="G347:G351"/>
    <mergeCell ref="H347:H351"/>
    <mergeCell ref="A342:A346"/>
    <mergeCell ref="B342:B346"/>
    <mergeCell ref="C342:C346"/>
    <mergeCell ref="G342:G346"/>
    <mergeCell ref="H342:H346"/>
    <mergeCell ref="A337:A341"/>
    <mergeCell ref="B337:B341"/>
    <mergeCell ref="C337:C341"/>
    <mergeCell ref="G337:G341"/>
    <mergeCell ref="H337:H341"/>
    <mergeCell ref="A332:A336"/>
    <mergeCell ref="B332:B336"/>
    <mergeCell ref="C332:C336"/>
    <mergeCell ref="G332:G336"/>
    <mergeCell ref="H332:H336"/>
    <mergeCell ref="A327:A331"/>
    <mergeCell ref="B327:B331"/>
    <mergeCell ref="C327:C331"/>
    <mergeCell ref="G327:G331"/>
    <mergeCell ref="H327:H331"/>
    <mergeCell ref="A322:A326"/>
    <mergeCell ref="B322:B326"/>
    <mergeCell ref="C322:C326"/>
    <mergeCell ref="G322:G326"/>
    <mergeCell ref="H322:H326"/>
    <mergeCell ref="A317:A321"/>
    <mergeCell ref="B317:B321"/>
    <mergeCell ref="C317:C321"/>
    <mergeCell ref="G317:G321"/>
    <mergeCell ref="H317:H321"/>
    <mergeCell ref="A312:A316"/>
    <mergeCell ref="B312:B316"/>
    <mergeCell ref="C312:C316"/>
    <mergeCell ref="G312:G316"/>
    <mergeCell ref="H312:H316"/>
    <mergeCell ref="A307:A311"/>
    <mergeCell ref="B307:B311"/>
    <mergeCell ref="C307:C311"/>
    <mergeCell ref="G307:G311"/>
    <mergeCell ref="H307:H311"/>
    <mergeCell ref="A302:A306"/>
    <mergeCell ref="B302:B306"/>
    <mergeCell ref="C302:C306"/>
    <mergeCell ref="G302:G306"/>
    <mergeCell ref="H302:H306"/>
    <mergeCell ref="A297:A301"/>
    <mergeCell ref="B297:B301"/>
    <mergeCell ref="C297:C301"/>
    <mergeCell ref="G297:G301"/>
    <mergeCell ref="H297:H301"/>
    <mergeCell ref="A292:A296"/>
    <mergeCell ref="B292:B296"/>
    <mergeCell ref="C292:C296"/>
    <mergeCell ref="G292:G296"/>
    <mergeCell ref="H292:H296"/>
    <mergeCell ref="A287:A291"/>
    <mergeCell ref="B287:B291"/>
    <mergeCell ref="C287:C291"/>
    <mergeCell ref="G287:G291"/>
    <mergeCell ref="H287:H291"/>
    <mergeCell ref="A282:A286"/>
    <mergeCell ref="B282:B286"/>
    <mergeCell ref="C282:C286"/>
    <mergeCell ref="G282:G286"/>
    <mergeCell ref="H282:H286"/>
    <mergeCell ref="A277:A281"/>
    <mergeCell ref="B277:B281"/>
    <mergeCell ref="C277:C281"/>
    <mergeCell ref="G277:G281"/>
    <mergeCell ref="H277:H281"/>
    <mergeCell ref="A272:A276"/>
    <mergeCell ref="B272:B276"/>
    <mergeCell ref="C272:C276"/>
    <mergeCell ref="G272:G276"/>
    <mergeCell ref="H272:H276"/>
    <mergeCell ref="A267:A271"/>
    <mergeCell ref="B267:B271"/>
    <mergeCell ref="C267:C271"/>
    <mergeCell ref="G267:G271"/>
    <mergeCell ref="H267:H271"/>
    <mergeCell ref="A262:A266"/>
    <mergeCell ref="B262:B266"/>
    <mergeCell ref="C262:C266"/>
    <mergeCell ref="G262:G266"/>
    <mergeCell ref="H262:H266"/>
    <mergeCell ref="A257:A261"/>
    <mergeCell ref="B257:B261"/>
    <mergeCell ref="C257:C261"/>
    <mergeCell ref="G257:G261"/>
    <mergeCell ref="H257:H261"/>
    <mergeCell ref="A252:A256"/>
    <mergeCell ref="B252:B256"/>
    <mergeCell ref="C252:C256"/>
    <mergeCell ref="G252:G256"/>
    <mergeCell ref="H252:H256"/>
    <mergeCell ref="A247:A251"/>
    <mergeCell ref="B247:B251"/>
    <mergeCell ref="C247:C251"/>
    <mergeCell ref="G247:G251"/>
    <mergeCell ref="H247:H251"/>
    <mergeCell ref="A242:A246"/>
    <mergeCell ref="B242:B246"/>
    <mergeCell ref="C242:C246"/>
    <mergeCell ref="G242:G246"/>
    <mergeCell ref="H242:H246"/>
    <mergeCell ref="A237:A241"/>
    <mergeCell ref="B237:B241"/>
    <mergeCell ref="C237:C241"/>
    <mergeCell ref="G237:G241"/>
    <mergeCell ref="H237:H241"/>
    <mergeCell ref="A232:A236"/>
    <mergeCell ref="B232:B236"/>
    <mergeCell ref="C232:C236"/>
    <mergeCell ref="G232:G236"/>
    <mergeCell ref="H232:H236"/>
    <mergeCell ref="A227:A231"/>
    <mergeCell ref="B227:B231"/>
    <mergeCell ref="C227:C231"/>
    <mergeCell ref="G227:G231"/>
    <mergeCell ref="H227:H231"/>
    <mergeCell ref="A222:A226"/>
    <mergeCell ref="B222:B226"/>
    <mergeCell ref="C222:C226"/>
    <mergeCell ref="G222:G226"/>
    <mergeCell ref="H222:H226"/>
    <mergeCell ref="A217:A221"/>
    <mergeCell ref="B217:B221"/>
    <mergeCell ref="C217:C221"/>
    <mergeCell ref="G217:G221"/>
    <mergeCell ref="H217:H221"/>
    <mergeCell ref="A212:A216"/>
    <mergeCell ref="B212:B216"/>
    <mergeCell ref="C212:C216"/>
    <mergeCell ref="G212:G216"/>
    <mergeCell ref="H212:H216"/>
    <mergeCell ref="A207:A211"/>
    <mergeCell ref="B207:B211"/>
    <mergeCell ref="C207:C211"/>
    <mergeCell ref="G207:G211"/>
    <mergeCell ref="H207:H2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12:A16"/>
    <mergeCell ref="B12:B16"/>
    <mergeCell ref="C12:C16"/>
    <mergeCell ref="G12:G16"/>
    <mergeCell ref="H12:H16"/>
    <mergeCell ref="A7:A11"/>
    <mergeCell ref="B7:B11"/>
    <mergeCell ref="C7:C11"/>
    <mergeCell ref="G7:G11"/>
    <mergeCell ref="H7:H1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H187:H191"/>
    <mergeCell ref="A182:A186"/>
    <mergeCell ref="B182:B186"/>
    <mergeCell ref="C182:C186"/>
    <mergeCell ref="G182:G186"/>
    <mergeCell ref="H182:H186"/>
    <mergeCell ref="A177:A181"/>
    <mergeCell ref="B177:B181"/>
    <mergeCell ref="C177:C181"/>
    <mergeCell ref="G177:G181"/>
    <mergeCell ref="H177:H181"/>
    <mergeCell ref="A172:A176"/>
    <mergeCell ref="B172:B176"/>
    <mergeCell ref="C172:C176"/>
    <mergeCell ref="G172:G176"/>
    <mergeCell ref="H172:H176"/>
    <mergeCell ref="A167:A171"/>
    <mergeCell ref="B167:B171"/>
    <mergeCell ref="C167:C171"/>
    <mergeCell ref="G167:G171"/>
    <mergeCell ref="H167:H171"/>
    <mergeCell ref="A162:A166"/>
    <mergeCell ref="B162:B166"/>
    <mergeCell ref="C162:C166"/>
    <mergeCell ref="G162:G166"/>
    <mergeCell ref="H162:H166"/>
    <mergeCell ref="A157:A161"/>
    <mergeCell ref="B157:B161"/>
    <mergeCell ref="C157:C161"/>
    <mergeCell ref="G157:G161"/>
    <mergeCell ref="H157:H161"/>
    <mergeCell ref="A152:A156"/>
    <mergeCell ref="B152:B156"/>
    <mergeCell ref="C152:C156"/>
    <mergeCell ref="G152:G156"/>
    <mergeCell ref="H152:H156"/>
    <mergeCell ref="A147:A151"/>
    <mergeCell ref="B147:B151"/>
    <mergeCell ref="C147:C151"/>
    <mergeCell ref="G147:G151"/>
    <mergeCell ref="H147:H151"/>
    <mergeCell ref="A142:A146"/>
    <mergeCell ref="B142:B146"/>
    <mergeCell ref="C142:C146"/>
    <mergeCell ref="G142:G146"/>
    <mergeCell ref="H142:H146"/>
    <mergeCell ref="A137:A141"/>
    <mergeCell ref="B137:B141"/>
    <mergeCell ref="C137:C141"/>
    <mergeCell ref="G137:G141"/>
    <mergeCell ref="H137:H141"/>
    <mergeCell ref="A132:A136"/>
    <mergeCell ref="B132:B136"/>
    <mergeCell ref="C132:C136"/>
    <mergeCell ref="G132:G136"/>
    <mergeCell ref="H132:H136"/>
    <mergeCell ref="A127:A131"/>
    <mergeCell ref="B127:B131"/>
    <mergeCell ref="C127:C131"/>
    <mergeCell ref="G127:G131"/>
    <mergeCell ref="H127:H131"/>
    <mergeCell ref="A122:A126"/>
    <mergeCell ref="B122:B126"/>
    <mergeCell ref="C122:C126"/>
    <mergeCell ref="G122:G126"/>
    <mergeCell ref="H122:H126"/>
    <mergeCell ref="A117:A121"/>
    <mergeCell ref="B117:B121"/>
    <mergeCell ref="C117:C121"/>
    <mergeCell ref="G117:G121"/>
    <mergeCell ref="H117:H121"/>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H82:H86"/>
    <mergeCell ref="A77:A81"/>
    <mergeCell ref="B77:B81"/>
    <mergeCell ref="C77:C81"/>
    <mergeCell ref="G77:G81"/>
    <mergeCell ref="H77:H81"/>
    <mergeCell ref="A72:A76"/>
    <mergeCell ref="B72:B76"/>
    <mergeCell ref="C72:C76"/>
    <mergeCell ref="G72:G76"/>
    <mergeCell ref="H72:H76"/>
    <mergeCell ref="A67:A71"/>
    <mergeCell ref="B67:B71"/>
    <mergeCell ref="C67:C71"/>
    <mergeCell ref="G67:G71"/>
    <mergeCell ref="H67:H71"/>
    <mergeCell ref="A62:A66"/>
    <mergeCell ref="B62:B66"/>
    <mergeCell ref="C62:C66"/>
    <mergeCell ref="G62:G66"/>
    <mergeCell ref="H62:H66"/>
    <mergeCell ref="A57:A61"/>
    <mergeCell ref="B57:B61"/>
    <mergeCell ref="C57:C61"/>
    <mergeCell ref="G57:G61"/>
    <mergeCell ref="H57:H61"/>
    <mergeCell ref="A52:A56"/>
    <mergeCell ref="B52:B56"/>
    <mergeCell ref="C52:C56"/>
    <mergeCell ref="G52:G56"/>
    <mergeCell ref="H52:H56"/>
    <mergeCell ref="A47:A51"/>
    <mergeCell ref="B47:B51"/>
    <mergeCell ref="C47:C51"/>
    <mergeCell ref="G47:G51"/>
    <mergeCell ref="H47:H51"/>
    <mergeCell ref="A42:A46"/>
    <mergeCell ref="B42:B46"/>
    <mergeCell ref="C42:C46"/>
    <mergeCell ref="G42:G46"/>
    <mergeCell ref="H42:H46"/>
    <mergeCell ref="B32:B36"/>
    <mergeCell ref="C32:C36"/>
    <mergeCell ref="G32:G36"/>
    <mergeCell ref="H32:H36"/>
    <mergeCell ref="A37:A41"/>
    <mergeCell ref="B37:B41"/>
    <mergeCell ref="C37:C41"/>
    <mergeCell ref="G37:G41"/>
    <mergeCell ref="H37:H41"/>
    <mergeCell ref="A32:A36"/>
    <mergeCell ref="A22:A26"/>
    <mergeCell ref="B22:B26"/>
    <mergeCell ref="C22:C26"/>
    <mergeCell ref="G22:G26"/>
    <mergeCell ref="H22:H26"/>
    <mergeCell ref="A27:A31"/>
    <mergeCell ref="B27:B31"/>
    <mergeCell ref="C27:C31"/>
    <mergeCell ref="G27:G31"/>
    <mergeCell ref="H27:H31"/>
    <mergeCell ref="I2:I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I87:I91"/>
    <mergeCell ref="I92:I96"/>
    <mergeCell ref="I97:I101"/>
    <mergeCell ref="I102:I106"/>
    <mergeCell ref="I107:I111"/>
    <mergeCell ref="I112:I116"/>
    <mergeCell ref="I117:I121"/>
    <mergeCell ref="I122:I126"/>
    <mergeCell ref="I127:I131"/>
    <mergeCell ref="I132:I136"/>
    <mergeCell ref="I137:I141"/>
    <mergeCell ref="I142:I146"/>
    <mergeCell ref="I147:I151"/>
    <mergeCell ref="I152:I156"/>
    <mergeCell ref="I157:I161"/>
    <mergeCell ref="I162:I166"/>
    <mergeCell ref="I167:I171"/>
    <mergeCell ref="I172:I176"/>
    <mergeCell ref="I177:I181"/>
    <mergeCell ref="I182:I186"/>
    <mergeCell ref="I187:I191"/>
    <mergeCell ref="I192:I196"/>
    <mergeCell ref="I197:I201"/>
    <mergeCell ref="I202:I206"/>
    <mergeCell ref="I207:I211"/>
    <mergeCell ref="I212:I216"/>
    <mergeCell ref="I217:I221"/>
    <mergeCell ref="I222:I226"/>
    <mergeCell ref="I227:I231"/>
    <mergeCell ref="I232:I236"/>
    <mergeCell ref="I237:I241"/>
    <mergeCell ref="I242:I246"/>
    <mergeCell ref="I247:I251"/>
    <mergeCell ref="I252:I256"/>
    <mergeCell ref="I257:I261"/>
    <mergeCell ref="I262:I266"/>
    <mergeCell ref="I267:I271"/>
    <mergeCell ref="I272:I276"/>
    <mergeCell ref="I277:I281"/>
    <mergeCell ref="I282:I286"/>
    <mergeCell ref="I287:I291"/>
    <mergeCell ref="I292:I296"/>
    <mergeCell ref="I297:I301"/>
    <mergeCell ref="I302:I306"/>
    <mergeCell ref="I307:I311"/>
    <mergeCell ref="I312:I316"/>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F2" sqref="F2"/>
    </sheetView>
  </sheetViews>
  <sheetFormatPr defaultColWidth="19.7109375" defaultRowHeight="17.25" customHeight="1" x14ac:dyDescent="0.25"/>
  <cols>
    <col min="5" max="5" width="35.28515625" customWidth="1"/>
    <col min="8" max="8" width="23.42578125" customWidth="1"/>
    <col min="9" max="9" width="39.42578125" customWidth="1"/>
  </cols>
  <sheetData>
    <row r="1" spans="1:9" ht="50.25" customHeight="1" x14ac:dyDescent="0.25">
      <c r="A1" s="93" t="s">
        <v>257</v>
      </c>
      <c r="B1" s="94" t="s">
        <v>11</v>
      </c>
      <c r="C1" s="94" t="s">
        <v>314</v>
      </c>
      <c r="D1" s="94" t="s">
        <v>12</v>
      </c>
      <c r="E1" s="95" t="s">
        <v>10</v>
      </c>
      <c r="F1" s="96" t="s">
        <v>15</v>
      </c>
      <c r="G1" s="95" t="s">
        <v>210</v>
      </c>
      <c r="H1" s="95" t="s">
        <v>211</v>
      </c>
      <c r="I1" s="95" t="s">
        <v>16</v>
      </c>
    </row>
    <row r="2" spans="1:9" ht="17.25" customHeight="1" x14ac:dyDescent="0.25">
      <c r="A2" s="219">
        <v>74076</v>
      </c>
      <c r="B2" s="221" t="s">
        <v>182</v>
      </c>
      <c r="C2" s="223" t="s">
        <v>317</v>
      </c>
      <c r="D2" s="221"/>
      <c r="E2" s="97" t="s">
        <v>263</v>
      </c>
      <c r="F2" s="97"/>
      <c r="G2" s="97">
        <v>0</v>
      </c>
      <c r="H2" s="221">
        <f>AVERAGE(G2,G4,G5,G6,G7)</f>
        <v>0</v>
      </c>
      <c r="I2" s="226" t="s">
        <v>321</v>
      </c>
    </row>
    <row r="3" spans="1:9" ht="17.25" customHeight="1" x14ac:dyDescent="0.25">
      <c r="A3" s="219"/>
      <c r="B3" s="221"/>
      <c r="C3" s="224"/>
      <c r="D3" s="221"/>
      <c r="E3" s="97" t="s">
        <v>277</v>
      </c>
      <c r="F3" s="97"/>
      <c r="G3" s="97">
        <v>0</v>
      </c>
      <c r="H3" s="221"/>
      <c r="I3" s="226"/>
    </row>
    <row r="4" spans="1:9" ht="17.25" customHeight="1" x14ac:dyDescent="0.25">
      <c r="A4" s="219"/>
      <c r="B4" s="221"/>
      <c r="C4" s="224"/>
      <c r="D4" s="221"/>
      <c r="E4" s="97" t="s">
        <v>264</v>
      </c>
      <c r="F4" s="97"/>
      <c r="G4" s="97">
        <v>0</v>
      </c>
      <c r="H4" s="221"/>
      <c r="I4" s="226"/>
    </row>
    <row r="5" spans="1:9" ht="17.25" customHeight="1" x14ac:dyDescent="0.25">
      <c r="A5" s="219"/>
      <c r="B5" s="221"/>
      <c r="C5" s="224"/>
      <c r="D5" s="221"/>
      <c r="E5" s="97" t="s">
        <v>260</v>
      </c>
      <c r="F5" s="97"/>
      <c r="G5" s="97">
        <v>0</v>
      </c>
      <c r="H5" s="221"/>
      <c r="I5" s="226"/>
    </row>
    <row r="6" spans="1:9" ht="17.25" customHeight="1" x14ac:dyDescent="0.25">
      <c r="A6" s="219"/>
      <c r="B6" s="221"/>
      <c r="C6" s="224"/>
      <c r="D6" s="221"/>
      <c r="E6" s="97" t="s">
        <v>265</v>
      </c>
      <c r="F6" s="97"/>
      <c r="G6" s="97">
        <v>0</v>
      </c>
      <c r="H6" s="221"/>
      <c r="I6" s="226"/>
    </row>
    <row r="7" spans="1:9" ht="17.25" customHeight="1" thickBot="1" x14ac:dyDescent="0.3">
      <c r="A7" s="220"/>
      <c r="B7" s="222"/>
      <c r="C7" s="225"/>
      <c r="D7" s="222"/>
      <c r="E7" s="98" t="s">
        <v>262</v>
      </c>
      <c r="F7" s="98"/>
      <c r="G7" s="98">
        <v>0</v>
      </c>
      <c r="H7" s="222"/>
      <c r="I7" s="227"/>
    </row>
    <row r="8" spans="1:9" ht="17.25" customHeight="1" x14ac:dyDescent="0.25">
      <c r="A8" s="219">
        <v>98643</v>
      </c>
      <c r="B8" s="221" t="s">
        <v>182</v>
      </c>
      <c r="C8" s="223" t="s">
        <v>316</v>
      </c>
      <c r="D8" s="221"/>
      <c r="E8" s="97" t="s">
        <v>263</v>
      </c>
      <c r="F8" s="97"/>
      <c r="G8" s="97">
        <v>0</v>
      </c>
      <c r="H8" s="221">
        <f>AVERAGE(G8,G10,G11,G12,G13)</f>
        <v>0</v>
      </c>
      <c r="I8" s="226" t="s">
        <v>321</v>
      </c>
    </row>
    <row r="9" spans="1:9" ht="17.25" customHeight="1" x14ac:dyDescent="0.25">
      <c r="A9" s="219"/>
      <c r="B9" s="221"/>
      <c r="C9" s="224"/>
      <c r="D9" s="221"/>
      <c r="E9" s="97" t="s">
        <v>277</v>
      </c>
      <c r="F9" s="97"/>
      <c r="G9" s="97">
        <v>0</v>
      </c>
      <c r="H9" s="221"/>
      <c r="I9" s="226"/>
    </row>
    <row r="10" spans="1:9" ht="17.25" customHeight="1" x14ac:dyDescent="0.25">
      <c r="A10" s="219"/>
      <c r="B10" s="221"/>
      <c r="C10" s="224"/>
      <c r="D10" s="221"/>
      <c r="E10" s="97" t="s">
        <v>264</v>
      </c>
      <c r="F10" s="97"/>
      <c r="G10" s="97">
        <v>0</v>
      </c>
      <c r="H10" s="221"/>
      <c r="I10" s="226"/>
    </row>
    <row r="11" spans="1:9" ht="17.25" customHeight="1" x14ac:dyDescent="0.25">
      <c r="A11" s="219"/>
      <c r="B11" s="221"/>
      <c r="C11" s="224"/>
      <c r="D11" s="221"/>
      <c r="E11" s="97" t="s">
        <v>260</v>
      </c>
      <c r="F11" s="97"/>
      <c r="G11" s="97">
        <v>0</v>
      </c>
      <c r="H11" s="221"/>
      <c r="I11" s="226"/>
    </row>
    <row r="12" spans="1:9" ht="17.25" customHeight="1" x14ac:dyDescent="0.25">
      <c r="A12" s="219"/>
      <c r="B12" s="221"/>
      <c r="C12" s="224"/>
      <c r="D12" s="221"/>
      <c r="E12" s="97" t="s">
        <v>265</v>
      </c>
      <c r="F12" s="97"/>
      <c r="G12" s="97">
        <v>0</v>
      </c>
      <c r="H12" s="221"/>
      <c r="I12" s="226"/>
    </row>
    <row r="13" spans="1:9" ht="17.25" customHeight="1" thickBot="1" x14ac:dyDescent="0.3">
      <c r="A13" s="220"/>
      <c r="B13" s="222"/>
      <c r="C13" s="225"/>
      <c r="D13" s="222"/>
      <c r="E13" s="98" t="s">
        <v>262</v>
      </c>
      <c r="F13" s="98"/>
      <c r="G13" s="98">
        <v>0</v>
      </c>
      <c r="H13" s="222"/>
      <c r="I13" s="227"/>
    </row>
    <row r="14" spans="1:9" ht="17.25" customHeight="1" x14ac:dyDescent="0.25">
      <c r="A14" s="219">
        <v>98903</v>
      </c>
      <c r="B14" s="221" t="s">
        <v>182</v>
      </c>
      <c r="C14" s="223" t="s">
        <v>316</v>
      </c>
      <c r="D14" s="221"/>
      <c r="E14" s="97" t="s">
        <v>263</v>
      </c>
      <c r="F14" s="97"/>
      <c r="G14" s="97">
        <v>0</v>
      </c>
      <c r="H14" s="221">
        <f>AVERAGE(G14,G16,G17,G18,G19)</f>
        <v>0</v>
      </c>
      <c r="I14" s="226" t="s">
        <v>321</v>
      </c>
    </row>
    <row r="15" spans="1:9" ht="17.25" customHeight="1" x14ac:dyDescent="0.25">
      <c r="A15" s="219"/>
      <c r="B15" s="221"/>
      <c r="C15" s="224"/>
      <c r="D15" s="221"/>
      <c r="E15" s="97" t="s">
        <v>277</v>
      </c>
      <c r="F15" s="97"/>
      <c r="G15" s="97">
        <v>0</v>
      </c>
      <c r="H15" s="221"/>
      <c r="I15" s="226"/>
    </row>
    <row r="16" spans="1:9" ht="17.25" customHeight="1" x14ac:dyDescent="0.25">
      <c r="A16" s="219"/>
      <c r="B16" s="221"/>
      <c r="C16" s="224"/>
      <c r="D16" s="221"/>
      <c r="E16" s="97" t="s">
        <v>264</v>
      </c>
      <c r="F16" s="97"/>
      <c r="G16" s="97">
        <v>0</v>
      </c>
      <c r="H16" s="221"/>
      <c r="I16" s="226"/>
    </row>
    <row r="17" spans="1:9" ht="17.25" customHeight="1" x14ac:dyDescent="0.25">
      <c r="A17" s="219"/>
      <c r="B17" s="221"/>
      <c r="C17" s="224"/>
      <c r="D17" s="221"/>
      <c r="E17" s="97" t="s">
        <v>260</v>
      </c>
      <c r="F17" s="97"/>
      <c r="G17" s="97">
        <v>0</v>
      </c>
      <c r="H17" s="221"/>
      <c r="I17" s="226"/>
    </row>
    <row r="18" spans="1:9" ht="17.25" customHeight="1" x14ac:dyDescent="0.25">
      <c r="A18" s="219"/>
      <c r="B18" s="221"/>
      <c r="C18" s="224"/>
      <c r="D18" s="221"/>
      <c r="E18" s="97" t="s">
        <v>265</v>
      </c>
      <c r="F18" s="97"/>
      <c r="G18" s="97">
        <v>0</v>
      </c>
      <c r="H18" s="221"/>
      <c r="I18" s="226"/>
    </row>
    <row r="19" spans="1:9" ht="17.25" customHeight="1" thickBot="1" x14ac:dyDescent="0.3">
      <c r="A19" s="220"/>
      <c r="B19" s="222"/>
      <c r="C19" s="225"/>
      <c r="D19" s="222"/>
      <c r="E19" s="98" t="s">
        <v>262</v>
      </c>
      <c r="F19" s="98"/>
      <c r="G19" s="98">
        <v>0</v>
      </c>
      <c r="H19" s="222"/>
      <c r="I19" s="227"/>
    </row>
    <row r="20" spans="1:9" ht="17.25" customHeight="1" x14ac:dyDescent="0.25">
      <c r="A20" s="219">
        <v>100068</v>
      </c>
      <c r="B20" s="221" t="s">
        <v>182</v>
      </c>
      <c r="C20" s="223" t="s">
        <v>316</v>
      </c>
      <c r="D20" s="221"/>
      <c r="E20" s="97" t="s">
        <v>263</v>
      </c>
      <c r="F20" s="97"/>
      <c r="G20" s="97">
        <v>0</v>
      </c>
      <c r="H20" s="221">
        <f>AVERAGE(G20,G22,G23,G24,G25)</f>
        <v>0</v>
      </c>
      <c r="I20" s="226" t="s">
        <v>321</v>
      </c>
    </row>
    <row r="21" spans="1:9" ht="17.25" customHeight="1" x14ac:dyDescent="0.25">
      <c r="A21" s="219"/>
      <c r="B21" s="221"/>
      <c r="C21" s="224"/>
      <c r="D21" s="221"/>
      <c r="E21" s="97" t="s">
        <v>277</v>
      </c>
      <c r="F21" s="97"/>
      <c r="G21" s="97">
        <v>0</v>
      </c>
      <c r="H21" s="221"/>
      <c r="I21" s="226"/>
    </row>
    <row r="22" spans="1:9" ht="17.25" customHeight="1" x14ac:dyDescent="0.25">
      <c r="A22" s="219"/>
      <c r="B22" s="221"/>
      <c r="C22" s="224"/>
      <c r="D22" s="221"/>
      <c r="E22" s="97" t="s">
        <v>264</v>
      </c>
      <c r="F22" s="97"/>
      <c r="G22" s="97">
        <v>0</v>
      </c>
      <c r="H22" s="221"/>
      <c r="I22" s="226"/>
    </row>
    <row r="23" spans="1:9" ht="17.25" customHeight="1" x14ac:dyDescent="0.25">
      <c r="A23" s="219"/>
      <c r="B23" s="221"/>
      <c r="C23" s="224"/>
      <c r="D23" s="221"/>
      <c r="E23" s="97" t="s">
        <v>260</v>
      </c>
      <c r="F23" s="97"/>
      <c r="G23" s="97">
        <v>0</v>
      </c>
      <c r="H23" s="221"/>
      <c r="I23" s="226"/>
    </row>
    <row r="24" spans="1:9" ht="17.25" customHeight="1" x14ac:dyDescent="0.25">
      <c r="A24" s="219"/>
      <c r="B24" s="221"/>
      <c r="C24" s="224"/>
      <c r="D24" s="221"/>
      <c r="E24" s="97" t="s">
        <v>265</v>
      </c>
      <c r="F24" s="97"/>
      <c r="G24" s="97">
        <v>0</v>
      </c>
      <c r="H24" s="221"/>
      <c r="I24" s="226"/>
    </row>
    <row r="25" spans="1:9" ht="17.25" customHeight="1" thickBot="1" x14ac:dyDescent="0.3">
      <c r="A25" s="220"/>
      <c r="B25" s="222"/>
      <c r="C25" s="225"/>
      <c r="D25" s="222"/>
      <c r="E25" s="98" t="s">
        <v>262</v>
      </c>
      <c r="F25" s="98"/>
      <c r="G25" s="98">
        <v>0</v>
      </c>
      <c r="H25" s="222"/>
      <c r="I25" s="227"/>
    </row>
    <row r="26" spans="1:9" ht="17.25" customHeight="1" x14ac:dyDescent="0.25">
      <c r="A26" s="219">
        <v>106031</v>
      </c>
      <c r="B26" s="221" t="s">
        <v>182</v>
      </c>
      <c r="C26" s="223" t="s">
        <v>317</v>
      </c>
      <c r="D26" s="221"/>
      <c r="E26" s="97" t="s">
        <v>263</v>
      </c>
      <c r="F26" s="97"/>
      <c r="G26" s="97">
        <v>0</v>
      </c>
      <c r="H26" s="221">
        <f>AVERAGE(G26,G28,G29,G30,G31)</f>
        <v>0</v>
      </c>
      <c r="I26" s="226" t="s">
        <v>321</v>
      </c>
    </row>
    <row r="27" spans="1:9" ht="17.25" customHeight="1" x14ac:dyDescent="0.25">
      <c r="A27" s="219"/>
      <c r="B27" s="221"/>
      <c r="C27" s="224"/>
      <c r="D27" s="221"/>
      <c r="E27" s="97" t="s">
        <v>277</v>
      </c>
      <c r="F27" s="97"/>
      <c r="G27" s="97">
        <v>0</v>
      </c>
      <c r="H27" s="221"/>
      <c r="I27" s="226"/>
    </row>
    <row r="28" spans="1:9" ht="17.25" customHeight="1" x14ac:dyDescent="0.25">
      <c r="A28" s="219"/>
      <c r="B28" s="221"/>
      <c r="C28" s="224"/>
      <c r="D28" s="221"/>
      <c r="E28" s="97" t="s">
        <v>264</v>
      </c>
      <c r="F28" s="97"/>
      <c r="G28" s="97">
        <v>0</v>
      </c>
      <c r="H28" s="221"/>
      <c r="I28" s="226"/>
    </row>
    <row r="29" spans="1:9" ht="17.25" customHeight="1" x14ac:dyDescent="0.25">
      <c r="A29" s="219"/>
      <c r="B29" s="221"/>
      <c r="C29" s="224"/>
      <c r="D29" s="221"/>
      <c r="E29" s="97" t="s">
        <v>260</v>
      </c>
      <c r="F29" s="97"/>
      <c r="G29" s="97">
        <v>0</v>
      </c>
      <c r="H29" s="221"/>
      <c r="I29" s="226"/>
    </row>
    <row r="30" spans="1:9" ht="17.25" customHeight="1" x14ac:dyDescent="0.25">
      <c r="A30" s="219"/>
      <c r="B30" s="221"/>
      <c r="C30" s="224"/>
      <c r="D30" s="221"/>
      <c r="E30" s="97" t="s">
        <v>265</v>
      </c>
      <c r="F30" s="97"/>
      <c r="G30" s="97">
        <v>0</v>
      </c>
      <c r="H30" s="221"/>
      <c r="I30" s="226"/>
    </row>
    <row r="31" spans="1:9" ht="17.25" customHeight="1" thickBot="1" x14ac:dyDescent="0.3">
      <c r="A31" s="220"/>
      <c r="B31" s="222"/>
      <c r="C31" s="225"/>
      <c r="D31" s="222"/>
      <c r="E31" s="98" t="s">
        <v>262</v>
      </c>
      <c r="F31" s="98"/>
      <c r="G31" s="98">
        <v>0</v>
      </c>
      <c r="H31" s="222"/>
      <c r="I31" s="227"/>
    </row>
    <row r="32" spans="1:9" ht="17.25" customHeight="1" x14ac:dyDescent="0.25">
      <c r="A32" s="219">
        <v>113852</v>
      </c>
      <c r="B32" s="221" t="s">
        <v>182</v>
      </c>
      <c r="C32" s="223" t="s">
        <v>316</v>
      </c>
      <c r="D32" s="221"/>
      <c r="E32" s="97" t="s">
        <v>263</v>
      </c>
      <c r="F32" s="97"/>
      <c r="G32" s="97">
        <v>0</v>
      </c>
      <c r="H32" s="221">
        <f>AVERAGE(G32,G34,G35,G36,G37)</f>
        <v>0</v>
      </c>
      <c r="I32" s="226" t="s">
        <v>321</v>
      </c>
    </row>
    <row r="33" spans="1:9" ht="17.25" customHeight="1" x14ac:dyDescent="0.25">
      <c r="A33" s="219"/>
      <c r="B33" s="221"/>
      <c r="C33" s="224"/>
      <c r="D33" s="221"/>
      <c r="E33" s="97" t="s">
        <v>277</v>
      </c>
      <c r="F33" s="97"/>
      <c r="G33" s="97">
        <v>0</v>
      </c>
      <c r="H33" s="221"/>
      <c r="I33" s="226"/>
    </row>
    <row r="34" spans="1:9" ht="17.25" customHeight="1" x14ac:dyDescent="0.25">
      <c r="A34" s="219"/>
      <c r="B34" s="221"/>
      <c r="C34" s="224"/>
      <c r="D34" s="221"/>
      <c r="E34" s="97" t="s">
        <v>264</v>
      </c>
      <c r="F34" s="97"/>
      <c r="G34" s="97">
        <v>0</v>
      </c>
      <c r="H34" s="221"/>
      <c r="I34" s="226"/>
    </row>
    <row r="35" spans="1:9" ht="17.25" customHeight="1" x14ac:dyDescent="0.25">
      <c r="A35" s="219"/>
      <c r="B35" s="221"/>
      <c r="C35" s="224"/>
      <c r="D35" s="221"/>
      <c r="E35" s="97" t="s">
        <v>260</v>
      </c>
      <c r="F35" s="97"/>
      <c r="G35" s="97">
        <v>0</v>
      </c>
      <c r="H35" s="221"/>
      <c r="I35" s="226"/>
    </row>
    <row r="36" spans="1:9" ht="17.25" customHeight="1" x14ac:dyDescent="0.25">
      <c r="A36" s="219"/>
      <c r="B36" s="221"/>
      <c r="C36" s="224"/>
      <c r="D36" s="221"/>
      <c r="E36" s="97" t="s">
        <v>265</v>
      </c>
      <c r="F36" s="97"/>
      <c r="G36" s="97">
        <v>0</v>
      </c>
      <c r="H36" s="221"/>
      <c r="I36" s="226"/>
    </row>
    <row r="37" spans="1:9" ht="17.25" customHeight="1" thickBot="1" x14ac:dyDescent="0.3">
      <c r="A37" s="220"/>
      <c r="B37" s="222"/>
      <c r="C37" s="225"/>
      <c r="D37" s="222"/>
      <c r="E37" s="98" t="s">
        <v>262</v>
      </c>
      <c r="F37" s="98"/>
      <c r="G37" s="98">
        <v>0</v>
      </c>
      <c r="H37" s="222"/>
      <c r="I37" s="227"/>
    </row>
    <row r="38" spans="1:9" ht="17.25" customHeight="1" x14ac:dyDescent="0.25">
      <c r="A38" s="219">
        <v>114110</v>
      </c>
      <c r="B38" s="221" t="s">
        <v>182</v>
      </c>
      <c r="C38" s="223" t="s">
        <v>316</v>
      </c>
      <c r="D38" s="221"/>
      <c r="E38" s="97" t="s">
        <v>263</v>
      </c>
      <c r="F38" s="97"/>
      <c r="G38" s="97">
        <v>0</v>
      </c>
      <c r="H38" s="221">
        <f>AVERAGE(G38,G40,G41,G42,G43)</f>
        <v>0</v>
      </c>
      <c r="I38" s="226" t="s">
        <v>321</v>
      </c>
    </row>
    <row r="39" spans="1:9" ht="17.25" customHeight="1" x14ac:dyDescent="0.25">
      <c r="A39" s="219"/>
      <c r="B39" s="221"/>
      <c r="C39" s="224"/>
      <c r="D39" s="221"/>
      <c r="E39" s="97" t="s">
        <v>277</v>
      </c>
      <c r="F39" s="97"/>
      <c r="G39" s="97">
        <v>0</v>
      </c>
      <c r="H39" s="221"/>
      <c r="I39" s="226"/>
    </row>
    <row r="40" spans="1:9" ht="17.25" customHeight="1" x14ac:dyDescent="0.25">
      <c r="A40" s="219"/>
      <c r="B40" s="221"/>
      <c r="C40" s="224"/>
      <c r="D40" s="221"/>
      <c r="E40" s="97" t="s">
        <v>264</v>
      </c>
      <c r="F40" s="97"/>
      <c r="G40" s="97">
        <v>0</v>
      </c>
      <c r="H40" s="221"/>
      <c r="I40" s="226"/>
    </row>
    <row r="41" spans="1:9" ht="17.25" customHeight="1" x14ac:dyDescent="0.25">
      <c r="A41" s="219"/>
      <c r="B41" s="221"/>
      <c r="C41" s="224"/>
      <c r="D41" s="221"/>
      <c r="E41" s="97" t="s">
        <v>260</v>
      </c>
      <c r="F41" s="97"/>
      <c r="G41" s="97">
        <v>0</v>
      </c>
      <c r="H41" s="221"/>
      <c r="I41" s="226"/>
    </row>
    <row r="42" spans="1:9" ht="17.25" customHeight="1" x14ac:dyDescent="0.25">
      <c r="A42" s="219"/>
      <c r="B42" s="221"/>
      <c r="C42" s="224"/>
      <c r="D42" s="221"/>
      <c r="E42" s="97" t="s">
        <v>265</v>
      </c>
      <c r="F42" s="97"/>
      <c r="G42" s="97">
        <v>0</v>
      </c>
      <c r="H42" s="221"/>
      <c r="I42" s="226"/>
    </row>
    <row r="43" spans="1:9" ht="17.25" customHeight="1" thickBot="1" x14ac:dyDescent="0.3">
      <c r="A43" s="220"/>
      <c r="B43" s="222"/>
      <c r="C43" s="225"/>
      <c r="D43" s="222"/>
      <c r="E43" s="98" t="s">
        <v>262</v>
      </c>
      <c r="F43" s="98"/>
      <c r="G43" s="98">
        <v>0</v>
      </c>
      <c r="H43" s="222"/>
      <c r="I43" s="227"/>
    </row>
    <row r="44" spans="1:9" ht="17.25" customHeight="1" x14ac:dyDescent="0.25">
      <c r="A44" s="219">
        <v>114869</v>
      </c>
      <c r="B44" s="221" t="s">
        <v>182</v>
      </c>
      <c r="C44" s="223" t="s">
        <v>316</v>
      </c>
      <c r="D44" s="221"/>
      <c r="E44" s="97" t="s">
        <v>263</v>
      </c>
      <c r="F44" s="97"/>
      <c r="G44" s="97">
        <v>0</v>
      </c>
      <c r="H44" s="221">
        <f>AVERAGE(G44,G46,G47,G48,G49)</f>
        <v>0</v>
      </c>
      <c r="I44" s="226" t="s">
        <v>321</v>
      </c>
    </row>
    <row r="45" spans="1:9" ht="17.25" customHeight="1" x14ac:dyDescent="0.25">
      <c r="A45" s="219"/>
      <c r="B45" s="221"/>
      <c r="C45" s="224"/>
      <c r="D45" s="221"/>
      <c r="E45" s="97" t="s">
        <v>277</v>
      </c>
      <c r="F45" s="97"/>
      <c r="G45" s="97">
        <v>0</v>
      </c>
      <c r="H45" s="221"/>
      <c r="I45" s="226"/>
    </row>
    <row r="46" spans="1:9" ht="17.25" customHeight="1" x14ac:dyDescent="0.25">
      <c r="A46" s="219"/>
      <c r="B46" s="221"/>
      <c r="C46" s="224"/>
      <c r="D46" s="221"/>
      <c r="E46" s="97" t="s">
        <v>264</v>
      </c>
      <c r="F46" s="97"/>
      <c r="G46" s="97">
        <v>0</v>
      </c>
      <c r="H46" s="221"/>
      <c r="I46" s="226"/>
    </row>
    <row r="47" spans="1:9" ht="17.25" customHeight="1" x14ac:dyDescent="0.25">
      <c r="A47" s="219"/>
      <c r="B47" s="221"/>
      <c r="C47" s="224"/>
      <c r="D47" s="221"/>
      <c r="E47" s="97" t="s">
        <v>260</v>
      </c>
      <c r="F47" s="97"/>
      <c r="G47" s="97">
        <v>0</v>
      </c>
      <c r="H47" s="221"/>
      <c r="I47" s="226"/>
    </row>
    <row r="48" spans="1:9" ht="17.25" customHeight="1" x14ac:dyDescent="0.25">
      <c r="A48" s="219"/>
      <c r="B48" s="221"/>
      <c r="C48" s="224"/>
      <c r="D48" s="221"/>
      <c r="E48" s="97" t="s">
        <v>265</v>
      </c>
      <c r="F48" s="97"/>
      <c r="G48" s="97">
        <v>0</v>
      </c>
      <c r="H48" s="221"/>
      <c r="I48" s="226"/>
    </row>
    <row r="49" spans="1:9" ht="17.25" customHeight="1" thickBot="1" x14ac:dyDescent="0.3">
      <c r="A49" s="220"/>
      <c r="B49" s="222"/>
      <c r="C49" s="225"/>
      <c r="D49" s="222"/>
      <c r="E49" s="98" t="s">
        <v>262</v>
      </c>
      <c r="F49" s="98"/>
      <c r="G49" s="98">
        <v>0</v>
      </c>
      <c r="H49" s="222"/>
      <c r="I49" s="227"/>
    </row>
    <row r="50" spans="1:9" ht="17.25" customHeight="1" x14ac:dyDescent="0.25">
      <c r="A50" s="219">
        <v>119024</v>
      </c>
      <c r="B50" s="221" t="s">
        <v>182</v>
      </c>
      <c r="C50" s="223" t="s">
        <v>317</v>
      </c>
      <c r="D50" s="221"/>
      <c r="E50" s="97" t="s">
        <v>263</v>
      </c>
      <c r="F50" s="97"/>
      <c r="G50" s="97">
        <v>0</v>
      </c>
      <c r="H50" s="221">
        <f>AVERAGE(G50,G52,G53,G54,G55)</f>
        <v>0</v>
      </c>
      <c r="I50" s="226" t="s">
        <v>321</v>
      </c>
    </row>
    <row r="51" spans="1:9" ht="17.25" customHeight="1" x14ac:dyDescent="0.25">
      <c r="A51" s="219"/>
      <c r="B51" s="221"/>
      <c r="C51" s="224"/>
      <c r="D51" s="221"/>
      <c r="E51" s="97" t="s">
        <v>277</v>
      </c>
      <c r="F51" s="97"/>
      <c r="G51" s="97">
        <v>0</v>
      </c>
      <c r="H51" s="221"/>
      <c r="I51" s="226"/>
    </row>
    <row r="52" spans="1:9" ht="17.25" customHeight="1" x14ac:dyDescent="0.25">
      <c r="A52" s="219"/>
      <c r="B52" s="221"/>
      <c r="C52" s="224"/>
      <c r="D52" s="221"/>
      <c r="E52" s="97" t="s">
        <v>264</v>
      </c>
      <c r="F52" s="97"/>
      <c r="G52" s="97">
        <v>0</v>
      </c>
      <c r="H52" s="221"/>
      <c r="I52" s="226"/>
    </row>
    <row r="53" spans="1:9" ht="17.25" customHeight="1" x14ac:dyDescent="0.25">
      <c r="A53" s="219"/>
      <c r="B53" s="221"/>
      <c r="C53" s="224"/>
      <c r="D53" s="221"/>
      <c r="E53" s="97" t="s">
        <v>260</v>
      </c>
      <c r="F53" s="97"/>
      <c r="G53" s="97">
        <v>0</v>
      </c>
      <c r="H53" s="221"/>
      <c r="I53" s="226"/>
    </row>
    <row r="54" spans="1:9" ht="17.25" customHeight="1" x14ac:dyDescent="0.25">
      <c r="A54" s="219"/>
      <c r="B54" s="221"/>
      <c r="C54" s="224"/>
      <c r="D54" s="221"/>
      <c r="E54" s="97" t="s">
        <v>265</v>
      </c>
      <c r="F54" s="97"/>
      <c r="G54" s="97">
        <v>0</v>
      </c>
      <c r="H54" s="221"/>
      <c r="I54" s="226"/>
    </row>
    <row r="55" spans="1:9" ht="17.25" customHeight="1" thickBot="1" x14ac:dyDescent="0.3">
      <c r="A55" s="220"/>
      <c r="B55" s="222"/>
      <c r="C55" s="225"/>
      <c r="D55" s="222"/>
      <c r="E55" s="98" t="s">
        <v>262</v>
      </c>
      <c r="F55" s="98"/>
      <c r="G55" s="98">
        <v>0</v>
      </c>
      <c r="H55" s="222"/>
      <c r="I55" s="227"/>
    </row>
    <row r="56" spans="1:9" ht="17.25" customHeight="1" x14ac:dyDescent="0.25">
      <c r="A56" s="219">
        <v>119485</v>
      </c>
      <c r="B56" s="221" t="s">
        <v>182</v>
      </c>
      <c r="C56" s="223" t="s">
        <v>317</v>
      </c>
      <c r="D56" s="221"/>
      <c r="E56" s="97" t="s">
        <v>263</v>
      </c>
      <c r="F56" s="97"/>
      <c r="G56" s="97">
        <v>0</v>
      </c>
      <c r="H56" s="221">
        <f>AVERAGE(G56,G58,G59,G60,G61)</f>
        <v>0</v>
      </c>
      <c r="I56" s="226" t="s">
        <v>321</v>
      </c>
    </row>
    <row r="57" spans="1:9" ht="17.25" customHeight="1" x14ac:dyDescent="0.25">
      <c r="A57" s="219"/>
      <c r="B57" s="221"/>
      <c r="C57" s="224"/>
      <c r="D57" s="221"/>
      <c r="E57" s="97" t="s">
        <v>277</v>
      </c>
      <c r="F57" s="97"/>
      <c r="G57" s="97">
        <v>0</v>
      </c>
      <c r="H57" s="221"/>
      <c r="I57" s="226"/>
    </row>
    <row r="58" spans="1:9" ht="17.25" customHeight="1" x14ac:dyDescent="0.25">
      <c r="A58" s="219"/>
      <c r="B58" s="221"/>
      <c r="C58" s="224"/>
      <c r="D58" s="221"/>
      <c r="E58" s="97" t="s">
        <v>264</v>
      </c>
      <c r="F58" s="97"/>
      <c r="G58" s="97">
        <v>0</v>
      </c>
      <c r="H58" s="221"/>
      <c r="I58" s="226"/>
    </row>
    <row r="59" spans="1:9" ht="17.25" customHeight="1" x14ac:dyDescent="0.25">
      <c r="A59" s="219"/>
      <c r="B59" s="221"/>
      <c r="C59" s="224"/>
      <c r="D59" s="221"/>
      <c r="E59" s="97" t="s">
        <v>260</v>
      </c>
      <c r="F59" s="97"/>
      <c r="G59" s="97">
        <v>0</v>
      </c>
      <c r="H59" s="221"/>
      <c r="I59" s="226"/>
    </row>
    <row r="60" spans="1:9" ht="17.25" customHeight="1" x14ac:dyDescent="0.25">
      <c r="A60" s="219"/>
      <c r="B60" s="221"/>
      <c r="C60" s="224"/>
      <c r="D60" s="221"/>
      <c r="E60" s="97" t="s">
        <v>265</v>
      </c>
      <c r="F60" s="97"/>
      <c r="G60" s="97">
        <v>0</v>
      </c>
      <c r="H60" s="221"/>
      <c r="I60" s="226"/>
    </row>
    <row r="61" spans="1:9" ht="17.25" customHeight="1" thickBot="1" x14ac:dyDescent="0.3">
      <c r="A61" s="220"/>
      <c r="B61" s="222"/>
      <c r="C61" s="225"/>
      <c r="D61" s="222"/>
      <c r="E61" s="98" t="s">
        <v>262</v>
      </c>
      <c r="F61" s="98"/>
      <c r="G61" s="98">
        <v>0</v>
      </c>
      <c r="H61" s="222"/>
      <c r="I61" s="227"/>
    </row>
    <row r="62" spans="1:9" ht="17.25" customHeight="1" x14ac:dyDescent="0.25">
      <c r="A62" s="219"/>
      <c r="B62" s="221" t="s">
        <v>182</v>
      </c>
      <c r="C62" s="223" t="s">
        <v>317</v>
      </c>
      <c r="D62" s="221"/>
      <c r="E62" s="97" t="s">
        <v>263</v>
      </c>
      <c r="F62" s="97"/>
      <c r="G62" s="97">
        <v>0</v>
      </c>
      <c r="H62" s="221">
        <f>AVERAGE(G62,G64,G65,G66,G67)</f>
        <v>0</v>
      </c>
      <c r="I62" s="226" t="s">
        <v>321</v>
      </c>
    </row>
    <row r="63" spans="1:9" ht="17.25" customHeight="1" x14ac:dyDescent="0.25">
      <c r="A63" s="219"/>
      <c r="B63" s="221"/>
      <c r="C63" s="224"/>
      <c r="D63" s="221"/>
      <c r="E63" s="97" t="s">
        <v>277</v>
      </c>
      <c r="F63" s="97"/>
      <c r="G63" s="97">
        <v>0</v>
      </c>
      <c r="H63" s="221"/>
      <c r="I63" s="226"/>
    </row>
    <row r="64" spans="1:9" ht="17.25" customHeight="1" x14ac:dyDescent="0.25">
      <c r="A64" s="219"/>
      <c r="B64" s="221"/>
      <c r="C64" s="224"/>
      <c r="D64" s="221"/>
      <c r="E64" s="97" t="s">
        <v>264</v>
      </c>
      <c r="F64" s="97"/>
      <c r="G64" s="97">
        <v>0</v>
      </c>
      <c r="H64" s="221"/>
      <c r="I64" s="226"/>
    </row>
    <row r="65" spans="1:9" ht="17.25" customHeight="1" x14ac:dyDescent="0.25">
      <c r="A65" s="219"/>
      <c r="B65" s="221"/>
      <c r="C65" s="224"/>
      <c r="D65" s="221"/>
      <c r="E65" s="97" t="s">
        <v>260</v>
      </c>
      <c r="F65" s="97"/>
      <c r="G65" s="97">
        <v>0</v>
      </c>
      <c r="H65" s="221"/>
      <c r="I65" s="226"/>
    </row>
    <row r="66" spans="1:9" ht="17.25" customHeight="1" x14ac:dyDescent="0.25">
      <c r="A66" s="219"/>
      <c r="B66" s="221"/>
      <c r="C66" s="224"/>
      <c r="D66" s="221"/>
      <c r="E66" s="97" t="s">
        <v>265</v>
      </c>
      <c r="F66" s="97"/>
      <c r="G66" s="97">
        <v>0</v>
      </c>
      <c r="H66" s="221"/>
      <c r="I66" s="226"/>
    </row>
    <row r="67" spans="1:9" ht="17.25" customHeight="1" thickBot="1" x14ac:dyDescent="0.3">
      <c r="A67" s="220"/>
      <c r="B67" s="222"/>
      <c r="C67" s="225"/>
      <c r="D67" s="222"/>
      <c r="E67" s="98" t="s">
        <v>262</v>
      </c>
      <c r="F67" s="98"/>
      <c r="G67" s="98">
        <v>0</v>
      </c>
      <c r="H67" s="222"/>
      <c r="I67" s="227"/>
    </row>
    <row r="68" spans="1:9" ht="17.25" customHeight="1" x14ac:dyDescent="0.25">
      <c r="A68" s="219">
        <v>121810</v>
      </c>
      <c r="B68" s="221" t="s">
        <v>182</v>
      </c>
      <c r="C68" s="223" t="s">
        <v>316</v>
      </c>
      <c r="D68" s="221"/>
      <c r="E68" s="97" t="s">
        <v>263</v>
      </c>
      <c r="F68" s="97"/>
      <c r="G68" s="97">
        <v>0</v>
      </c>
      <c r="H68" s="221">
        <f>AVERAGE(G68,G70,G71,G72,G73)</f>
        <v>0</v>
      </c>
      <c r="I68" s="226" t="s">
        <v>321</v>
      </c>
    </row>
    <row r="69" spans="1:9" ht="17.25" customHeight="1" x14ac:dyDescent="0.25">
      <c r="A69" s="219"/>
      <c r="B69" s="221"/>
      <c r="C69" s="224"/>
      <c r="D69" s="221"/>
      <c r="E69" s="97" t="s">
        <v>277</v>
      </c>
      <c r="F69" s="97"/>
      <c r="G69" s="97">
        <v>0</v>
      </c>
      <c r="H69" s="221"/>
      <c r="I69" s="226"/>
    </row>
    <row r="70" spans="1:9" ht="17.25" customHeight="1" x14ac:dyDescent="0.25">
      <c r="A70" s="219"/>
      <c r="B70" s="221"/>
      <c r="C70" s="224"/>
      <c r="D70" s="221"/>
      <c r="E70" s="97" t="s">
        <v>264</v>
      </c>
      <c r="F70" s="97"/>
      <c r="G70" s="97">
        <v>0</v>
      </c>
      <c r="H70" s="221"/>
      <c r="I70" s="226"/>
    </row>
    <row r="71" spans="1:9" ht="17.25" customHeight="1" x14ac:dyDescent="0.25">
      <c r="A71" s="219"/>
      <c r="B71" s="221"/>
      <c r="C71" s="224"/>
      <c r="D71" s="221"/>
      <c r="E71" s="97" t="s">
        <v>260</v>
      </c>
      <c r="F71" s="97"/>
      <c r="G71" s="97">
        <v>0</v>
      </c>
      <c r="H71" s="221"/>
      <c r="I71" s="226"/>
    </row>
    <row r="72" spans="1:9" ht="17.25" customHeight="1" x14ac:dyDescent="0.25">
      <c r="A72" s="219"/>
      <c r="B72" s="221"/>
      <c r="C72" s="224"/>
      <c r="D72" s="221"/>
      <c r="E72" s="97" t="s">
        <v>265</v>
      </c>
      <c r="F72" s="97"/>
      <c r="G72" s="97">
        <v>0</v>
      </c>
      <c r="H72" s="221"/>
      <c r="I72" s="226"/>
    </row>
    <row r="73" spans="1:9" ht="17.25" customHeight="1" thickBot="1" x14ac:dyDescent="0.3">
      <c r="A73" s="220"/>
      <c r="B73" s="222"/>
      <c r="C73" s="225"/>
      <c r="D73" s="222"/>
      <c r="E73" s="98" t="s">
        <v>262</v>
      </c>
      <c r="F73" s="98"/>
      <c r="G73" s="98">
        <v>0</v>
      </c>
      <c r="H73" s="222"/>
      <c r="I73" s="227"/>
    </row>
    <row r="74" spans="1:9" ht="17.25" customHeight="1" x14ac:dyDescent="0.25">
      <c r="A74" s="219">
        <v>122198</v>
      </c>
      <c r="B74" s="221" t="s">
        <v>182</v>
      </c>
      <c r="C74" s="223" t="s">
        <v>316</v>
      </c>
      <c r="D74" s="221"/>
      <c r="E74" s="97" t="s">
        <v>263</v>
      </c>
      <c r="F74" s="97"/>
      <c r="G74" s="97">
        <v>0</v>
      </c>
      <c r="H74" s="221">
        <f>AVERAGE(G74,G76,G77,G78,G79)</f>
        <v>0</v>
      </c>
      <c r="I74" s="226" t="s">
        <v>321</v>
      </c>
    </row>
    <row r="75" spans="1:9" ht="17.25" customHeight="1" x14ac:dyDescent="0.25">
      <c r="A75" s="219"/>
      <c r="B75" s="221"/>
      <c r="C75" s="224"/>
      <c r="D75" s="221"/>
      <c r="E75" s="97" t="s">
        <v>277</v>
      </c>
      <c r="F75" s="97"/>
      <c r="G75" s="97">
        <v>0</v>
      </c>
      <c r="H75" s="221"/>
      <c r="I75" s="226"/>
    </row>
    <row r="76" spans="1:9" ht="17.25" customHeight="1" x14ac:dyDescent="0.25">
      <c r="A76" s="219"/>
      <c r="B76" s="221"/>
      <c r="C76" s="224"/>
      <c r="D76" s="221"/>
      <c r="E76" s="97" t="s">
        <v>264</v>
      </c>
      <c r="F76" s="97"/>
      <c r="G76" s="97">
        <v>0</v>
      </c>
      <c r="H76" s="221"/>
      <c r="I76" s="226"/>
    </row>
    <row r="77" spans="1:9" ht="17.25" customHeight="1" x14ac:dyDescent="0.25">
      <c r="A77" s="219"/>
      <c r="B77" s="221"/>
      <c r="C77" s="224"/>
      <c r="D77" s="221"/>
      <c r="E77" s="97" t="s">
        <v>260</v>
      </c>
      <c r="F77" s="97"/>
      <c r="G77" s="97">
        <v>0</v>
      </c>
      <c r="H77" s="221"/>
      <c r="I77" s="226"/>
    </row>
    <row r="78" spans="1:9" ht="17.25" customHeight="1" x14ac:dyDescent="0.25">
      <c r="A78" s="219"/>
      <c r="B78" s="221"/>
      <c r="C78" s="224"/>
      <c r="D78" s="221"/>
      <c r="E78" s="97" t="s">
        <v>265</v>
      </c>
      <c r="F78" s="97"/>
      <c r="G78" s="97">
        <v>0</v>
      </c>
      <c r="H78" s="221"/>
      <c r="I78" s="226"/>
    </row>
    <row r="79" spans="1:9" ht="17.25" customHeight="1" thickBot="1" x14ac:dyDescent="0.3">
      <c r="A79" s="220"/>
      <c r="B79" s="222"/>
      <c r="C79" s="225"/>
      <c r="D79" s="222"/>
      <c r="E79" s="98" t="s">
        <v>262</v>
      </c>
      <c r="F79" s="98"/>
      <c r="G79" s="98">
        <v>0</v>
      </c>
      <c r="H79" s="222"/>
      <c r="I79" s="227"/>
    </row>
    <row r="80" spans="1:9" ht="17.25" customHeight="1" x14ac:dyDescent="0.25">
      <c r="A80" s="219">
        <v>122570</v>
      </c>
      <c r="B80" s="221" t="s">
        <v>182</v>
      </c>
      <c r="C80" s="223" t="s">
        <v>316</v>
      </c>
      <c r="D80" s="221"/>
      <c r="E80" s="97" t="s">
        <v>263</v>
      </c>
      <c r="F80" s="97"/>
      <c r="G80" s="97">
        <v>0</v>
      </c>
      <c r="H80" s="221">
        <f>AVERAGE(G80,G82,G83,G84,G85)</f>
        <v>0</v>
      </c>
      <c r="I80" s="226" t="s">
        <v>321</v>
      </c>
    </row>
    <row r="81" spans="1:9" ht="17.25" customHeight="1" x14ac:dyDescent="0.25">
      <c r="A81" s="219"/>
      <c r="B81" s="221"/>
      <c r="C81" s="224"/>
      <c r="D81" s="221"/>
      <c r="E81" s="97" t="s">
        <v>277</v>
      </c>
      <c r="F81" s="97"/>
      <c r="G81" s="97">
        <v>0</v>
      </c>
      <c r="H81" s="221"/>
      <c r="I81" s="226"/>
    </row>
    <row r="82" spans="1:9" ht="17.25" customHeight="1" x14ac:dyDescent="0.25">
      <c r="A82" s="219"/>
      <c r="B82" s="221"/>
      <c r="C82" s="224"/>
      <c r="D82" s="221"/>
      <c r="E82" s="97" t="s">
        <v>264</v>
      </c>
      <c r="F82" s="97"/>
      <c r="G82" s="97">
        <v>0</v>
      </c>
      <c r="H82" s="221"/>
      <c r="I82" s="226"/>
    </row>
    <row r="83" spans="1:9" ht="17.25" customHeight="1" x14ac:dyDescent="0.25">
      <c r="A83" s="219"/>
      <c r="B83" s="221"/>
      <c r="C83" s="224"/>
      <c r="D83" s="221"/>
      <c r="E83" s="97" t="s">
        <v>260</v>
      </c>
      <c r="F83" s="97"/>
      <c r="G83" s="97">
        <v>0</v>
      </c>
      <c r="H83" s="221"/>
      <c r="I83" s="226"/>
    </row>
    <row r="84" spans="1:9" ht="17.25" customHeight="1" x14ac:dyDescent="0.25">
      <c r="A84" s="219"/>
      <c r="B84" s="221"/>
      <c r="C84" s="224"/>
      <c r="D84" s="221"/>
      <c r="E84" s="97" t="s">
        <v>265</v>
      </c>
      <c r="F84" s="97"/>
      <c r="G84" s="97">
        <v>0</v>
      </c>
      <c r="H84" s="221"/>
      <c r="I84" s="226"/>
    </row>
    <row r="85" spans="1:9" ht="17.25" customHeight="1" thickBot="1" x14ac:dyDescent="0.3">
      <c r="A85" s="220"/>
      <c r="B85" s="222"/>
      <c r="C85" s="225"/>
      <c r="D85" s="222"/>
      <c r="E85" s="98" t="s">
        <v>262</v>
      </c>
      <c r="F85" s="98"/>
      <c r="G85" s="98">
        <v>0</v>
      </c>
      <c r="H85" s="222"/>
      <c r="I85" s="227"/>
    </row>
    <row r="86" spans="1:9" ht="17.25" customHeight="1" x14ac:dyDescent="0.25">
      <c r="A86" s="219">
        <v>122987</v>
      </c>
      <c r="B86" s="221" t="s">
        <v>182</v>
      </c>
      <c r="C86" s="223" t="s">
        <v>316</v>
      </c>
      <c r="D86" s="221"/>
      <c r="E86" s="97" t="s">
        <v>263</v>
      </c>
      <c r="F86" s="97"/>
      <c r="G86" s="97">
        <v>0</v>
      </c>
      <c r="H86" s="221">
        <f>AVERAGE(G86,G88,G89,G90,G91)</f>
        <v>0</v>
      </c>
      <c r="I86" s="226" t="s">
        <v>321</v>
      </c>
    </row>
    <row r="87" spans="1:9" ht="17.25" customHeight="1" x14ac:dyDescent="0.25">
      <c r="A87" s="219"/>
      <c r="B87" s="221"/>
      <c r="C87" s="224"/>
      <c r="D87" s="221"/>
      <c r="E87" s="97" t="s">
        <v>277</v>
      </c>
      <c r="F87" s="97"/>
      <c r="G87" s="97">
        <v>0</v>
      </c>
      <c r="H87" s="221"/>
      <c r="I87" s="226"/>
    </row>
    <row r="88" spans="1:9" ht="17.25" customHeight="1" x14ac:dyDescent="0.25">
      <c r="A88" s="219"/>
      <c r="B88" s="221"/>
      <c r="C88" s="224"/>
      <c r="D88" s="221"/>
      <c r="E88" s="97" t="s">
        <v>264</v>
      </c>
      <c r="F88" s="97"/>
      <c r="G88" s="97">
        <v>0</v>
      </c>
      <c r="H88" s="221"/>
      <c r="I88" s="226"/>
    </row>
    <row r="89" spans="1:9" ht="17.25" customHeight="1" x14ac:dyDescent="0.25">
      <c r="A89" s="219"/>
      <c r="B89" s="221"/>
      <c r="C89" s="224"/>
      <c r="D89" s="221"/>
      <c r="E89" s="97" t="s">
        <v>260</v>
      </c>
      <c r="F89" s="97"/>
      <c r="G89" s="97">
        <v>0</v>
      </c>
      <c r="H89" s="221"/>
      <c r="I89" s="226"/>
    </row>
    <row r="90" spans="1:9" ht="17.25" customHeight="1" x14ac:dyDescent="0.25">
      <c r="A90" s="219"/>
      <c r="B90" s="221"/>
      <c r="C90" s="224"/>
      <c r="D90" s="221"/>
      <c r="E90" s="97" t="s">
        <v>265</v>
      </c>
      <c r="F90" s="97"/>
      <c r="G90" s="97">
        <v>0</v>
      </c>
      <c r="H90" s="221"/>
      <c r="I90" s="226"/>
    </row>
    <row r="91" spans="1:9" ht="17.25" customHeight="1" thickBot="1" x14ac:dyDescent="0.3">
      <c r="A91" s="220"/>
      <c r="B91" s="222"/>
      <c r="C91" s="225"/>
      <c r="D91" s="222"/>
      <c r="E91" s="98" t="s">
        <v>262</v>
      </c>
      <c r="F91" s="98"/>
      <c r="G91" s="98">
        <v>0</v>
      </c>
      <c r="H91" s="222"/>
      <c r="I91" s="227"/>
    </row>
    <row r="92" spans="1:9" ht="17.25" customHeight="1" x14ac:dyDescent="0.25">
      <c r="A92" s="219">
        <v>123669</v>
      </c>
      <c r="B92" s="221" t="s">
        <v>208</v>
      </c>
      <c r="C92" s="223" t="s">
        <v>316</v>
      </c>
      <c r="D92" s="221"/>
      <c r="E92" s="97" t="s">
        <v>263</v>
      </c>
      <c r="F92" s="97"/>
      <c r="G92" s="97">
        <v>0</v>
      </c>
      <c r="H92" s="221">
        <f>AVERAGE(G92,G94,G95,G96,G97)</f>
        <v>0</v>
      </c>
      <c r="I92" s="226" t="s">
        <v>321</v>
      </c>
    </row>
    <row r="93" spans="1:9" ht="17.25" customHeight="1" x14ac:dyDescent="0.25">
      <c r="A93" s="219"/>
      <c r="B93" s="221"/>
      <c r="C93" s="224"/>
      <c r="D93" s="221"/>
      <c r="E93" s="97" t="s">
        <v>277</v>
      </c>
      <c r="F93" s="97"/>
      <c r="G93" s="97">
        <v>0</v>
      </c>
      <c r="H93" s="221"/>
      <c r="I93" s="226"/>
    </row>
    <row r="94" spans="1:9" ht="17.25" customHeight="1" x14ac:dyDescent="0.25">
      <c r="A94" s="219"/>
      <c r="B94" s="221"/>
      <c r="C94" s="224"/>
      <c r="D94" s="221"/>
      <c r="E94" s="97" t="s">
        <v>264</v>
      </c>
      <c r="F94" s="97"/>
      <c r="G94" s="97">
        <v>0</v>
      </c>
      <c r="H94" s="221"/>
      <c r="I94" s="226"/>
    </row>
    <row r="95" spans="1:9" ht="17.25" customHeight="1" x14ac:dyDescent="0.25">
      <c r="A95" s="219"/>
      <c r="B95" s="221"/>
      <c r="C95" s="224"/>
      <c r="D95" s="221"/>
      <c r="E95" s="97" t="s">
        <v>260</v>
      </c>
      <c r="F95" s="97"/>
      <c r="G95" s="97">
        <v>0</v>
      </c>
      <c r="H95" s="221"/>
      <c r="I95" s="226"/>
    </row>
    <row r="96" spans="1:9" ht="17.25" customHeight="1" x14ac:dyDescent="0.25">
      <c r="A96" s="219"/>
      <c r="B96" s="221"/>
      <c r="C96" s="224"/>
      <c r="D96" s="221"/>
      <c r="E96" s="97" t="s">
        <v>265</v>
      </c>
      <c r="F96" s="97"/>
      <c r="G96" s="97">
        <v>0</v>
      </c>
      <c r="H96" s="221"/>
      <c r="I96" s="226"/>
    </row>
    <row r="97" spans="1:9" ht="17.25" customHeight="1" thickBot="1" x14ac:dyDescent="0.3">
      <c r="A97" s="220"/>
      <c r="B97" s="222"/>
      <c r="C97" s="225"/>
      <c r="D97" s="222"/>
      <c r="E97" s="98" t="s">
        <v>262</v>
      </c>
      <c r="F97" s="98"/>
      <c r="G97" s="98">
        <v>0</v>
      </c>
      <c r="H97" s="222"/>
      <c r="I97" s="227"/>
    </row>
    <row r="98" spans="1:9" ht="17.25" customHeight="1" x14ac:dyDescent="0.25">
      <c r="A98" s="219">
        <v>73318</v>
      </c>
      <c r="B98" s="221" t="s">
        <v>183</v>
      </c>
      <c r="C98" s="223" t="s">
        <v>317</v>
      </c>
      <c r="D98" s="221"/>
      <c r="E98" s="97" t="s">
        <v>263</v>
      </c>
      <c r="F98" s="97"/>
      <c r="G98" s="97">
        <v>0</v>
      </c>
      <c r="H98" s="221">
        <f>AVERAGE(G98,G100,G101,G102,G103)</f>
        <v>0</v>
      </c>
      <c r="I98" s="226" t="s">
        <v>321</v>
      </c>
    </row>
    <row r="99" spans="1:9" ht="17.25" customHeight="1" x14ac:dyDescent="0.25">
      <c r="A99" s="219"/>
      <c r="B99" s="221"/>
      <c r="C99" s="224"/>
      <c r="D99" s="221"/>
      <c r="E99" s="97" t="s">
        <v>277</v>
      </c>
      <c r="F99" s="97"/>
      <c r="G99" s="97">
        <v>0</v>
      </c>
      <c r="H99" s="221"/>
      <c r="I99" s="226"/>
    </row>
    <row r="100" spans="1:9" ht="17.25" customHeight="1" x14ac:dyDescent="0.25">
      <c r="A100" s="219"/>
      <c r="B100" s="221"/>
      <c r="C100" s="224"/>
      <c r="D100" s="221"/>
      <c r="E100" s="97" t="s">
        <v>264</v>
      </c>
      <c r="F100" s="97"/>
      <c r="G100" s="97">
        <v>0</v>
      </c>
      <c r="H100" s="221"/>
      <c r="I100" s="226"/>
    </row>
    <row r="101" spans="1:9" ht="17.25" customHeight="1" x14ac:dyDescent="0.25">
      <c r="A101" s="219"/>
      <c r="B101" s="221"/>
      <c r="C101" s="224"/>
      <c r="D101" s="221"/>
      <c r="E101" s="97" t="s">
        <v>260</v>
      </c>
      <c r="F101" s="97"/>
      <c r="G101" s="97">
        <v>0</v>
      </c>
      <c r="H101" s="221"/>
      <c r="I101" s="226"/>
    </row>
    <row r="102" spans="1:9" ht="17.25" customHeight="1" x14ac:dyDescent="0.25">
      <c r="A102" s="219"/>
      <c r="B102" s="221"/>
      <c r="C102" s="224"/>
      <c r="D102" s="221"/>
      <c r="E102" s="97" t="s">
        <v>265</v>
      </c>
      <c r="F102" s="97"/>
      <c r="G102" s="97">
        <v>0</v>
      </c>
      <c r="H102" s="221"/>
      <c r="I102" s="226"/>
    </row>
    <row r="103" spans="1:9" ht="17.25" customHeight="1" thickBot="1" x14ac:dyDescent="0.3">
      <c r="A103" s="220"/>
      <c r="B103" s="222"/>
      <c r="C103" s="225"/>
      <c r="D103" s="222"/>
      <c r="E103" s="98" t="s">
        <v>262</v>
      </c>
      <c r="F103" s="98"/>
      <c r="G103" s="98">
        <v>0</v>
      </c>
      <c r="H103" s="222"/>
      <c r="I103" s="227"/>
    </row>
    <row r="104" spans="1:9" ht="17.25" customHeight="1" x14ac:dyDescent="0.25">
      <c r="A104" s="219">
        <v>98565</v>
      </c>
      <c r="B104" s="221" t="s">
        <v>183</v>
      </c>
      <c r="C104" s="223" t="s">
        <v>316</v>
      </c>
      <c r="D104" s="221"/>
      <c r="E104" s="97" t="s">
        <v>263</v>
      </c>
      <c r="F104" s="97"/>
      <c r="G104" s="97">
        <v>0</v>
      </c>
      <c r="H104" s="221">
        <f>AVERAGE(G104,G106,G107,G108,G109)</f>
        <v>0</v>
      </c>
      <c r="I104" s="226" t="s">
        <v>321</v>
      </c>
    </row>
    <row r="105" spans="1:9" ht="17.25" customHeight="1" x14ac:dyDescent="0.25">
      <c r="A105" s="219"/>
      <c r="B105" s="221"/>
      <c r="C105" s="224"/>
      <c r="D105" s="221"/>
      <c r="E105" s="97" t="s">
        <v>277</v>
      </c>
      <c r="F105" s="97"/>
      <c r="G105" s="97">
        <v>0</v>
      </c>
      <c r="H105" s="221"/>
      <c r="I105" s="226"/>
    </row>
    <row r="106" spans="1:9" ht="17.25" customHeight="1" x14ac:dyDescent="0.25">
      <c r="A106" s="219"/>
      <c r="B106" s="221"/>
      <c r="C106" s="224"/>
      <c r="D106" s="221"/>
      <c r="E106" s="97" t="s">
        <v>264</v>
      </c>
      <c r="F106" s="97"/>
      <c r="G106" s="97">
        <v>0</v>
      </c>
      <c r="H106" s="221"/>
      <c r="I106" s="226"/>
    </row>
    <row r="107" spans="1:9" ht="17.25" customHeight="1" x14ac:dyDescent="0.25">
      <c r="A107" s="219"/>
      <c r="B107" s="221"/>
      <c r="C107" s="224"/>
      <c r="D107" s="221"/>
      <c r="E107" s="97" t="s">
        <v>260</v>
      </c>
      <c r="F107" s="97"/>
      <c r="G107" s="97">
        <v>0</v>
      </c>
      <c r="H107" s="221"/>
      <c r="I107" s="226"/>
    </row>
    <row r="108" spans="1:9" ht="17.25" customHeight="1" x14ac:dyDescent="0.25">
      <c r="A108" s="219"/>
      <c r="B108" s="221"/>
      <c r="C108" s="224"/>
      <c r="D108" s="221"/>
      <c r="E108" s="97" t="s">
        <v>265</v>
      </c>
      <c r="F108" s="97"/>
      <c r="G108" s="97">
        <v>0</v>
      </c>
      <c r="H108" s="221"/>
      <c r="I108" s="226"/>
    </row>
    <row r="109" spans="1:9" ht="17.25" customHeight="1" thickBot="1" x14ac:dyDescent="0.3">
      <c r="A109" s="220"/>
      <c r="B109" s="222"/>
      <c r="C109" s="225"/>
      <c r="D109" s="222"/>
      <c r="E109" s="98" t="s">
        <v>262</v>
      </c>
      <c r="F109" s="98"/>
      <c r="G109" s="98">
        <v>0</v>
      </c>
      <c r="H109" s="222"/>
      <c r="I109" s="227"/>
    </row>
    <row r="110" spans="1:9" ht="17.25" customHeight="1" x14ac:dyDescent="0.25">
      <c r="A110" s="219">
        <v>99593</v>
      </c>
      <c r="B110" s="221" t="s">
        <v>183</v>
      </c>
      <c r="C110" s="223" t="s">
        <v>316</v>
      </c>
      <c r="D110" s="221"/>
      <c r="E110" s="97" t="s">
        <v>263</v>
      </c>
      <c r="F110" s="97"/>
      <c r="G110" s="97">
        <v>0</v>
      </c>
      <c r="H110" s="221">
        <f>AVERAGE(G110,G112,G113,G114,G115)</f>
        <v>0</v>
      </c>
      <c r="I110" s="226" t="s">
        <v>321</v>
      </c>
    </row>
    <row r="111" spans="1:9" ht="17.25" customHeight="1" x14ac:dyDescent="0.25">
      <c r="A111" s="219"/>
      <c r="B111" s="221"/>
      <c r="C111" s="224"/>
      <c r="D111" s="221"/>
      <c r="E111" s="97" t="s">
        <v>277</v>
      </c>
      <c r="F111" s="97"/>
      <c r="G111" s="97">
        <v>0</v>
      </c>
      <c r="H111" s="221"/>
      <c r="I111" s="226"/>
    </row>
    <row r="112" spans="1:9" ht="17.25" customHeight="1" x14ac:dyDescent="0.25">
      <c r="A112" s="219"/>
      <c r="B112" s="221"/>
      <c r="C112" s="224"/>
      <c r="D112" s="221"/>
      <c r="E112" s="97" t="s">
        <v>264</v>
      </c>
      <c r="F112" s="97"/>
      <c r="G112" s="97">
        <v>0</v>
      </c>
      <c r="H112" s="221"/>
      <c r="I112" s="226"/>
    </row>
    <row r="113" spans="1:9" ht="17.25" customHeight="1" x14ac:dyDescent="0.25">
      <c r="A113" s="219"/>
      <c r="B113" s="221"/>
      <c r="C113" s="224"/>
      <c r="D113" s="221"/>
      <c r="E113" s="97" t="s">
        <v>260</v>
      </c>
      <c r="F113" s="97"/>
      <c r="G113" s="97">
        <v>0</v>
      </c>
      <c r="H113" s="221"/>
      <c r="I113" s="226"/>
    </row>
    <row r="114" spans="1:9" ht="17.25" customHeight="1" x14ac:dyDescent="0.25">
      <c r="A114" s="219"/>
      <c r="B114" s="221"/>
      <c r="C114" s="224"/>
      <c r="D114" s="221"/>
      <c r="E114" s="97" t="s">
        <v>265</v>
      </c>
      <c r="F114" s="97"/>
      <c r="G114" s="97">
        <v>0</v>
      </c>
      <c r="H114" s="221"/>
      <c r="I114" s="226"/>
    </row>
    <row r="115" spans="1:9" ht="17.25" customHeight="1" thickBot="1" x14ac:dyDescent="0.3">
      <c r="A115" s="220"/>
      <c r="B115" s="222"/>
      <c r="C115" s="225"/>
      <c r="D115" s="222"/>
      <c r="E115" s="98" t="s">
        <v>262</v>
      </c>
      <c r="F115" s="98"/>
      <c r="G115" s="98">
        <v>0</v>
      </c>
      <c r="H115" s="222"/>
      <c r="I115" s="227"/>
    </row>
    <row r="116" spans="1:9" ht="17.25" customHeight="1" x14ac:dyDescent="0.25">
      <c r="A116" s="219">
        <v>99970</v>
      </c>
      <c r="B116" s="221" t="s">
        <v>183</v>
      </c>
      <c r="C116" s="223" t="s">
        <v>316</v>
      </c>
      <c r="D116" s="221"/>
      <c r="E116" s="97" t="s">
        <v>263</v>
      </c>
      <c r="F116" s="97"/>
      <c r="G116" s="97">
        <v>0</v>
      </c>
      <c r="H116" s="221">
        <f>AVERAGE(G116,G118,G119,G120,G121)</f>
        <v>0</v>
      </c>
      <c r="I116" s="226" t="s">
        <v>321</v>
      </c>
    </row>
    <row r="117" spans="1:9" ht="17.25" customHeight="1" x14ac:dyDescent="0.25">
      <c r="A117" s="219"/>
      <c r="B117" s="221"/>
      <c r="C117" s="224"/>
      <c r="D117" s="221"/>
      <c r="E117" s="97" t="s">
        <v>277</v>
      </c>
      <c r="F117" s="97"/>
      <c r="G117" s="97">
        <v>0</v>
      </c>
      <c r="H117" s="221"/>
      <c r="I117" s="226"/>
    </row>
    <row r="118" spans="1:9" ht="17.25" customHeight="1" x14ac:dyDescent="0.25">
      <c r="A118" s="219"/>
      <c r="B118" s="221"/>
      <c r="C118" s="224"/>
      <c r="D118" s="221"/>
      <c r="E118" s="97" t="s">
        <v>264</v>
      </c>
      <c r="F118" s="97"/>
      <c r="G118" s="97">
        <v>0</v>
      </c>
      <c r="H118" s="221"/>
      <c r="I118" s="226"/>
    </row>
    <row r="119" spans="1:9" ht="17.25" customHeight="1" x14ac:dyDescent="0.25">
      <c r="A119" s="219"/>
      <c r="B119" s="221"/>
      <c r="C119" s="224"/>
      <c r="D119" s="221"/>
      <c r="E119" s="97" t="s">
        <v>260</v>
      </c>
      <c r="F119" s="97"/>
      <c r="G119" s="97">
        <v>0</v>
      </c>
      <c r="H119" s="221"/>
      <c r="I119" s="226"/>
    </row>
    <row r="120" spans="1:9" ht="17.25" customHeight="1" x14ac:dyDescent="0.25">
      <c r="A120" s="219"/>
      <c r="B120" s="221"/>
      <c r="C120" s="224"/>
      <c r="D120" s="221"/>
      <c r="E120" s="97" t="s">
        <v>265</v>
      </c>
      <c r="F120" s="97"/>
      <c r="G120" s="97">
        <v>0</v>
      </c>
      <c r="H120" s="221"/>
      <c r="I120" s="226"/>
    </row>
    <row r="121" spans="1:9" ht="17.25" customHeight="1" thickBot="1" x14ac:dyDescent="0.3">
      <c r="A121" s="220"/>
      <c r="B121" s="222"/>
      <c r="C121" s="225"/>
      <c r="D121" s="222"/>
      <c r="E121" s="98" t="s">
        <v>262</v>
      </c>
      <c r="F121" s="98"/>
      <c r="G121" s="98">
        <v>0</v>
      </c>
      <c r="H121" s="222"/>
      <c r="I121" s="227"/>
    </row>
    <row r="122" spans="1:9" ht="17.25" customHeight="1" x14ac:dyDescent="0.25">
      <c r="A122" s="219">
        <v>106749</v>
      </c>
      <c r="B122" s="221" t="s">
        <v>183</v>
      </c>
      <c r="C122" s="223" t="s">
        <v>317</v>
      </c>
      <c r="D122" s="221"/>
      <c r="E122" s="97" t="s">
        <v>263</v>
      </c>
      <c r="F122" s="97"/>
      <c r="G122" s="97">
        <v>0</v>
      </c>
      <c r="H122" s="221">
        <f>AVERAGE(G122,G124,G125,G126,G127)</f>
        <v>0</v>
      </c>
      <c r="I122" s="226" t="s">
        <v>321</v>
      </c>
    </row>
    <row r="123" spans="1:9" ht="17.25" customHeight="1" x14ac:dyDescent="0.25">
      <c r="A123" s="219"/>
      <c r="B123" s="221"/>
      <c r="C123" s="224"/>
      <c r="D123" s="221"/>
      <c r="E123" s="97" t="s">
        <v>277</v>
      </c>
      <c r="F123" s="97"/>
      <c r="G123" s="97">
        <v>0</v>
      </c>
      <c r="H123" s="221"/>
      <c r="I123" s="226"/>
    </row>
    <row r="124" spans="1:9" ht="17.25" customHeight="1" x14ac:dyDescent="0.25">
      <c r="A124" s="219"/>
      <c r="B124" s="221"/>
      <c r="C124" s="224"/>
      <c r="D124" s="221"/>
      <c r="E124" s="97" t="s">
        <v>264</v>
      </c>
      <c r="F124" s="97"/>
      <c r="G124" s="97">
        <v>0</v>
      </c>
      <c r="H124" s="221"/>
      <c r="I124" s="226"/>
    </row>
    <row r="125" spans="1:9" ht="17.25" customHeight="1" x14ac:dyDescent="0.25">
      <c r="A125" s="219"/>
      <c r="B125" s="221"/>
      <c r="C125" s="224"/>
      <c r="D125" s="221"/>
      <c r="E125" s="97" t="s">
        <v>260</v>
      </c>
      <c r="F125" s="97"/>
      <c r="G125" s="97">
        <v>0</v>
      </c>
      <c r="H125" s="221"/>
      <c r="I125" s="226"/>
    </row>
    <row r="126" spans="1:9" ht="17.25" customHeight="1" x14ac:dyDescent="0.25">
      <c r="A126" s="219"/>
      <c r="B126" s="221"/>
      <c r="C126" s="224"/>
      <c r="D126" s="221"/>
      <c r="E126" s="97" t="s">
        <v>265</v>
      </c>
      <c r="F126" s="97"/>
      <c r="G126" s="97">
        <v>0</v>
      </c>
      <c r="H126" s="221"/>
      <c r="I126" s="226"/>
    </row>
    <row r="127" spans="1:9" ht="17.25" customHeight="1" thickBot="1" x14ac:dyDescent="0.3">
      <c r="A127" s="220"/>
      <c r="B127" s="222"/>
      <c r="C127" s="225"/>
      <c r="D127" s="222"/>
      <c r="E127" s="98" t="s">
        <v>262</v>
      </c>
      <c r="F127" s="98"/>
      <c r="G127" s="98">
        <v>0</v>
      </c>
      <c r="H127" s="222"/>
      <c r="I127" s="227"/>
    </row>
    <row r="128" spans="1:9" ht="17.25" customHeight="1" x14ac:dyDescent="0.25">
      <c r="A128" s="219">
        <v>112529</v>
      </c>
      <c r="B128" s="221" t="s">
        <v>183</v>
      </c>
      <c r="C128" s="223" t="s">
        <v>316</v>
      </c>
      <c r="D128" s="221"/>
      <c r="E128" s="97" t="s">
        <v>263</v>
      </c>
      <c r="F128" s="97"/>
      <c r="G128" s="97">
        <v>0</v>
      </c>
      <c r="H128" s="221">
        <f>AVERAGE(G128,G130,G131,G132,G133)</f>
        <v>0</v>
      </c>
      <c r="I128" s="226" t="s">
        <v>321</v>
      </c>
    </row>
    <row r="129" spans="1:9" ht="17.25" customHeight="1" x14ac:dyDescent="0.25">
      <c r="A129" s="219"/>
      <c r="B129" s="221"/>
      <c r="C129" s="224"/>
      <c r="D129" s="221"/>
      <c r="E129" s="97" t="s">
        <v>277</v>
      </c>
      <c r="F129" s="97"/>
      <c r="G129" s="97">
        <v>0</v>
      </c>
      <c r="H129" s="221"/>
      <c r="I129" s="226"/>
    </row>
    <row r="130" spans="1:9" ht="17.25" customHeight="1" x14ac:dyDescent="0.25">
      <c r="A130" s="219"/>
      <c r="B130" s="221"/>
      <c r="C130" s="224"/>
      <c r="D130" s="221"/>
      <c r="E130" s="97" t="s">
        <v>264</v>
      </c>
      <c r="F130" s="97"/>
      <c r="G130" s="97">
        <v>0</v>
      </c>
      <c r="H130" s="221"/>
      <c r="I130" s="226"/>
    </row>
    <row r="131" spans="1:9" ht="17.25" customHeight="1" x14ac:dyDescent="0.25">
      <c r="A131" s="219"/>
      <c r="B131" s="221"/>
      <c r="C131" s="224"/>
      <c r="D131" s="221"/>
      <c r="E131" s="97" t="s">
        <v>260</v>
      </c>
      <c r="F131" s="97"/>
      <c r="G131" s="97">
        <v>0</v>
      </c>
      <c r="H131" s="221"/>
      <c r="I131" s="226"/>
    </row>
    <row r="132" spans="1:9" ht="17.25" customHeight="1" x14ac:dyDescent="0.25">
      <c r="A132" s="219"/>
      <c r="B132" s="221"/>
      <c r="C132" s="224"/>
      <c r="D132" s="221"/>
      <c r="E132" s="97" t="s">
        <v>265</v>
      </c>
      <c r="F132" s="97"/>
      <c r="G132" s="97">
        <v>0</v>
      </c>
      <c r="H132" s="221"/>
      <c r="I132" s="226"/>
    </row>
    <row r="133" spans="1:9" ht="17.25" customHeight="1" thickBot="1" x14ac:dyDescent="0.3">
      <c r="A133" s="220"/>
      <c r="B133" s="222"/>
      <c r="C133" s="225"/>
      <c r="D133" s="222"/>
      <c r="E133" s="98" t="s">
        <v>262</v>
      </c>
      <c r="F133" s="98"/>
      <c r="G133" s="98">
        <v>0</v>
      </c>
      <c r="H133" s="222"/>
      <c r="I133" s="227"/>
    </row>
    <row r="134" spans="1:9" ht="17.25" customHeight="1" x14ac:dyDescent="0.25">
      <c r="A134" s="219">
        <v>113850</v>
      </c>
      <c r="B134" s="221" t="s">
        <v>183</v>
      </c>
      <c r="C134" s="223" t="s">
        <v>316</v>
      </c>
      <c r="D134" s="221"/>
      <c r="E134" s="97" t="s">
        <v>263</v>
      </c>
      <c r="F134" s="97"/>
      <c r="G134" s="97">
        <v>0</v>
      </c>
      <c r="H134" s="221">
        <f>AVERAGE(G134,G136,G137,G138,G139)</f>
        <v>0</v>
      </c>
      <c r="I134" s="226" t="s">
        <v>321</v>
      </c>
    </row>
    <row r="135" spans="1:9" ht="17.25" customHeight="1" x14ac:dyDescent="0.25">
      <c r="A135" s="219"/>
      <c r="B135" s="221"/>
      <c r="C135" s="224"/>
      <c r="D135" s="221"/>
      <c r="E135" s="97" t="s">
        <v>277</v>
      </c>
      <c r="F135" s="97"/>
      <c r="G135" s="97">
        <v>0</v>
      </c>
      <c r="H135" s="221"/>
      <c r="I135" s="226"/>
    </row>
    <row r="136" spans="1:9" ht="17.25" customHeight="1" x14ac:dyDescent="0.25">
      <c r="A136" s="219"/>
      <c r="B136" s="221"/>
      <c r="C136" s="224"/>
      <c r="D136" s="221"/>
      <c r="E136" s="97" t="s">
        <v>264</v>
      </c>
      <c r="F136" s="97"/>
      <c r="G136" s="97">
        <v>0</v>
      </c>
      <c r="H136" s="221"/>
      <c r="I136" s="226"/>
    </row>
    <row r="137" spans="1:9" ht="17.25" customHeight="1" x14ac:dyDescent="0.25">
      <c r="A137" s="219"/>
      <c r="B137" s="221"/>
      <c r="C137" s="224"/>
      <c r="D137" s="221"/>
      <c r="E137" s="97" t="s">
        <v>260</v>
      </c>
      <c r="F137" s="97"/>
      <c r="G137" s="97">
        <v>0</v>
      </c>
      <c r="H137" s="221"/>
      <c r="I137" s="226"/>
    </row>
    <row r="138" spans="1:9" ht="17.25" customHeight="1" x14ac:dyDescent="0.25">
      <c r="A138" s="219"/>
      <c r="B138" s="221"/>
      <c r="C138" s="224"/>
      <c r="D138" s="221"/>
      <c r="E138" s="97" t="s">
        <v>265</v>
      </c>
      <c r="F138" s="97"/>
      <c r="G138" s="97">
        <v>0</v>
      </c>
      <c r="H138" s="221"/>
      <c r="I138" s="226"/>
    </row>
    <row r="139" spans="1:9" ht="17.25" customHeight="1" thickBot="1" x14ac:dyDescent="0.3">
      <c r="A139" s="220"/>
      <c r="B139" s="222"/>
      <c r="C139" s="225"/>
      <c r="D139" s="222"/>
      <c r="E139" s="98" t="s">
        <v>262</v>
      </c>
      <c r="F139" s="98"/>
      <c r="G139" s="98">
        <v>0</v>
      </c>
      <c r="H139" s="222"/>
      <c r="I139" s="227"/>
    </row>
    <row r="140" spans="1:9" ht="17.25" customHeight="1" x14ac:dyDescent="0.25">
      <c r="A140" s="219">
        <v>118065</v>
      </c>
      <c r="B140" s="221" t="s">
        <v>183</v>
      </c>
      <c r="C140" s="223" t="s">
        <v>317</v>
      </c>
      <c r="D140" s="221"/>
      <c r="E140" s="97" t="s">
        <v>263</v>
      </c>
      <c r="F140" s="97"/>
      <c r="G140" s="97">
        <v>0</v>
      </c>
      <c r="H140" s="221">
        <f>AVERAGE(G140,G142,G143,G144,G145)</f>
        <v>0</v>
      </c>
      <c r="I140" s="226" t="s">
        <v>321</v>
      </c>
    </row>
    <row r="141" spans="1:9" ht="17.25" customHeight="1" x14ac:dyDescent="0.25">
      <c r="A141" s="219"/>
      <c r="B141" s="221"/>
      <c r="C141" s="224"/>
      <c r="D141" s="221"/>
      <c r="E141" s="97" t="s">
        <v>277</v>
      </c>
      <c r="F141" s="97"/>
      <c r="G141" s="97">
        <v>0</v>
      </c>
      <c r="H141" s="221"/>
      <c r="I141" s="226"/>
    </row>
    <row r="142" spans="1:9" ht="17.25" customHeight="1" x14ac:dyDescent="0.25">
      <c r="A142" s="219"/>
      <c r="B142" s="221"/>
      <c r="C142" s="224"/>
      <c r="D142" s="221"/>
      <c r="E142" s="97" t="s">
        <v>264</v>
      </c>
      <c r="F142" s="97"/>
      <c r="G142" s="97">
        <v>0</v>
      </c>
      <c r="H142" s="221"/>
      <c r="I142" s="226"/>
    </row>
    <row r="143" spans="1:9" ht="17.25" customHeight="1" x14ac:dyDescent="0.25">
      <c r="A143" s="219"/>
      <c r="B143" s="221"/>
      <c r="C143" s="224"/>
      <c r="D143" s="221"/>
      <c r="E143" s="97" t="s">
        <v>260</v>
      </c>
      <c r="F143" s="97"/>
      <c r="G143" s="97">
        <v>0</v>
      </c>
      <c r="H143" s="221"/>
      <c r="I143" s="226"/>
    </row>
    <row r="144" spans="1:9" ht="17.25" customHeight="1" x14ac:dyDescent="0.25">
      <c r="A144" s="219"/>
      <c r="B144" s="221"/>
      <c r="C144" s="224"/>
      <c r="D144" s="221"/>
      <c r="E144" s="97" t="s">
        <v>265</v>
      </c>
      <c r="F144" s="97"/>
      <c r="G144" s="97">
        <v>0</v>
      </c>
      <c r="H144" s="221"/>
      <c r="I144" s="226"/>
    </row>
    <row r="145" spans="1:9" ht="17.25" customHeight="1" thickBot="1" x14ac:dyDescent="0.3">
      <c r="A145" s="220"/>
      <c r="B145" s="222"/>
      <c r="C145" s="225"/>
      <c r="D145" s="222"/>
      <c r="E145" s="98" t="s">
        <v>262</v>
      </c>
      <c r="F145" s="98"/>
      <c r="G145" s="98">
        <v>0</v>
      </c>
      <c r="H145" s="222"/>
      <c r="I145" s="227"/>
    </row>
    <row r="146" spans="1:9" ht="17.25" customHeight="1" x14ac:dyDescent="0.25">
      <c r="A146" s="219">
        <v>119215</v>
      </c>
      <c r="B146" s="221" t="s">
        <v>183</v>
      </c>
      <c r="C146" s="223" t="s">
        <v>317</v>
      </c>
      <c r="D146" s="221"/>
      <c r="E146" s="97" t="s">
        <v>263</v>
      </c>
      <c r="F146" s="97"/>
      <c r="G146" s="97">
        <v>0</v>
      </c>
      <c r="H146" s="221">
        <f>AVERAGE(G146,G148,G149,G150,G151)</f>
        <v>0</v>
      </c>
      <c r="I146" s="226" t="s">
        <v>321</v>
      </c>
    </row>
    <row r="147" spans="1:9" ht="17.25" customHeight="1" x14ac:dyDescent="0.25">
      <c r="A147" s="219"/>
      <c r="B147" s="221"/>
      <c r="C147" s="224"/>
      <c r="D147" s="221"/>
      <c r="E147" s="97" t="s">
        <v>277</v>
      </c>
      <c r="F147" s="97"/>
      <c r="G147" s="97">
        <v>0</v>
      </c>
      <c r="H147" s="221"/>
      <c r="I147" s="226"/>
    </row>
    <row r="148" spans="1:9" ht="17.25" customHeight="1" x14ac:dyDescent="0.25">
      <c r="A148" s="219"/>
      <c r="B148" s="221"/>
      <c r="C148" s="224"/>
      <c r="D148" s="221"/>
      <c r="E148" s="97" t="s">
        <v>264</v>
      </c>
      <c r="F148" s="97"/>
      <c r="G148" s="97">
        <v>0</v>
      </c>
      <c r="H148" s="221"/>
      <c r="I148" s="226"/>
    </row>
    <row r="149" spans="1:9" ht="17.25" customHeight="1" x14ac:dyDescent="0.25">
      <c r="A149" s="219"/>
      <c r="B149" s="221"/>
      <c r="C149" s="224"/>
      <c r="D149" s="221"/>
      <c r="E149" s="97" t="s">
        <v>260</v>
      </c>
      <c r="F149" s="97"/>
      <c r="G149" s="97">
        <v>0</v>
      </c>
      <c r="H149" s="221"/>
      <c r="I149" s="226"/>
    </row>
    <row r="150" spans="1:9" ht="17.25" customHeight="1" x14ac:dyDescent="0.25">
      <c r="A150" s="219"/>
      <c r="B150" s="221"/>
      <c r="C150" s="224"/>
      <c r="D150" s="221"/>
      <c r="E150" s="97" t="s">
        <v>265</v>
      </c>
      <c r="F150" s="97"/>
      <c r="G150" s="97">
        <v>0</v>
      </c>
      <c r="H150" s="221"/>
      <c r="I150" s="226"/>
    </row>
    <row r="151" spans="1:9" ht="17.25" customHeight="1" thickBot="1" x14ac:dyDescent="0.3">
      <c r="A151" s="220"/>
      <c r="B151" s="222"/>
      <c r="C151" s="225"/>
      <c r="D151" s="222"/>
      <c r="E151" s="98" t="s">
        <v>262</v>
      </c>
      <c r="F151" s="98"/>
      <c r="G151" s="98">
        <v>0</v>
      </c>
      <c r="H151" s="222"/>
      <c r="I151" s="227"/>
    </row>
    <row r="152" spans="1:9" ht="17.25" customHeight="1" x14ac:dyDescent="0.25">
      <c r="A152" s="219">
        <v>123687</v>
      </c>
      <c r="B152" s="221" t="s">
        <v>300</v>
      </c>
      <c r="C152" s="223" t="s">
        <v>316</v>
      </c>
      <c r="D152" s="221"/>
      <c r="E152" s="97" t="s">
        <v>263</v>
      </c>
      <c r="F152" s="97"/>
      <c r="G152" s="97">
        <v>0</v>
      </c>
      <c r="H152" s="221">
        <f>AVERAGE(G152,G154,G155,G156,G157)</f>
        <v>0</v>
      </c>
      <c r="I152" s="226" t="s">
        <v>321</v>
      </c>
    </row>
    <row r="153" spans="1:9" ht="17.25" customHeight="1" x14ac:dyDescent="0.25">
      <c r="A153" s="219"/>
      <c r="B153" s="221"/>
      <c r="C153" s="224"/>
      <c r="D153" s="221"/>
      <c r="E153" s="97" t="s">
        <v>277</v>
      </c>
      <c r="F153" s="97"/>
      <c r="G153" s="97">
        <v>0</v>
      </c>
      <c r="H153" s="221"/>
      <c r="I153" s="226"/>
    </row>
    <row r="154" spans="1:9" ht="17.25" customHeight="1" x14ac:dyDescent="0.25">
      <c r="A154" s="219"/>
      <c r="B154" s="221"/>
      <c r="C154" s="224"/>
      <c r="D154" s="221"/>
      <c r="E154" s="97" t="s">
        <v>264</v>
      </c>
      <c r="F154" s="97"/>
      <c r="G154" s="97">
        <v>0</v>
      </c>
      <c r="H154" s="221"/>
      <c r="I154" s="226"/>
    </row>
    <row r="155" spans="1:9" ht="17.25" customHeight="1" x14ac:dyDescent="0.25">
      <c r="A155" s="219"/>
      <c r="B155" s="221"/>
      <c r="C155" s="224"/>
      <c r="D155" s="221"/>
      <c r="E155" s="97" t="s">
        <v>260</v>
      </c>
      <c r="F155" s="97"/>
      <c r="G155" s="97">
        <v>0</v>
      </c>
      <c r="H155" s="221"/>
      <c r="I155" s="226"/>
    </row>
    <row r="156" spans="1:9" ht="17.25" customHeight="1" x14ac:dyDescent="0.25">
      <c r="A156" s="219"/>
      <c r="B156" s="221"/>
      <c r="C156" s="224"/>
      <c r="D156" s="221"/>
      <c r="E156" s="97" t="s">
        <v>265</v>
      </c>
      <c r="F156" s="97"/>
      <c r="G156" s="97">
        <v>0</v>
      </c>
      <c r="H156" s="221"/>
      <c r="I156" s="226"/>
    </row>
    <row r="157" spans="1:9" ht="17.25" customHeight="1" thickBot="1" x14ac:dyDescent="0.3">
      <c r="A157" s="220"/>
      <c r="B157" s="222"/>
      <c r="C157" s="225"/>
      <c r="D157" s="222"/>
      <c r="E157" s="98" t="s">
        <v>262</v>
      </c>
      <c r="F157" s="98"/>
      <c r="G157" s="98">
        <v>0</v>
      </c>
      <c r="H157" s="222"/>
      <c r="I157" s="227"/>
    </row>
    <row r="158" spans="1:9" ht="17.25" customHeight="1" x14ac:dyDescent="0.25">
      <c r="A158" s="219">
        <v>124043</v>
      </c>
      <c r="B158" s="221" t="s">
        <v>300</v>
      </c>
      <c r="C158" s="223" t="s">
        <v>316</v>
      </c>
      <c r="D158" s="221"/>
      <c r="E158" s="97" t="s">
        <v>263</v>
      </c>
      <c r="F158" s="97"/>
      <c r="G158" s="97">
        <v>0</v>
      </c>
      <c r="H158" s="221">
        <f>AVERAGE(G158,G160,G161,G162,G163)</f>
        <v>0</v>
      </c>
      <c r="I158" s="226" t="s">
        <v>321</v>
      </c>
    </row>
    <row r="159" spans="1:9" ht="17.25" customHeight="1" x14ac:dyDescent="0.25">
      <c r="A159" s="219"/>
      <c r="B159" s="221"/>
      <c r="C159" s="224"/>
      <c r="D159" s="221"/>
      <c r="E159" s="97" t="s">
        <v>277</v>
      </c>
      <c r="F159" s="97"/>
      <c r="G159" s="97">
        <v>0</v>
      </c>
      <c r="H159" s="221"/>
      <c r="I159" s="226"/>
    </row>
    <row r="160" spans="1:9" ht="17.25" customHeight="1" x14ac:dyDescent="0.25">
      <c r="A160" s="219"/>
      <c r="B160" s="221"/>
      <c r="C160" s="224"/>
      <c r="D160" s="221"/>
      <c r="E160" s="97" t="s">
        <v>264</v>
      </c>
      <c r="F160" s="97"/>
      <c r="G160" s="97">
        <v>0</v>
      </c>
      <c r="H160" s="221"/>
      <c r="I160" s="226"/>
    </row>
    <row r="161" spans="1:9" ht="17.25" customHeight="1" x14ac:dyDescent="0.25">
      <c r="A161" s="219"/>
      <c r="B161" s="221"/>
      <c r="C161" s="224"/>
      <c r="D161" s="221"/>
      <c r="E161" s="97" t="s">
        <v>260</v>
      </c>
      <c r="F161" s="97"/>
      <c r="G161" s="97">
        <v>0</v>
      </c>
      <c r="H161" s="221"/>
      <c r="I161" s="226"/>
    </row>
    <row r="162" spans="1:9" ht="17.25" customHeight="1" x14ac:dyDescent="0.25">
      <c r="A162" s="219"/>
      <c r="B162" s="221"/>
      <c r="C162" s="224"/>
      <c r="D162" s="221"/>
      <c r="E162" s="97" t="s">
        <v>265</v>
      </c>
      <c r="F162" s="97"/>
      <c r="G162" s="97">
        <v>0</v>
      </c>
      <c r="H162" s="221"/>
      <c r="I162" s="226"/>
    </row>
    <row r="163" spans="1:9" ht="17.25" customHeight="1" thickBot="1" x14ac:dyDescent="0.3">
      <c r="A163" s="220"/>
      <c r="B163" s="222"/>
      <c r="C163" s="225"/>
      <c r="D163" s="222"/>
      <c r="E163" s="98" t="s">
        <v>262</v>
      </c>
      <c r="F163" s="98"/>
      <c r="G163" s="98">
        <v>0</v>
      </c>
      <c r="H163" s="222"/>
      <c r="I163" s="227"/>
    </row>
    <row r="164" spans="1:9" ht="17.25" customHeight="1" x14ac:dyDescent="0.25">
      <c r="A164" s="219">
        <v>99806</v>
      </c>
      <c r="B164" s="221" t="s">
        <v>187</v>
      </c>
      <c r="C164" s="223" t="s">
        <v>316</v>
      </c>
      <c r="D164" s="221"/>
      <c r="E164" s="97" t="s">
        <v>263</v>
      </c>
      <c r="F164" s="97"/>
      <c r="G164" s="97">
        <v>0</v>
      </c>
      <c r="H164" s="221">
        <f>AVERAGE(G164,G166,G167,G168,G169)</f>
        <v>0</v>
      </c>
      <c r="I164" s="226" t="s">
        <v>321</v>
      </c>
    </row>
    <row r="165" spans="1:9" ht="17.25" customHeight="1" x14ac:dyDescent="0.25">
      <c r="A165" s="219"/>
      <c r="B165" s="221"/>
      <c r="C165" s="224"/>
      <c r="D165" s="221"/>
      <c r="E165" s="97" t="s">
        <v>277</v>
      </c>
      <c r="F165" s="97"/>
      <c r="G165" s="97">
        <v>0</v>
      </c>
      <c r="H165" s="221"/>
      <c r="I165" s="226"/>
    </row>
    <row r="166" spans="1:9" ht="17.25" customHeight="1" x14ac:dyDescent="0.25">
      <c r="A166" s="219"/>
      <c r="B166" s="221"/>
      <c r="C166" s="224"/>
      <c r="D166" s="221"/>
      <c r="E166" s="97" t="s">
        <v>264</v>
      </c>
      <c r="F166" s="97"/>
      <c r="G166" s="97">
        <v>0</v>
      </c>
      <c r="H166" s="221"/>
      <c r="I166" s="226"/>
    </row>
    <row r="167" spans="1:9" ht="17.25" customHeight="1" x14ac:dyDescent="0.25">
      <c r="A167" s="219"/>
      <c r="B167" s="221"/>
      <c r="C167" s="224"/>
      <c r="D167" s="221"/>
      <c r="E167" s="97" t="s">
        <v>260</v>
      </c>
      <c r="F167" s="97"/>
      <c r="G167" s="97">
        <v>0</v>
      </c>
      <c r="H167" s="221"/>
      <c r="I167" s="226"/>
    </row>
    <row r="168" spans="1:9" ht="17.25" customHeight="1" x14ac:dyDescent="0.25">
      <c r="A168" s="219"/>
      <c r="B168" s="221"/>
      <c r="C168" s="224"/>
      <c r="D168" s="221"/>
      <c r="E168" s="97" t="s">
        <v>265</v>
      </c>
      <c r="F168" s="97"/>
      <c r="G168" s="97">
        <v>0</v>
      </c>
      <c r="H168" s="221"/>
      <c r="I168" s="226"/>
    </row>
    <row r="169" spans="1:9" ht="17.25" customHeight="1" thickBot="1" x14ac:dyDescent="0.3">
      <c r="A169" s="220"/>
      <c r="B169" s="222"/>
      <c r="C169" s="225"/>
      <c r="D169" s="222"/>
      <c r="E169" s="98" t="s">
        <v>262</v>
      </c>
      <c r="F169" s="98"/>
      <c r="G169" s="98">
        <v>0</v>
      </c>
      <c r="H169" s="222"/>
      <c r="I169" s="227"/>
    </row>
    <row r="170" spans="1:9" ht="17.25" customHeight="1" x14ac:dyDescent="0.25">
      <c r="A170" s="219">
        <v>100019</v>
      </c>
      <c r="B170" s="221" t="s">
        <v>187</v>
      </c>
      <c r="C170" s="223" t="s">
        <v>316</v>
      </c>
      <c r="D170" s="221"/>
      <c r="E170" s="97" t="s">
        <v>263</v>
      </c>
      <c r="F170" s="97"/>
      <c r="G170" s="97">
        <v>0</v>
      </c>
      <c r="H170" s="221">
        <f>AVERAGE(G170,G172,G173,G174,G175)</f>
        <v>0</v>
      </c>
      <c r="I170" s="226" t="s">
        <v>321</v>
      </c>
    </row>
    <row r="171" spans="1:9" ht="17.25" customHeight="1" x14ac:dyDescent="0.25">
      <c r="A171" s="219"/>
      <c r="B171" s="221"/>
      <c r="C171" s="224"/>
      <c r="D171" s="221"/>
      <c r="E171" s="97" t="s">
        <v>277</v>
      </c>
      <c r="F171" s="97"/>
      <c r="G171" s="97">
        <v>0</v>
      </c>
      <c r="H171" s="221"/>
      <c r="I171" s="226"/>
    </row>
    <row r="172" spans="1:9" ht="17.25" customHeight="1" x14ac:dyDescent="0.25">
      <c r="A172" s="219"/>
      <c r="B172" s="221"/>
      <c r="C172" s="224"/>
      <c r="D172" s="221"/>
      <c r="E172" s="97" t="s">
        <v>264</v>
      </c>
      <c r="F172" s="97"/>
      <c r="G172" s="97">
        <v>0</v>
      </c>
      <c r="H172" s="221"/>
      <c r="I172" s="226"/>
    </row>
    <row r="173" spans="1:9" ht="17.25" customHeight="1" x14ac:dyDescent="0.25">
      <c r="A173" s="219"/>
      <c r="B173" s="221"/>
      <c r="C173" s="224"/>
      <c r="D173" s="221"/>
      <c r="E173" s="97" t="s">
        <v>260</v>
      </c>
      <c r="F173" s="97"/>
      <c r="G173" s="97">
        <v>0</v>
      </c>
      <c r="H173" s="221"/>
      <c r="I173" s="226"/>
    </row>
    <row r="174" spans="1:9" ht="17.25" customHeight="1" x14ac:dyDescent="0.25">
      <c r="A174" s="219"/>
      <c r="B174" s="221"/>
      <c r="C174" s="224"/>
      <c r="D174" s="221"/>
      <c r="E174" s="97" t="s">
        <v>265</v>
      </c>
      <c r="F174" s="97"/>
      <c r="G174" s="97">
        <v>0</v>
      </c>
      <c r="H174" s="221"/>
      <c r="I174" s="226"/>
    </row>
    <row r="175" spans="1:9" ht="17.25" customHeight="1" thickBot="1" x14ac:dyDescent="0.3">
      <c r="A175" s="220"/>
      <c r="B175" s="222"/>
      <c r="C175" s="225"/>
      <c r="D175" s="222"/>
      <c r="E175" s="98" t="s">
        <v>262</v>
      </c>
      <c r="F175" s="98"/>
      <c r="G175" s="98">
        <v>0</v>
      </c>
      <c r="H175" s="222"/>
      <c r="I175" s="227"/>
    </row>
    <row r="176" spans="1:9" ht="17.25" customHeight="1" x14ac:dyDescent="0.25">
      <c r="A176" s="219">
        <v>99592</v>
      </c>
      <c r="B176" s="221" t="s">
        <v>188</v>
      </c>
      <c r="C176" s="223" t="s">
        <v>316</v>
      </c>
      <c r="D176" s="221"/>
      <c r="E176" s="97" t="s">
        <v>263</v>
      </c>
      <c r="F176" s="97"/>
      <c r="G176" s="97">
        <v>0</v>
      </c>
      <c r="H176" s="221">
        <f>AVERAGE(G176,G178,G179,G180,G181)</f>
        <v>0</v>
      </c>
      <c r="I176" s="226" t="s">
        <v>321</v>
      </c>
    </row>
    <row r="177" spans="1:9" ht="17.25" customHeight="1" x14ac:dyDescent="0.25">
      <c r="A177" s="219"/>
      <c r="B177" s="221"/>
      <c r="C177" s="224"/>
      <c r="D177" s="221"/>
      <c r="E177" s="97" t="s">
        <v>277</v>
      </c>
      <c r="F177" s="97"/>
      <c r="G177" s="97">
        <v>0</v>
      </c>
      <c r="H177" s="221"/>
      <c r="I177" s="226"/>
    </row>
    <row r="178" spans="1:9" ht="17.25" customHeight="1" x14ac:dyDescent="0.25">
      <c r="A178" s="219"/>
      <c r="B178" s="221"/>
      <c r="C178" s="224"/>
      <c r="D178" s="221"/>
      <c r="E178" s="97" t="s">
        <v>264</v>
      </c>
      <c r="F178" s="97"/>
      <c r="G178" s="97">
        <v>0</v>
      </c>
      <c r="H178" s="221"/>
      <c r="I178" s="226"/>
    </row>
    <row r="179" spans="1:9" ht="17.25" customHeight="1" x14ac:dyDescent="0.25">
      <c r="A179" s="219"/>
      <c r="B179" s="221"/>
      <c r="C179" s="224"/>
      <c r="D179" s="221"/>
      <c r="E179" s="97" t="s">
        <v>260</v>
      </c>
      <c r="F179" s="97"/>
      <c r="G179" s="97">
        <v>0</v>
      </c>
      <c r="H179" s="221"/>
      <c r="I179" s="226"/>
    </row>
    <row r="180" spans="1:9" ht="17.25" customHeight="1" x14ac:dyDescent="0.25">
      <c r="A180" s="219"/>
      <c r="B180" s="221"/>
      <c r="C180" s="224"/>
      <c r="D180" s="221"/>
      <c r="E180" s="97" t="s">
        <v>265</v>
      </c>
      <c r="F180" s="97"/>
      <c r="G180" s="97">
        <v>0</v>
      </c>
      <c r="H180" s="221"/>
      <c r="I180" s="226"/>
    </row>
    <row r="181" spans="1:9" ht="17.25" customHeight="1" thickBot="1" x14ac:dyDescent="0.3">
      <c r="A181" s="220"/>
      <c r="B181" s="222"/>
      <c r="C181" s="225"/>
      <c r="D181" s="222"/>
      <c r="E181" s="98" t="s">
        <v>262</v>
      </c>
      <c r="F181" s="98"/>
      <c r="G181" s="98">
        <v>0</v>
      </c>
      <c r="H181" s="222"/>
      <c r="I181" s="227"/>
    </row>
    <row r="182" spans="1:9" ht="17.25" customHeight="1" x14ac:dyDescent="0.25">
      <c r="A182" s="219">
        <v>122071</v>
      </c>
      <c r="B182" s="221" t="s">
        <v>189</v>
      </c>
      <c r="C182" s="223" t="s">
        <v>316</v>
      </c>
      <c r="D182" s="221"/>
      <c r="E182" s="97" t="s">
        <v>263</v>
      </c>
      <c r="F182" s="97"/>
      <c r="G182" s="97">
        <v>0</v>
      </c>
      <c r="H182" s="221">
        <f>AVERAGE(G182,G184,G185,G186,G187)</f>
        <v>0</v>
      </c>
      <c r="I182" s="226" t="s">
        <v>321</v>
      </c>
    </row>
    <row r="183" spans="1:9" ht="17.25" customHeight="1" x14ac:dyDescent="0.25">
      <c r="A183" s="219"/>
      <c r="B183" s="221"/>
      <c r="C183" s="224"/>
      <c r="D183" s="221"/>
      <c r="E183" s="97" t="s">
        <v>277</v>
      </c>
      <c r="F183" s="97"/>
      <c r="G183" s="97">
        <v>0</v>
      </c>
      <c r="H183" s="221"/>
      <c r="I183" s="226"/>
    </row>
    <row r="184" spans="1:9" ht="17.25" customHeight="1" x14ac:dyDescent="0.25">
      <c r="A184" s="219"/>
      <c r="B184" s="221"/>
      <c r="C184" s="224"/>
      <c r="D184" s="221"/>
      <c r="E184" s="97" t="s">
        <v>264</v>
      </c>
      <c r="F184" s="97"/>
      <c r="G184" s="97">
        <v>0</v>
      </c>
      <c r="H184" s="221"/>
      <c r="I184" s="226"/>
    </row>
    <row r="185" spans="1:9" ht="17.25" customHeight="1" x14ac:dyDescent="0.25">
      <c r="A185" s="219"/>
      <c r="B185" s="221"/>
      <c r="C185" s="224"/>
      <c r="D185" s="221"/>
      <c r="E185" s="97" t="s">
        <v>260</v>
      </c>
      <c r="F185" s="97"/>
      <c r="G185" s="97">
        <v>0</v>
      </c>
      <c r="H185" s="221"/>
      <c r="I185" s="226"/>
    </row>
    <row r="186" spans="1:9" ht="17.25" customHeight="1" x14ac:dyDescent="0.25">
      <c r="A186" s="219"/>
      <c r="B186" s="221"/>
      <c r="C186" s="224"/>
      <c r="D186" s="221"/>
      <c r="E186" s="97" t="s">
        <v>265</v>
      </c>
      <c r="F186" s="97"/>
      <c r="G186" s="97">
        <v>0</v>
      </c>
      <c r="H186" s="221"/>
      <c r="I186" s="226"/>
    </row>
    <row r="187" spans="1:9" ht="17.25" customHeight="1" thickBot="1" x14ac:dyDescent="0.3">
      <c r="A187" s="220"/>
      <c r="B187" s="222"/>
      <c r="C187" s="225"/>
      <c r="D187" s="222"/>
      <c r="E187" s="98" t="s">
        <v>262</v>
      </c>
      <c r="F187" s="98"/>
      <c r="G187" s="98">
        <v>0</v>
      </c>
      <c r="H187" s="222"/>
      <c r="I187" s="227"/>
    </row>
    <row r="188" spans="1:9" ht="17.25" customHeight="1" x14ac:dyDescent="0.25">
      <c r="A188" s="219">
        <v>122687</v>
      </c>
      <c r="B188" s="221" t="s">
        <v>189</v>
      </c>
      <c r="C188" s="223" t="s">
        <v>316</v>
      </c>
      <c r="D188" s="221"/>
      <c r="E188" s="97" t="s">
        <v>263</v>
      </c>
      <c r="F188" s="97"/>
      <c r="G188" s="97">
        <v>0</v>
      </c>
      <c r="H188" s="221">
        <f>AVERAGE(G188,G190,G191,G192,G193)</f>
        <v>0</v>
      </c>
      <c r="I188" s="226" t="s">
        <v>321</v>
      </c>
    </row>
    <row r="189" spans="1:9" ht="17.25" customHeight="1" x14ac:dyDescent="0.25">
      <c r="A189" s="219"/>
      <c r="B189" s="221"/>
      <c r="C189" s="224"/>
      <c r="D189" s="221"/>
      <c r="E189" s="97" t="s">
        <v>277</v>
      </c>
      <c r="F189" s="97"/>
      <c r="G189" s="97">
        <v>0</v>
      </c>
      <c r="H189" s="221"/>
      <c r="I189" s="226"/>
    </row>
    <row r="190" spans="1:9" ht="17.25" customHeight="1" x14ac:dyDescent="0.25">
      <c r="A190" s="219"/>
      <c r="B190" s="221"/>
      <c r="C190" s="224"/>
      <c r="D190" s="221"/>
      <c r="E190" s="97" t="s">
        <v>264</v>
      </c>
      <c r="F190" s="97"/>
      <c r="G190" s="97">
        <v>0</v>
      </c>
      <c r="H190" s="221"/>
      <c r="I190" s="226"/>
    </row>
    <row r="191" spans="1:9" ht="17.25" customHeight="1" x14ac:dyDescent="0.25">
      <c r="A191" s="219"/>
      <c r="B191" s="221"/>
      <c r="C191" s="224"/>
      <c r="D191" s="221"/>
      <c r="E191" s="97" t="s">
        <v>260</v>
      </c>
      <c r="F191" s="97"/>
      <c r="G191" s="97">
        <v>0</v>
      </c>
      <c r="H191" s="221"/>
      <c r="I191" s="226"/>
    </row>
    <row r="192" spans="1:9" ht="17.25" customHeight="1" x14ac:dyDescent="0.25">
      <c r="A192" s="219"/>
      <c r="B192" s="221"/>
      <c r="C192" s="224"/>
      <c r="D192" s="221"/>
      <c r="E192" s="97" t="s">
        <v>265</v>
      </c>
      <c r="F192" s="97"/>
      <c r="G192" s="97">
        <v>0</v>
      </c>
      <c r="H192" s="221"/>
      <c r="I192" s="226"/>
    </row>
    <row r="193" spans="1:9" ht="17.25" customHeight="1" thickBot="1" x14ac:dyDescent="0.3">
      <c r="A193" s="220"/>
      <c r="B193" s="222"/>
      <c r="C193" s="225"/>
      <c r="D193" s="222"/>
      <c r="E193" s="98" t="s">
        <v>262</v>
      </c>
      <c r="F193" s="98"/>
      <c r="G193" s="98">
        <v>0</v>
      </c>
      <c r="H193" s="222"/>
      <c r="I193" s="227"/>
    </row>
  </sheetData>
  <mergeCells count="192">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 ref="I20:I25"/>
    <mergeCell ref="A26:A31"/>
    <mergeCell ref="B26:B31"/>
    <mergeCell ref="C26:C31"/>
    <mergeCell ref="D26:D31"/>
    <mergeCell ref="H26:H31"/>
    <mergeCell ref="I26:I31"/>
    <mergeCell ref="A20:A25"/>
    <mergeCell ref="B20:B25"/>
    <mergeCell ref="C20:C25"/>
    <mergeCell ref="D20:D25"/>
    <mergeCell ref="H20:H25"/>
    <mergeCell ref="I32:I37"/>
    <mergeCell ref="A38:A43"/>
    <mergeCell ref="B38:B43"/>
    <mergeCell ref="C38:C43"/>
    <mergeCell ref="D38:D43"/>
    <mergeCell ref="H38:H43"/>
    <mergeCell ref="I38:I43"/>
    <mergeCell ref="A32:A37"/>
    <mergeCell ref="B32:B37"/>
    <mergeCell ref="C32:C37"/>
    <mergeCell ref="D32:D37"/>
    <mergeCell ref="H32:H37"/>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74:I79"/>
    <mergeCell ref="A80:A85"/>
    <mergeCell ref="B80:B85"/>
    <mergeCell ref="C80:C85"/>
    <mergeCell ref="D80:D85"/>
    <mergeCell ref="H80:H85"/>
    <mergeCell ref="I80:I85"/>
    <mergeCell ref="A74:A79"/>
    <mergeCell ref="B74:B79"/>
    <mergeCell ref="C74:C79"/>
    <mergeCell ref="D74:D79"/>
    <mergeCell ref="H74:H79"/>
    <mergeCell ref="I86:I91"/>
    <mergeCell ref="A92:A97"/>
    <mergeCell ref="B92:B97"/>
    <mergeCell ref="C92:C97"/>
    <mergeCell ref="D92:D97"/>
    <mergeCell ref="H92:H97"/>
    <mergeCell ref="I92:I97"/>
    <mergeCell ref="A86:A91"/>
    <mergeCell ref="B86:B91"/>
    <mergeCell ref="C86:C91"/>
    <mergeCell ref="D86:D91"/>
    <mergeCell ref="H86:H91"/>
    <mergeCell ref="I98:I103"/>
    <mergeCell ref="A104:A109"/>
    <mergeCell ref="B104:B109"/>
    <mergeCell ref="C104:C109"/>
    <mergeCell ref="D104:D109"/>
    <mergeCell ref="H104:H109"/>
    <mergeCell ref="I104:I109"/>
    <mergeCell ref="A98:A103"/>
    <mergeCell ref="B98:B103"/>
    <mergeCell ref="C98:C103"/>
    <mergeCell ref="D98:D103"/>
    <mergeCell ref="H98:H103"/>
    <mergeCell ref="I110:I115"/>
    <mergeCell ref="A116:A121"/>
    <mergeCell ref="B116:B121"/>
    <mergeCell ref="C116:C121"/>
    <mergeCell ref="D116:D121"/>
    <mergeCell ref="H116:H121"/>
    <mergeCell ref="I116:I121"/>
    <mergeCell ref="A110:A115"/>
    <mergeCell ref="B110:B115"/>
    <mergeCell ref="C110:C115"/>
    <mergeCell ref="D110:D115"/>
    <mergeCell ref="H110:H115"/>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F69" sqref="F69"/>
    </sheetView>
  </sheetViews>
  <sheetFormatPr defaultColWidth="20.5703125" defaultRowHeight="18" customHeight="1" x14ac:dyDescent="0.25"/>
  <cols>
    <col min="5" max="5" width="31.85546875" customWidth="1"/>
    <col min="8" max="8" width="24.42578125" customWidth="1"/>
  </cols>
  <sheetData>
    <row r="1" spans="1:9" ht="39.75" customHeight="1" x14ac:dyDescent="0.25">
      <c r="A1" s="93" t="s">
        <v>278</v>
      </c>
      <c r="B1" s="93" t="s">
        <v>257</v>
      </c>
      <c r="C1" s="94" t="s">
        <v>11</v>
      </c>
      <c r="D1" s="94" t="s">
        <v>12</v>
      </c>
      <c r="E1" s="95" t="s">
        <v>10</v>
      </c>
      <c r="F1" s="96" t="s">
        <v>15</v>
      </c>
      <c r="G1" s="95" t="s">
        <v>210</v>
      </c>
      <c r="H1" s="95" t="s">
        <v>211</v>
      </c>
      <c r="I1" s="95" t="s">
        <v>16</v>
      </c>
    </row>
    <row r="2" spans="1:9" ht="18" customHeight="1" x14ac:dyDescent="0.25">
      <c r="A2" s="221" t="s">
        <v>279</v>
      </c>
      <c r="B2" s="219">
        <v>76395</v>
      </c>
      <c r="C2" s="221" t="s">
        <v>178</v>
      </c>
      <c r="D2" s="221"/>
      <c r="E2" s="97" t="s">
        <v>266</v>
      </c>
      <c r="F2" s="97"/>
      <c r="G2" s="97">
        <v>0</v>
      </c>
      <c r="H2" s="221">
        <f>AVERAGE(G2,G4,G5,G6,G7)</f>
        <v>0</v>
      </c>
      <c r="I2" s="221"/>
    </row>
    <row r="3" spans="1:9" ht="18" customHeight="1" x14ac:dyDescent="0.25">
      <c r="A3" s="221"/>
      <c r="B3" s="219"/>
      <c r="C3" s="221"/>
      <c r="D3" s="221"/>
      <c r="E3" s="97" t="s">
        <v>276</v>
      </c>
      <c r="F3" s="97"/>
      <c r="G3" s="97">
        <v>0</v>
      </c>
      <c r="H3" s="221"/>
      <c r="I3" s="221"/>
    </row>
    <row r="4" spans="1:9" ht="18" customHeight="1" x14ac:dyDescent="0.25">
      <c r="A4" s="221"/>
      <c r="B4" s="219"/>
      <c r="C4" s="221"/>
      <c r="D4" s="221"/>
      <c r="E4" s="97" t="s">
        <v>267</v>
      </c>
      <c r="F4" s="97"/>
      <c r="G4" s="97">
        <v>0</v>
      </c>
      <c r="H4" s="221"/>
      <c r="I4" s="221"/>
    </row>
    <row r="5" spans="1:9" ht="18" customHeight="1" x14ac:dyDescent="0.25">
      <c r="A5" s="221"/>
      <c r="B5" s="219"/>
      <c r="C5" s="221"/>
      <c r="D5" s="221"/>
      <c r="E5" s="97" t="s">
        <v>260</v>
      </c>
      <c r="F5" s="97"/>
      <c r="G5" s="97">
        <v>0</v>
      </c>
      <c r="H5" s="221"/>
      <c r="I5" s="221"/>
    </row>
    <row r="6" spans="1:9" ht="18" customHeight="1" x14ac:dyDescent="0.25">
      <c r="A6" s="221"/>
      <c r="B6" s="219"/>
      <c r="C6" s="221"/>
      <c r="D6" s="221"/>
      <c r="E6" s="97" t="s">
        <v>265</v>
      </c>
      <c r="F6" s="97"/>
      <c r="G6" s="97">
        <v>0</v>
      </c>
      <c r="H6" s="221"/>
      <c r="I6" s="221"/>
    </row>
    <row r="7" spans="1:9" ht="18" customHeight="1" thickBot="1" x14ac:dyDescent="0.3">
      <c r="A7" s="222"/>
      <c r="B7" s="220"/>
      <c r="C7" s="222"/>
      <c r="D7" s="222"/>
      <c r="E7" s="98" t="s">
        <v>262</v>
      </c>
      <c r="F7" s="98"/>
      <c r="G7" s="98">
        <v>0</v>
      </c>
      <c r="H7" s="222"/>
      <c r="I7" s="222"/>
    </row>
    <row r="8" spans="1:9" ht="18" customHeight="1" x14ac:dyDescent="0.25">
      <c r="A8" s="221" t="s">
        <v>280</v>
      </c>
      <c r="B8" s="219">
        <v>76395</v>
      </c>
      <c r="C8" s="221" t="s">
        <v>183</v>
      </c>
      <c r="D8" s="221"/>
      <c r="E8" s="97" t="s">
        <v>266</v>
      </c>
      <c r="F8" s="97"/>
      <c r="G8" s="97">
        <v>0</v>
      </c>
      <c r="H8" s="221">
        <f>AVERAGE(G8,G10,G11,G12,G13)</f>
        <v>0</v>
      </c>
      <c r="I8" s="221"/>
    </row>
    <row r="9" spans="1:9" ht="18" customHeight="1" x14ac:dyDescent="0.25">
      <c r="A9" s="221"/>
      <c r="B9" s="219"/>
      <c r="C9" s="221"/>
      <c r="D9" s="221"/>
      <c r="E9" s="97" t="s">
        <v>276</v>
      </c>
      <c r="F9" s="97"/>
      <c r="G9" s="97">
        <v>0</v>
      </c>
      <c r="H9" s="221"/>
      <c r="I9" s="221"/>
    </row>
    <row r="10" spans="1:9" ht="18" customHeight="1" x14ac:dyDescent="0.25">
      <c r="A10" s="221"/>
      <c r="B10" s="219"/>
      <c r="C10" s="221"/>
      <c r="D10" s="221"/>
      <c r="E10" s="97" t="s">
        <v>267</v>
      </c>
      <c r="F10" s="97"/>
      <c r="G10" s="97">
        <v>0</v>
      </c>
      <c r="H10" s="221"/>
      <c r="I10" s="221"/>
    </row>
    <row r="11" spans="1:9" ht="18" customHeight="1" x14ac:dyDescent="0.25">
      <c r="A11" s="221"/>
      <c r="B11" s="219"/>
      <c r="C11" s="221"/>
      <c r="D11" s="221"/>
      <c r="E11" s="97" t="s">
        <v>260</v>
      </c>
      <c r="F11" s="97"/>
      <c r="G11" s="97">
        <v>0</v>
      </c>
      <c r="H11" s="221"/>
      <c r="I11" s="221"/>
    </row>
    <row r="12" spans="1:9" ht="18" customHeight="1" x14ac:dyDescent="0.25">
      <c r="A12" s="221"/>
      <c r="B12" s="219"/>
      <c r="C12" s="221"/>
      <c r="D12" s="221"/>
      <c r="E12" s="97" t="s">
        <v>265</v>
      </c>
      <c r="F12" s="97"/>
      <c r="G12" s="97">
        <v>0</v>
      </c>
      <c r="H12" s="221"/>
      <c r="I12" s="221"/>
    </row>
    <row r="13" spans="1:9" ht="18" customHeight="1" thickBot="1" x14ac:dyDescent="0.3">
      <c r="A13" s="222"/>
      <c r="B13" s="220"/>
      <c r="C13" s="222"/>
      <c r="D13" s="222"/>
      <c r="E13" s="98" t="s">
        <v>262</v>
      </c>
      <c r="F13" s="98"/>
      <c r="G13" s="98">
        <v>0</v>
      </c>
      <c r="H13" s="222"/>
      <c r="I13" s="222"/>
    </row>
    <row r="14" spans="1:9" ht="18" customHeight="1" x14ac:dyDescent="0.25">
      <c r="A14" s="221" t="s">
        <v>281</v>
      </c>
      <c r="B14" s="219">
        <v>99999</v>
      </c>
      <c r="C14" s="221" t="s">
        <v>182</v>
      </c>
      <c r="D14" s="221"/>
      <c r="E14" s="97" t="s">
        <v>266</v>
      </c>
      <c r="F14" s="97"/>
      <c r="G14" s="97">
        <v>0</v>
      </c>
      <c r="H14" s="221">
        <f>AVERAGE(G14,G16,G17,G18,G19)</f>
        <v>0</v>
      </c>
      <c r="I14" s="221"/>
    </row>
    <row r="15" spans="1:9" ht="18" customHeight="1" x14ac:dyDescent="0.25">
      <c r="A15" s="221"/>
      <c r="B15" s="219"/>
      <c r="C15" s="221"/>
      <c r="D15" s="221"/>
      <c r="E15" s="97" t="s">
        <v>276</v>
      </c>
      <c r="F15" s="97"/>
      <c r="G15" s="97">
        <v>0</v>
      </c>
      <c r="H15" s="221"/>
      <c r="I15" s="221"/>
    </row>
    <row r="16" spans="1:9" ht="18" customHeight="1" x14ac:dyDescent="0.25">
      <c r="A16" s="221"/>
      <c r="B16" s="219"/>
      <c r="C16" s="221"/>
      <c r="D16" s="221"/>
      <c r="E16" s="97" t="s">
        <v>267</v>
      </c>
      <c r="F16" s="97"/>
      <c r="G16" s="97">
        <v>0</v>
      </c>
      <c r="H16" s="221"/>
      <c r="I16" s="221"/>
    </row>
    <row r="17" spans="1:9" ht="18" customHeight="1" x14ac:dyDescent="0.25">
      <c r="A17" s="221"/>
      <c r="B17" s="219"/>
      <c r="C17" s="221"/>
      <c r="D17" s="221"/>
      <c r="E17" s="97" t="s">
        <v>260</v>
      </c>
      <c r="F17" s="97"/>
      <c r="G17" s="97">
        <v>0</v>
      </c>
      <c r="H17" s="221"/>
      <c r="I17" s="221"/>
    </row>
    <row r="18" spans="1:9" ht="18" customHeight="1" x14ac:dyDescent="0.25">
      <c r="A18" s="221"/>
      <c r="B18" s="219"/>
      <c r="C18" s="221"/>
      <c r="D18" s="221"/>
      <c r="E18" s="97" t="s">
        <v>265</v>
      </c>
      <c r="F18" s="97"/>
      <c r="G18" s="97">
        <v>0</v>
      </c>
      <c r="H18" s="221"/>
      <c r="I18" s="221"/>
    </row>
    <row r="19" spans="1:9" ht="18" customHeight="1" thickBot="1" x14ac:dyDescent="0.3">
      <c r="A19" s="222"/>
      <c r="B19" s="220"/>
      <c r="C19" s="222"/>
      <c r="D19" s="222"/>
      <c r="E19" s="98" t="s">
        <v>262</v>
      </c>
      <c r="F19" s="98"/>
      <c r="G19" s="98">
        <v>0</v>
      </c>
      <c r="H19" s="222"/>
      <c r="I19" s="222"/>
    </row>
    <row r="20" spans="1:9" ht="18" customHeight="1" x14ac:dyDescent="0.25">
      <c r="A20" s="221" t="s">
        <v>283</v>
      </c>
      <c r="B20" s="219">
        <v>98900</v>
      </c>
      <c r="C20" s="221" t="s">
        <v>282</v>
      </c>
      <c r="D20" s="221"/>
      <c r="E20" s="97" t="s">
        <v>266</v>
      </c>
      <c r="F20" s="97"/>
      <c r="G20" s="97">
        <v>0</v>
      </c>
      <c r="H20" s="221">
        <f>AVERAGE(G20,G22,G23,G24,G25)</f>
        <v>0</v>
      </c>
      <c r="I20" s="221"/>
    </row>
    <row r="21" spans="1:9" ht="18" customHeight="1" x14ac:dyDescent="0.25">
      <c r="A21" s="221"/>
      <c r="B21" s="219"/>
      <c r="C21" s="221"/>
      <c r="D21" s="221"/>
      <c r="E21" s="97" t="s">
        <v>276</v>
      </c>
      <c r="F21" s="97"/>
      <c r="G21" s="97">
        <v>0</v>
      </c>
      <c r="H21" s="221"/>
      <c r="I21" s="221"/>
    </row>
    <row r="22" spans="1:9" ht="18" customHeight="1" x14ac:dyDescent="0.25">
      <c r="A22" s="221"/>
      <c r="B22" s="219"/>
      <c r="C22" s="221"/>
      <c r="D22" s="221"/>
      <c r="E22" s="97" t="s">
        <v>267</v>
      </c>
      <c r="F22" s="97"/>
      <c r="G22" s="97">
        <v>0</v>
      </c>
      <c r="H22" s="221"/>
      <c r="I22" s="221"/>
    </row>
    <row r="23" spans="1:9" ht="18" customHeight="1" x14ac:dyDescent="0.25">
      <c r="A23" s="221"/>
      <c r="B23" s="219"/>
      <c r="C23" s="221"/>
      <c r="D23" s="221"/>
      <c r="E23" s="97" t="s">
        <v>260</v>
      </c>
      <c r="F23" s="97"/>
      <c r="G23" s="97">
        <v>0</v>
      </c>
      <c r="H23" s="221"/>
      <c r="I23" s="221"/>
    </row>
    <row r="24" spans="1:9" ht="18" customHeight="1" x14ac:dyDescent="0.25">
      <c r="A24" s="221"/>
      <c r="B24" s="219"/>
      <c r="C24" s="221"/>
      <c r="D24" s="221"/>
      <c r="E24" s="97" t="s">
        <v>265</v>
      </c>
      <c r="F24" s="97"/>
      <c r="G24" s="97">
        <v>0</v>
      </c>
      <c r="H24" s="221"/>
      <c r="I24" s="221"/>
    </row>
    <row r="25" spans="1:9" ht="18" customHeight="1" thickBot="1" x14ac:dyDescent="0.3">
      <c r="A25" s="222"/>
      <c r="B25" s="220"/>
      <c r="C25" s="222"/>
      <c r="D25" s="222"/>
      <c r="E25" s="98" t="s">
        <v>262</v>
      </c>
      <c r="F25" s="98"/>
      <c r="G25" s="98">
        <v>0</v>
      </c>
      <c r="H25" s="222"/>
      <c r="I25" s="222"/>
    </row>
    <row r="26" spans="1:9" ht="18" customHeight="1" x14ac:dyDescent="0.25">
      <c r="A26" s="221" t="s">
        <v>284</v>
      </c>
      <c r="B26" s="219">
        <v>98808</v>
      </c>
      <c r="C26" s="221" t="s">
        <v>282</v>
      </c>
      <c r="D26" s="221"/>
      <c r="E26" s="97" t="s">
        <v>266</v>
      </c>
      <c r="F26" s="97"/>
      <c r="G26" s="97">
        <v>0</v>
      </c>
      <c r="H26" s="221">
        <f>AVERAGE(G26,G28,G29,G30,G31)</f>
        <v>0</v>
      </c>
      <c r="I26" s="221"/>
    </row>
    <row r="27" spans="1:9" ht="18" customHeight="1" x14ac:dyDescent="0.25">
      <c r="A27" s="221"/>
      <c r="B27" s="219"/>
      <c r="C27" s="221"/>
      <c r="D27" s="221"/>
      <c r="E27" s="97" t="s">
        <v>276</v>
      </c>
      <c r="F27" s="97"/>
      <c r="G27" s="97">
        <v>0</v>
      </c>
      <c r="H27" s="221"/>
      <c r="I27" s="221"/>
    </row>
    <row r="28" spans="1:9" ht="18" customHeight="1" x14ac:dyDescent="0.25">
      <c r="A28" s="221"/>
      <c r="B28" s="219"/>
      <c r="C28" s="221"/>
      <c r="D28" s="221"/>
      <c r="E28" s="97" t="s">
        <v>267</v>
      </c>
      <c r="F28" s="97"/>
      <c r="G28" s="97">
        <v>0</v>
      </c>
      <c r="H28" s="221"/>
      <c r="I28" s="221"/>
    </row>
    <row r="29" spans="1:9" ht="18" customHeight="1" x14ac:dyDescent="0.25">
      <c r="A29" s="221"/>
      <c r="B29" s="219"/>
      <c r="C29" s="221"/>
      <c r="D29" s="221"/>
      <c r="E29" s="97" t="s">
        <v>260</v>
      </c>
      <c r="F29" s="97"/>
      <c r="G29" s="97">
        <v>0</v>
      </c>
      <c r="H29" s="221"/>
      <c r="I29" s="221"/>
    </row>
    <row r="30" spans="1:9" ht="18" customHeight="1" x14ac:dyDescent="0.25">
      <c r="A30" s="221"/>
      <c r="B30" s="219"/>
      <c r="C30" s="221"/>
      <c r="D30" s="221"/>
      <c r="E30" s="97" t="s">
        <v>265</v>
      </c>
      <c r="F30" s="97"/>
      <c r="G30" s="97">
        <v>0</v>
      </c>
      <c r="H30" s="221"/>
      <c r="I30" s="221"/>
    </row>
    <row r="31" spans="1:9" ht="18" customHeight="1" thickBot="1" x14ac:dyDescent="0.3">
      <c r="A31" s="222"/>
      <c r="B31" s="220"/>
      <c r="C31" s="222"/>
      <c r="D31" s="222"/>
      <c r="E31" s="98" t="s">
        <v>262</v>
      </c>
      <c r="F31" s="98"/>
      <c r="G31" s="98">
        <v>0</v>
      </c>
      <c r="H31" s="222"/>
      <c r="I31" s="222"/>
    </row>
    <row r="32" spans="1:9" ht="18" customHeight="1" x14ac:dyDescent="0.25">
      <c r="A32" s="221" t="s">
        <v>285</v>
      </c>
      <c r="B32" s="219">
        <v>99949</v>
      </c>
      <c r="C32" s="221" t="s">
        <v>183</v>
      </c>
      <c r="D32" s="221"/>
      <c r="E32" s="97" t="s">
        <v>266</v>
      </c>
      <c r="F32" s="97"/>
      <c r="G32" s="97">
        <v>0</v>
      </c>
      <c r="H32" s="221">
        <f>AVERAGE(G32,G34,G35,G36,G37)</f>
        <v>0</v>
      </c>
      <c r="I32" s="221"/>
    </row>
    <row r="33" spans="1:9" ht="18" customHeight="1" x14ac:dyDescent="0.25">
      <c r="A33" s="221"/>
      <c r="B33" s="219"/>
      <c r="C33" s="221"/>
      <c r="D33" s="221"/>
      <c r="E33" s="97" t="s">
        <v>276</v>
      </c>
      <c r="F33" s="97"/>
      <c r="G33" s="97">
        <v>0</v>
      </c>
      <c r="H33" s="221"/>
      <c r="I33" s="221"/>
    </row>
    <row r="34" spans="1:9" ht="18" customHeight="1" x14ac:dyDescent="0.25">
      <c r="A34" s="221"/>
      <c r="B34" s="219"/>
      <c r="C34" s="221"/>
      <c r="D34" s="221"/>
      <c r="E34" s="97" t="s">
        <v>267</v>
      </c>
      <c r="F34" s="97"/>
      <c r="G34" s="97">
        <v>0</v>
      </c>
      <c r="H34" s="221"/>
      <c r="I34" s="221"/>
    </row>
    <row r="35" spans="1:9" ht="18" customHeight="1" x14ac:dyDescent="0.25">
      <c r="A35" s="221"/>
      <c r="B35" s="219"/>
      <c r="C35" s="221"/>
      <c r="D35" s="221"/>
      <c r="E35" s="97" t="s">
        <v>260</v>
      </c>
      <c r="F35" s="97"/>
      <c r="G35" s="97">
        <v>0</v>
      </c>
      <c r="H35" s="221"/>
      <c r="I35" s="221"/>
    </row>
    <row r="36" spans="1:9" ht="18" customHeight="1" x14ac:dyDescent="0.25">
      <c r="A36" s="221"/>
      <c r="B36" s="219"/>
      <c r="C36" s="221"/>
      <c r="D36" s="221"/>
      <c r="E36" s="97" t="s">
        <v>265</v>
      </c>
      <c r="F36" s="97"/>
      <c r="G36" s="97">
        <v>0</v>
      </c>
      <c r="H36" s="221"/>
      <c r="I36" s="221"/>
    </row>
    <row r="37" spans="1:9" ht="18" customHeight="1" thickBot="1" x14ac:dyDescent="0.3">
      <c r="A37" s="222"/>
      <c r="B37" s="220"/>
      <c r="C37" s="222"/>
      <c r="D37" s="222"/>
      <c r="E37" s="98" t="s">
        <v>262</v>
      </c>
      <c r="F37" s="98"/>
      <c r="G37" s="98">
        <v>0</v>
      </c>
      <c r="H37" s="222"/>
      <c r="I37" s="222"/>
    </row>
    <row r="38" spans="1:9" ht="18" customHeight="1" x14ac:dyDescent="0.25">
      <c r="A38" s="221">
        <v>663</v>
      </c>
      <c r="B38" s="219">
        <v>99628</v>
      </c>
      <c r="C38" s="221" t="s">
        <v>282</v>
      </c>
      <c r="D38" s="221"/>
      <c r="E38" s="97" t="s">
        <v>266</v>
      </c>
      <c r="F38" s="97"/>
      <c r="G38" s="97">
        <v>0</v>
      </c>
      <c r="H38" s="221">
        <f>AVERAGE(G38,G40,G41,G42,G43)</f>
        <v>0</v>
      </c>
      <c r="I38" s="221"/>
    </row>
    <row r="39" spans="1:9" ht="18" customHeight="1" x14ac:dyDescent="0.25">
      <c r="A39" s="221"/>
      <c r="B39" s="219"/>
      <c r="C39" s="221"/>
      <c r="D39" s="221"/>
      <c r="E39" s="97" t="s">
        <v>276</v>
      </c>
      <c r="F39" s="97"/>
      <c r="G39" s="97">
        <v>0</v>
      </c>
      <c r="H39" s="221"/>
      <c r="I39" s="221"/>
    </row>
    <row r="40" spans="1:9" ht="18" customHeight="1" x14ac:dyDescent="0.25">
      <c r="A40" s="221"/>
      <c r="B40" s="219"/>
      <c r="C40" s="221"/>
      <c r="D40" s="221"/>
      <c r="E40" s="97" t="s">
        <v>267</v>
      </c>
      <c r="F40" s="97"/>
      <c r="G40" s="97">
        <v>0</v>
      </c>
      <c r="H40" s="221"/>
      <c r="I40" s="221"/>
    </row>
    <row r="41" spans="1:9" ht="18" customHeight="1" x14ac:dyDescent="0.25">
      <c r="A41" s="221"/>
      <c r="B41" s="219"/>
      <c r="C41" s="221"/>
      <c r="D41" s="221"/>
      <c r="E41" s="97" t="s">
        <v>260</v>
      </c>
      <c r="F41" s="97"/>
      <c r="G41" s="97">
        <v>0</v>
      </c>
      <c r="H41" s="221"/>
      <c r="I41" s="221"/>
    </row>
    <row r="42" spans="1:9" ht="18" customHeight="1" x14ac:dyDescent="0.25">
      <c r="A42" s="221"/>
      <c r="B42" s="219"/>
      <c r="C42" s="221"/>
      <c r="D42" s="221"/>
      <c r="E42" s="97" t="s">
        <v>265</v>
      </c>
      <c r="F42" s="97"/>
      <c r="G42" s="97">
        <v>0</v>
      </c>
      <c r="H42" s="221"/>
      <c r="I42" s="221"/>
    </row>
    <row r="43" spans="1:9" ht="18" customHeight="1" thickBot="1" x14ac:dyDescent="0.3">
      <c r="A43" s="222"/>
      <c r="B43" s="220"/>
      <c r="C43" s="222"/>
      <c r="D43" s="222"/>
      <c r="E43" s="98" t="s">
        <v>262</v>
      </c>
      <c r="F43" s="98"/>
      <c r="G43" s="98">
        <v>0</v>
      </c>
      <c r="H43" s="222"/>
      <c r="I43" s="222"/>
    </row>
    <row r="44" spans="1:9" ht="18" customHeight="1" x14ac:dyDescent="0.25">
      <c r="A44" s="221" t="s">
        <v>286</v>
      </c>
      <c r="B44" s="219">
        <v>99999</v>
      </c>
      <c r="C44" s="221" t="s">
        <v>182</v>
      </c>
      <c r="D44" s="221"/>
      <c r="E44" s="97" t="s">
        <v>266</v>
      </c>
      <c r="F44" s="97"/>
      <c r="G44" s="97">
        <v>0</v>
      </c>
      <c r="H44" s="221">
        <f>AVERAGE(G44,G46,G47,G48,G49)</f>
        <v>0</v>
      </c>
      <c r="I44" s="221"/>
    </row>
    <row r="45" spans="1:9" ht="18" customHeight="1" x14ac:dyDescent="0.25">
      <c r="A45" s="221"/>
      <c r="B45" s="219"/>
      <c r="C45" s="221"/>
      <c r="D45" s="221"/>
      <c r="E45" s="97" t="s">
        <v>276</v>
      </c>
      <c r="F45" s="97"/>
      <c r="G45" s="97">
        <v>0</v>
      </c>
      <c r="H45" s="221"/>
      <c r="I45" s="221"/>
    </row>
    <row r="46" spans="1:9" ht="18" customHeight="1" x14ac:dyDescent="0.25">
      <c r="A46" s="221"/>
      <c r="B46" s="219"/>
      <c r="C46" s="221"/>
      <c r="D46" s="221"/>
      <c r="E46" s="97" t="s">
        <v>267</v>
      </c>
      <c r="F46" s="97"/>
      <c r="G46" s="97">
        <v>0</v>
      </c>
      <c r="H46" s="221"/>
      <c r="I46" s="221"/>
    </row>
    <row r="47" spans="1:9" ht="18" customHeight="1" x14ac:dyDescent="0.25">
      <c r="A47" s="221"/>
      <c r="B47" s="219"/>
      <c r="C47" s="221"/>
      <c r="D47" s="221"/>
      <c r="E47" s="97" t="s">
        <v>260</v>
      </c>
      <c r="F47" s="97"/>
      <c r="G47" s="97">
        <v>0</v>
      </c>
      <c r="H47" s="221"/>
      <c r="I47" s="221"/>
    </row>
    <row r="48" spans="1:9" ht="18" customHeight="1" x14ac:dyDescent="0.25">
      <c r="A48" s="221"/>
      <c r="B48" s="219"/>
      <c r="C48" s="221"/>
      <c r="D48" s="221"/>
      <c r="E48" s="97" t="s">
        <v>265</v>
      </c>
      <c r="F48" s="97"/>
      <c r="G48" s="97">
        <v>0</v>
      </c>
      <c r="H48" s="221"/>
      <c r="I48" s="221"/>
    </row>
    <row r="49" spans="1:9" ht="18" customHeight="1" thickBot="1" x14ac:dyDescent="0.3">
      <c r="A49" s="222"/>
      <c r="B49" s="220"/>
      <c r="C49" s="222"/>
      <c r="D49" s="222"/>
      <c r="E49" s="98" t="s">
        <v>262</v>
      </c>
      <c r="F49" s="98"/>
      <c r="G49" s="98">
        <v>0</v>
      </c>
      <c r="H49" s="222"/>
      <c r="I49" s="222"/>
    </row>
    <row r="50" spans="1:9" ht="18" customHeight="1" x14ac:dyDescent="0.25">
      <c r="A50" s="221" t="s">
        <v>287</v>
      </c>
      <c r="B50" s="219">
        <v>99826</v>
      </c>
      <c r="C50" s="221" t="s">
        <v>187</v>
      </c>
      <c r="D50" s="221"/>
      <c r="E50" s="97" t="s">
        <v>266</v>
      </c>
      <c r="F50" s="97"/>
      <c r="G50" s="97">
        <v>0</v>
      </c>
      <c r="H50" s="221">
        <f>AVERAGE(G50,G52,G53,G54,G55)</f>
        <v>0</v>
      </c>
      <c r="I50" s="221"/>
    </row>
    <row r="51" spans="1:9" ht="18" customHeight="1" x14ac:dyDescent="0.25">
      <c r="A51" s="221"/>
      <c r="B51" s="219"/>
      <c r="C51" s="221"/>
      <c r="D51" s="221"/>
      <c r="E51" s="97" t="s">
        <v>276</v>
      </c>
      <c r="F51" s="97"/>
      <c r="G51" s="97">
        <v>0</v>
      </c>
      <c r="H51" s="221"/>
      <c r="I51" s="221"/>
    </row>
    <row r="52" spans="1:9" ht="18" customHeight="1" x14ac:dyDescent="0.25">
      <c r="A52" s="221"/>
      <c r="B52" s="219"/>
      <c r="C52" s="221"/>
      <c r="D52" s="221"/>
      <c r="E52" s="97" t="s">
        <v>267</v>
      </c>
      <c r="F52" s="97"/>
      <c r="G52" s="97">
        <v>0</v>
      </c>
      <c r="H52" s="221"/>
      <c r="I52" s="221"/>
    </row>
    <row r="53" spans="1:9" ht="18" customHeight="1" x14ac:dyDescent="0.25">
      <c r="A53" s="221"/>
      <c r="B53" s="219"/>
      <c r="C53" s="221"/>
      <c r="D53" s="221"/>
      <c r="E53" s="97" t="s">
        <v>260</v>
      </c>
      <c r="F53" s="97"/>
      <c r="G53" s="97">
        <v>0</v>
      </c>
      <c r="H53" s="221"/>
      <c r="I53" s="221"/>
    </row>
    <row r="54" spans="1:9" ht="18" customHeight="1" x14ac:dyDescent="0.25">
      <c r="A54" s="221"/>
      <c r="B54" s="219"/>
      <c r="C54" s="221"/>
      <c r="D54" s="221"/>
      <c r="E54" s="97" t="s">
        <v>265</v>
      </c>
      <c r="F54" s="97"/>
      <c r="G54" s="97">
        <v>0</v>
      </c>
      <c r="H54" s="221"/>
      <c r="I54" s="221"/>
    </row>
    <row r="55" spans="1:9" ht="18" customHeight="1" thickBot="1" x14ac:dyDescent="0.3">
      <c r="A55" s="222"/>
      <c r="B55" s="220"/>
      <c r="C55" s="222"/>
      <c r="D55" s="222"/>
      <c r="E55" s="98" t="s">
        <v>262</v>
      </c>
      <c r="F55" s="98"/>
      <c r="G55" s="98">
        <v>0</v>
      </c>
      <c r="H55" s="222"/>
      <c r="I55" s="222"/>
    </row>
    <row r="56" spans="1:9" ht="18" customHeight="1" x14ac:dyDescent="0.25">
      <c r="A56" s="221" t="s">
        <v>288</v>
      </c>
      <c r="B56" s="219">
        <v>99761</v>
      </c>
      <c r="C56" s="221" t="s">
        <v>188</v>
      </c>
      <c r="D56" s="221"/>
      <c r="E56" s="97" t="s">
        <v>266</v>
      </c>
      <c r="F56" s="97"/>
      <c r="G56" s="97">
        <v>0</v>
      </c>
      <c r="H56" s="221">
        <f>AVERAGE(G56,G58,G59,G60,G61)</f>
        <v>0</v>
      </c>
      <c r="I56" s="221"/>
    </row>
    <row r="57" spans="1:9" ht="18" customHeight="1" x14ac:dyDescent="0.25">
      <c r="A57" s="221"/>
      <c r="B57" s="219"/>
      <c r="C57" s="221"/>
      <c r="D57" s="221"/>
      <c r="E57" s="97" t="s">
        <v>276</v>
      </c>
      <c r="F57" s="97"/>
      <c r="G57" s="97">
        <v>0</v>
      </c>
      <c r="H57" s="221"/>
      <c r="I57" s="221"/>
    </row>
    <row r="58" spans="1:9" ht="18" customHeight="1" x14ac:dyDescent="0.25">
      <c r="A58" s="221"/>
      <c r="B58" s="219"/>
      <c r="C58" s="221"/>
      <c r="D58" s="221"/>
      <c r="E58" s="97" t="s">
        <v>267</v>
      </c>
      <c r="F58" s="97"/>
      <c r="G58" s="97">
        <v>0</v>
      </c>
      <c r="H58" s="221"/>
      <c r="I58" s="221"/>
    </row>
    <row r="59" spans="1:9" ht="18" customHeight="1" x14ac:dyDescent="0.25">
      <c r="A59" s="221"/>
      <c r="B59" s="219"/>
      <c r="C59" s="221"/>
      <c r="D59" s="221"/>
      <c r="E59" s="97" t="s">
        <v>260</v>
      </c>
      <c r="F59" s="97"/>
      <c r="G59" s="97">
        <v>0</v>
      </c>
      <c r="H59" s="221"/>
      <c r="I59" s="221"/>
    </row>
    <row r="60" spans="1:9" ht="18" customHeight="1" x14ac:dyDescent="0.25">
      <c r="A60" s="221"/>
      <c r="B60" s="219"/>
      <c r="C60" s="221"/>
      <c r="D60" s="221"/>
      <c r="E60" s="97" t="s">
        <v>265</v>
      </c>
      <c r="F60" s="97"/>
      <c r="G60" s="97">
        <v>0</v>
      </c>
      <c r="H60" s="221"/>
      <c r="I60" s="221"/>
    </row>
    <row r="61" spans="1:9" ht="18" customHeight="1" thickBot="1" x14ac:dyDescent="0.3">
      <c r="A61" s="222"/>
      <c r="B61" s="220"/>
      <c r="C61" s="222"/>
      <c r="D61" s="222"/>
      <c r="E61" s="98" t="s">
        <v>262</v>
      </c>
      <c r="F61" s="98"/>
      <c r="G61" s="98">
        <v>0</v>
      </c>
      <c r="H61" s="222"/>
      <c r="I61" s="222"/>
    </row>
    <row r="62" spans="1:9" ht="18" customHeight="1" x14ac:dyDescent="0.25">
      <c r="A62" s="221" t="s">
        <v>289</v>
      </c>
      <c r="B62" s="219">
        <v>99949</v>
      </c>
      <c r="C62" s="221" t="s">
        <v>183</v>
      </c>
      <c r="D62" s="221"/>
      <c r="E62" s="97" t="s">
        <v>266</v>
      </c>
      <c r="F62" s="97"/>
      <c r="G62" s="97">
        <v>0</v>
      </c>
      <c r="H62" s="221">
        <f>AVERAGE(G62,G64,G65,G66,G67)</f>
        <v>0</v>
      </c>
      <c r="I62" s="221"/>
    </row>
    <row r="63" spans="1:9" ht="18" customHeight="1" x14ac:dyDescent="0.25">
      <c r="A63" s="221"/>
      <c r="B63" s="219"/>
      <c r="C63" s="221"/>
      <c r="D63" s="221"/>
      <c r="E63" s="97" t="s">
        <v>276</v>
      </c>
      <c r="F63" s="97"/>
      <c r="G63" s="97">
        <v>0</v>
      </c>
      <c r="H63" s="221"/>
      <c r="I63" s="221"/>
    </row>
    <row r="64" spans="1:9" ht="18" customHeight="1" x14ac:dyDescent="0.25">
      <c r="A64" s="221"/>
      <c r="B64" s="219"/>
      <c r="C64" s="221"/>
      <c r="D64" s="221"/>
      <c r="E64" s="97" t="s">
        <v>267</v>
      </c>
      <c r="F64" s="97"/>
      <c r="G64" s="97">
        <v>0</v>
      </c>
      <c r="H64" s="221"/>
      <c r="I64" s="221"/>
    </row>
    <row r="65" spans="1:9" ht="18" customHeight="1" x14ac:dyDescent="0.25">
      <c r="A65" s="221"/>
      <c r="B65" s="219"/>
      <c r="C65" s="221"/>
      <c r="D65" s="221"/>
      <c r="E65" s="97" t="s">
        <v>260</v>
      </c>
      <c r="F65" s="97"/>
      <c r="G65" s="97">
        <v>0</v>
      </c>
      <c r="H65" s="221"/>
      <c r="I65" s="221"/>
    </row>
    <row r="66" spans="1:9" ht="18" customHeight="1" x14ac:dyDescent="0.25">
      <c r="A66" s="221"/>
      <c r="B66" s="219"/>
      <c r="C66" s="221"/>
      <c r="D66" s="221"/>
      <c r="E66" s="97" t="s">
        <v>265</v>
      </c>
      <c r="F66" s="97"/>
      <c r="G66" s="97">
        <v>0</v>
      </c>
      <c r="H66" s="221"/>
      <c r="I66" s="221"/>
    </row>
    <row r="67" spans="1:9" ht="18" customHeight="1" thickBot="1" x14ac:dyDescent="0.3">
      <c r="A67" s="222"/>
      <c r="B67" s="220"/>
      <c r="C67" s="222"/>
      <c r="D67" s="222"/>
      <c r="E67" s="98" t="s">
        <v>262</v>
      </c>
      <c r="F67" s="98"/>
      <c r="G67" s="98">
        <v>0</v>
      </c>
      <c r="H67" s="222"/>
      <c r="I67" s="222"/>
    </row>
    <row r="68" spans="1:9" ht="18" customHeight="1" x14ac:dyDescent="0.25">
      <c r="A68" s="221" t="s">
        <v>290</v>
      </c>
      <c r="B68" s="219">
        <v>113880</v>
      </c>
      <c r="C68" s="221" t="s">
        <v>182</v>
      </c>
      <c r="D68" s="221"/>
      <c r="E68" s="97" t="s">
        <v>266</v>
      </c>
      <c r="F68" s="97"/>
      <c r="G68" s="97">
        <v>0</v>
      </c>
      <c r="H68" s="221">
        <f>AVERAGE(G68,G70,G71,G72,G73)</f>
        <v>0</v>
      </c>
      <c r="I68" s="221"/>
    </row>
    <row r="69" spans="1:9" ht="18" customHeight="1" x14ac:dyDescent="0.25">
      <c r="A69" s="221"/>
      <c r="B69" s="219"/>
      <c r="C69" s="221"/>
      <c r="D69" s="221"/>
      <c r="E69" s="97" t="s">
        <v>276</v>
      </c>
      <c r="F69" s="97"/>
      <c r="G69" s="97">
        <v>0</v>
      </c>
      <c r="H69" s="221"/>
      <c r="I69" s="221"/>
    </row>
    <row r="70" spans="1:9" ht="18" customHeight="1" x14ac:dyDescent="0.25">
      <c r="A70" s="221"/>
      <c r="B70" s="219"/>
      <c r="C70" s="221"/>
      <c r="D70" s="221"/>
      <c r="E70" s="97" t="s">
        <v>267</v>
      </c>
      <c r="F70" s="97"/>
      <c r="G70" s="97">
        <v>0</v>
      </c>
      <c r="H70" s="221"/>
      <c r="I70" s="221"/>
    </row>
    <row r="71" spans="1:9" ht="18" customHeight="1" x14ac:dyDescent="0.25">
      <c r="A71" s="221"/>
      <c r="B71" s="219"/>
      <c r="C71" s="221"/>
      <c r="D71" s="221"/>
      <c r="E71" s="97" t="s">
        <v>260</v>
      </c>
      <c r="F71" s="97"/>
      <c r="G71" s="97">
        <v>0</v>
      </c>
      <c r="H71" s="221"/>
      <c r="I71" s="221"/>
    </row>
    <row r="72" spans="1:9" ht="18" customHeight="1" x14ac:dyDescent="0.25">
      <c r="A72" s="221"/>
      <c r="B72" s="219"/>
      <c r="C72" s="221"/>
      <c r="D72" s="221"/>
      <c r="E72" s="97" t="s">
        <v>265</v>
      </c>
      <c r="F72" s="97"/>
      <c r="G72" s="97">
        <v>0</v>
      </c>
      <c r="H72" s="221"/>
      <c r="I72" s="221"/>
    </row>
    <row r="73" spans="1:9" ht="18" customHeight="1" thickBot="1" x14ac:dyDescent="0.3">
      <c r="A73" s="222"/>
      <c r="B73" s="220"/>
      <c r="C73" s="222"/>
      <c r="D73" s="222"/>
      <c r="E73" s="98" t="s">
        <v>262</v>
      </c>
      <c r="F73" s="98"/>
      <c r="G73" s="98">
        <v>0</v>
      </c>
      <c r="H73" s="222"/>
      <c r="I73" s="222"/>
    </row>
    <row r="74" spans="1:9" ht="18" customHeight="1" x14ac:dyDescent="0.25">
      <c r="A74" s="221" t="s">
        <v>291</v>
      </c>
      <c r="B74" s="219">
        <v>114010</v>
      </c>
      <c r="C74" s="221" t="s">
        <v>183</v>
      </c>
      <c r="D74" s="221"/>
      <c r="E74" s="97" t="s">
        <v>266</v>
      </c>
      <c r="F74" s="97"/>
      <c r="G74" s="97">
        <v>0</v>
      </c>
      <c r="H74" s="221">
        <f>AVERAGE(G74,G76,G77,G78,G79)</f>
        <v>0</v>
      </c>
      <c r="I74" s="221"/>
    </row>
    <row r="75" spans="1:9" ht="18" customHeight="1" x14ac:dyDescent="0.25">
      <c r="A75" s="221"/>
      <c r="B75" s="219"/>
      <c r="C75" s="221"/>
      <c r="D75" s="221"/>
      <c r="E75" s="97" t="s">
        <v>276</v>
      </c>
      <c r="F75" s="97"/>
      <c r="G75" s="97">
        <v>0</v>
      </c>
      <c r="H75" s="221"/>
      <c r="I75" s="221"/>
    </row>
    <row r="76" spans="1:9" ht="18" customHeight="1" x14ac:dyDescent="0.25">
      <c r="A76" s="221"/>
      <c r="B76" s="219"/>
      <c r="C76" s="221"/>
      <c r="D76" s="221"/>
      <c r="E76" s="97" t="s">
        <v>267</v>
      </c>
      <c r="F76" s="97"/>
      <c r="G76" s="97">
        <v>0</v>
      </c>
      <c r="H76" s="221"/>
      <c r="I76" s="221"/>
    </row>
    <row r="77" spans="1:9" ht="18" customHeight="1" x14ac:dyDescent="0.25">
      <c r="A77" s="221"/>
      <c r="B77" s="219"/>
      <c r="C77" s="221"/>
      <c r="D77" s="221"/>
      <c r="E77" s="97" t="s">
        <v>260</v>
      </c>
      <c r="F77" s="97"/>
      <c r="G77" s="97">
        <v>0</v>
      </c>
      <c r="H77" s="221"/>
      <c r="I77" s="221"/>
    </row>
    <row r="78" spans="1:9" ht="18" customHeight="1" x14ac:dyDescent="0.25">
      <c r="A78" s="221"/>
      <c r="B78" s="219"/>
      <c r="C78" s="221"/>
      <c r="D78" s="221"/>
      <c r="E78" s="97" t="s">
        <v>265</v>
      </c>
      <c r="F78" s="97"/>
      <c r="G78" s="97">
        <v>0</v>
      </c>
      <c r="H78" s="221"/>
      <c r="I78" s="221"/>
    </row>
    <row r="79" spans="1:9" ht="18" customHeight="1" thickBot="1" x14ac:dyDescent="0.3">
      <c r="A79" s="222"/>
      <c r="B79" s="220"/>
      <c r="C79" s="222"/>
      <c r="D79" s="222"/>
      <c r="E79" s="98" t="s">
        <v>262</v>
      </c>
      <c r="F79" s="98"/>
      <c r="G79" s="98">
        <v>0</v>
      </c>
      <c r="H79" s="222"/>
      <c r="I79" s="222"/>
    </row>
    <row r="80" spans="1:9" ht="18" customHeight="1" x14ac:dyDescent="0.25">
      <c r="A80" s="221" t="s">
        <v>292</v>
      </c>
      <c r="B80" s="219">
        <v>114010</v>
      </c>
      <c r="C80" s="221" t="s">
        <v>182</v>
      </c>
      <c r="D80" s="221"/>
      <c r="E80" s="97" t="s">
        <v>266</v>
      </c>
      <c r="F80" s="97"/>
      <c r="G80" s="97">
        <v>0</v>
      </c>
      <c r="H80" s="221">
        <f>AVERAGE(G80,G82,G83,G84,G85)</f>
        <v>0</v>
      </c>
      <c r="I80" s="221"/>
    </row>
    <row r="81" spans="1:9" ht="18" customHeight="1" x14ac:dyDescent="0.25">
      <c r="A81" s="221"/>
      <c r="B81" s="219"/>
      <c r="C81" s="221"/>
      <c r="D81" s="221"/>
      <c r="E81" s="97" t="s">
        <v>276</v>
      </c>
      <c r="F81" s="97"/>
      <c r="G81" s="97">
        <v>0</v>
      </c>
      <c r="H81" s="221"/>
      <c r="I81" s="221"/>
    </row>
    <row r="82" spans="1:9" ht="18" customHeight="1" x14ac:dyDescent="0.25">
      <c r="A82" s="221"/>
      <c r="B82" s="219"/>
      <c r="C82" s="221"/>
      <c r="D82" s="221"/>
      <c r="E82" s="97" t="s">
        <v>267</v>
      </c>
      <c r="F82" s="97"/>
      <c r="G82" s="97">
        <v>0</v>
      </c>
      <c r="H82" s="221"/>
      <c r="I82" s="221"/>
    </row>
    <row r="83" spans="1:9" ht="18" customHeight="1" x14ac:dyDescent="0.25">
      <c r="A83" s="221"/>
      <c r="B83" s="219"/>
      <c r="C83" s="221"/>
      <c r="D83" s="221"/>
      <c r="E83" s="97" t="s">
        <v>260</v>
      </c>
      <c r="F83" s="97"/>
      <c r="G83" s="97">
        <v>0</v>
      </c>
      <c r="H83" s="221"/>
      <c r="I83" s="221"/>
    </row>
    <row r="84" spans="1:9" ht="18" customHeight="1" x14ac:dyDescent="0.25">
      <c r="A84" s="221"/>
      <c r="B84" s="219"/>
      <c r="C84" s="221"/>
      <c r="D84" s="221"/>
      <c r="E84" s="97" t="s">
        <v>265</v>
      </c>
      <c r="F84" s="97"/>
      <c r="G84" s="97">
        <v>0</v>
      </c>
      <c r="H84" s="221"/>
      <c r="I84" s="221"/>
    </row>
    <row r="85" spans="1:9" ht="18" customHeight="1" thickBot="1" x14ac:dyDescent="0.3">
      <c r="A85" s="222"/>
      <c r="B85" s="220"/>
      <c r="C85" s="222"/>
      <c r="D85" s="222"/>
      <c r="E85" s="98" t="s">
        <v>262</v>
      </c>
      <c r="F85" s="98"/>
      <c r="G85" s="98">
        <v>0</v>
      </c>
      <c r="H85" s="222"/>
      <c r="I85" s="222"/>
    </row>
    <row r="86" spans="1:9" ht="18" customHeight="1" x14ac:dyDescent="0.25">
      <c r="A86" s="221" t="s">
        <v>293</v>
      </c>
      <c r="B86" s="219">
        <v>113880</v>
      </c>
      <c r="C86" s="221" t="s">
        <v>183</v>
      </c>
      <c r="D86" s="221"/>
      <c r="E86" s="97" t="s">
        <v>266</v>
      </c>
      <c r="F86" s="97"/>
      <c r="G86" s="97">
        <v>0</v>
      </c>
      <c r="H86" s="221">
        <f>AVERAGE(G86,G88,G89,G90,G91)</f>
        <v>0</v>
      </c>
      <c r="I86" s="221"/>
    </row>
    <row r="87" spans="1:9" ht="18" customHeight="1" x14ac:dyDescent="0.25">
      <c r="A87" s="221"/>
      <c r="B87" s="219"/>
      <c r="C87" s="221"/>
      <c r="D87" s="221"/>
      <c r="E87" s="97" t="s">
        <v>276</v>
      </c>
      <c r="F87" s="97"/>
      <c r="G87" s="97">
        <v>0</v>
      </c>
      <c r="H87" s="221"/>
      <c r="I87" s="221"/>
    </row>
    <row r="88" spans="1:9" ht="18" customHeight="1" x14ac:dyDescent="0.25">
      <c r="A88" s="221"/>
      <c r="B88" s="219"/>
      <c r="C88" s="221"/>
      <c r="D88" s="221"/>
      <c r="E88" s="97" t="s">
        <v>267</v>
      </c>
      <c r="F88" s="97"/>
      <c r="G88" s="97">
        <v>0</v>
      </c>
      <c r="H88" s="221"/>
      <c r="I88" s="221"/>
    </row>
    <row r="89" spans="1:9" ht="18" customHeight="1" x14ac:dyDescent="0.25">
      <c r="A89" s="221"/>
      <c r="B89" s="219"/>
      <c r="C89" s="221"/>
      <c r="D89" s="221"/>
      <c r="E89" s="97" t="s">
        <v>260</v>
      </c>
      <c r="F89" s="97"/>
      <c r="G89" s="97">
        <v>0</v>
      </c>
      <c r="H89" s="221"/>
      <c r="I89" s="221"/>
    </row>
    <row r="90" spans="1:9" ht="18" customHeight="1" x14ac:dyDescent="0.25">
      <c r="A90" s="221"/>
      <c r="B90" s="219"/>
      <c r="C90" s="221"/>
      <c r="D90" s="221"/>
      <c r="E90" s="97" t="s">
        <v>265</v>
      </c>
      <c r="F90" s="97"/>
      <c r="G90" s="97">
        <v>0</v>
      </c>
      <c r="H90" s="221"/>
      <c r="I90" s="221"/>
    </row>
    <row r="91" spans="1:9" ht="18" customHeight="1" thickBot="1" x14ac:dyDescent="0.3">
      <c r="A91" s="222"/>
      <c r="B91" s="220"/>
      <c r="C91" s="222"/>
      <c r="D91" s="222"/>
      <c r="E91" s="98" t="s">
        <v>262</v>
      </c>
      <c r="F91" s="98"/>
      <c r="G91" s="98">
        <v>0</v>
      </c>
      <c r="H91" s="222"/>
      <c r="I91" s="222"/>
    </row>
    <row r="92" spans="1:9" ht="18" customHeight="1" x14ac:dyDescent="0.25">
      <c r="A92" s="221">
        <v>825</v>
      </c>
      <c r="B92" s="219"/>
      <c r="C92" s="221" t="s">
        <v>182</v>
      </c>
      <c r="D92" s="221"/>
      <c r="E92" s="97" t="s">
        <v>266</v>
      </c>
      <c r="F92" s="97"/>
      <c r="G92" s="97">
        <v>0</v>
      </c>
      <c r="H92" s="221">
        <f>AVERAGE(G92,G94,G95,G96,G97)</f>
        <v>0</v>
      </c>
      <c r="I92" s="221" t="s">
        <v>294</v>
      </c>
    </row>
    <row r="93" spans="1:9" ht="18" customHeight="1" x14ac:dyDescent="0.25">
      <c r="A93" s="221"/>
      <c r="B93" s="219"/>
      <c r="C93" s="221"/>
      <c r="D93" s="221"/>
      <c r="E93" s="97" t="s">
        <v>276</v>
      </c>
      <c r="F93" s="97"/>
      <c r="G93" s="97">
        <v>0</v>
      </c>
      <c r="H93" s="221"/>
      <c r="I93" s="221"/>
    </row>
    <row r="94" spans="1:9" ht="18" customHeight="1" x14ac:dyDescent="0.25">
      <c r="A94" s="221"/>
      <c r="B94" s="219"/>
      <c r="C94" s="221"/>
      <c r="D94" s="221"/>
      <c r="E94" s="97" t="s">
        <v>267</v>
      </c>
      <c r="F94" s="97"/>
      <c r="G94" s="97">
        <v>0</v>
      </c>
      <c r="H94" s="221"/>
      <c r="I94" s="221"/>
    </row>
    <row r="95" spans="1:9" ht="18" customHeight="1" x14ac:dyDescent="0.25">
      <c r="A95" s="221"/>
      <c r="B95" s="219"/>
      <c r="C95" s="221"/>
      <c r="D95" s="221"/>
      <c r="E95" s="97" t="s">
        <v>260</v>
      </c>
      <c r="F95" s="97"/>
      <c r="G95" s="97">
        <v>0</v>
      </c>
      <c r="H95" s="221"/>
      <c r="I95" s="221"/>
    </row>
    <row r="96" spans="1:9" ht="18" customHeight="1" x14ac:dyDescent="0.25">
      <c r="A96" s="221"/>
      <c r="B96" s="219"/>
      <c r="C96" s="221"/>
      <c r="D96" s="221"/>
      <c r="E96" s="97" t="s">
        <v>265</v>
      </c>
      <c r="F96" s="97"/>
      <c r="G96" s="97">
        <v>0</v>
      </c>
      <c r="H96" s="221"/>
      <c r="I96" s="221"/>
    </row>
    <row r="97" spans="1:9" ht="18" customHeight="1" thickBot="1" x14ac:dyDescent="0.3">
      <c r="A97" s="222"/>
      <c r="B97" s="220"/>
      <c r="C97" s="222"/>
      <c r="D97" s="222"/>
      <c r="E97" s="98" t="s">
        <v>262</v>
      </c>
      <c r="F97" s="98"/>
      <c r="G97" s="98">
        <v>0</v>
      </c>
      <c r="H97" s="222"/>
      <c r="I97" s="222"/>
    </row>
    <row r="98" spans="1:9" ht="18" customHeight="1" x14ac:dyDescent="0.25">
      <c r="A98" s="221" t="s">
        <v>295</v>
      </c>
      <c r="B98" s="219">
        <v>121995</v>
      </c>
      <c r="C98" s="221" t="s">
        <v>189</v>
      </c>
      <c r="D98" s="221"/>
      <c r="E98" s="97" t="s">
        <v>266</v>
      </c>
      <c r="F98" s="97"/>
      <c r="G98" s="97">
        <v>0</v>
      </c>
      <c r="H98" s="221">
        <f>AVERAGE(G98,G100,G101,G102,G103)</f>
        <v>0</v>
      </c>
      <c r="I98" s="221"/>
    </row>
    <row r="99" spans="1:9" ht="18" customHeight="1" x14ac:dyDescent="0.25">
      <c r="A99" s="221"/>
      <c r="B99" s="219"/>
      <c r="C99" s="221"/>
      <c r="D99" s="221"/>
      <c r="E99" s="97" t="s">
        <v>276</v>
      </c>
      <c r="F99" s="97"/>
      <c r="G99" s="97">
        <v>0</v>
      </c>
      <c r="H99" s="221"/>
      <c r="I99" s="221"/>
    </row>
    <row r="100" spans="1:9" ht="18" customHeight="1" x14ac:dyDescent="0.25">
      <c r="A100" s="221"/>
      <c r="B100" s="219"/>
      <c r="C100" s="221"/>
      <c r="D100" s="221"/>
      <c r="E100" s="97" t="s">
        <v>267</v>
      </c>
      <c r="F100" s="97"/>
      <c r="G100" s="97">
        <v>0</v>
      </c>
      <c r="H100" s="221"/>
      <c r="I100" s="221"/>
    </row>
    <row r="101" spans="1:9" ht="18" customHeight="1" x14ac:dyDescent="0.25">
      <c r="A101" s="221"/>
      <c r="B101" s="219"/>
      <c r="C101" s="221"/>
      <c r="D101" s="221"/>
      <c r="E101" s="97" t="s">
        <v>260</v>
      </c>
      <c r="F101" s="97"/>
      <c r="G101" s="97">
        <v>0</v>
      </c>
      <c r="H101" s="221"/>
      <c r="I101" s="221"/>
    </row>
    <row r="102" spans="1:9" ht="18" customHeight="1" x14ac:dyDescent="0.25">
      <c r="A102" s="221"/>
      <c r="B102" s="219"/>
      <c r="C102" s="221"/>
      <c r="D102" s="221"/>
      <c r="E102" s="97" t="s">
        <v>265</v>
      </c>
      <c r="F102" s="97"/>
      <c r="G102" s="97">
        <v>0</v>
      </c>
      <c r="H102" s="221"/>
      <c r="I102" s="221"/>
    </row>
    <row r="103" spans="1:9" ht="18" customHeight="1" thickBot="1" x14ac:dyDescent="0.3">
      <c r="A103" s="222"/>
      <c r="B103" s="220"/>
      <c r="C103" s="222"/>
      <c r="D103" s="222"/>
      <c r="E103" s="98" t="s">
        <v>262</v>
      </c>
      <c r="F103" s="98"/>
      <c r="G103" s="98">
        <v>0</v>
      </c>
      <c r="H103" s="222"/>
      <c r="I103" s="222"/>
    </row>
    <row r="104" spans="1:9" ht="18" customHeight="1" x14ac:dyDescent="0.25">
      <c r="A104" s="221" t="s">
        <v>296</v>
      </c>
      <c r="B104" s="219">
        <v>121831</v>
      </c>
      <c r="C104" s="221" t="s">
        <v>183</v>
      </c>
      <c r="D104" s="221"/>
      <c r="E104" s="97" t="s">
        <v>266</v>
      </c>
      <c r="F104" s="97"/>
      <c r="G104" s="97">
        <v>0</v>
      </c>
      <c r="H104" s="221">
        <f>AVERAGE(G104,G106,G107,G108,G109)</f>
        <v>0</v>
      </c>
      <c r="I104" s="221"/>
    </row>
    <row r="105" spans="1:9" ht="18" customHeight="1" x14ac:dyDescent="0.25">
      <c r="A105" s="221"/>
      <c r="B105" s="219"/>
      <c r="C105" s="221"/>
      <c r="D105" s="221"/>
      <c r="E105" s="97" t="s">
        <v>276</v>
      </c>
      <c r="F105" s="97"/>
      <c r="G105" s="97">
        <v>0</v>
      </c>
      <c r="H105" s="221"/>
      <c r="I105" s="221"/>
    </row>
    <row r="106" spans="1:9" ht="18" customHeight="1" x14ac:dyDescent="0.25">
      <c r="A106" s="221"/>
      <c r="B106" s="219"/>
      <c r="C106" s="221"/>
      <c r="D106" s="221"/>
      <c r="E106" s="97" t="s">
        <v>267</v>
      </c>
      <c r="F106" s="97"/>
      <c r="G106" s="97">
        <v>0</v>
      </c>
      <c r="H106" s="221"/>
      <c r="I106" s="221"/>
    </row>
    <row r="107" spans="1:9" ht="18" customHeight="1" x14ac:dyDescent="0.25">
      <c r="A107" s="221"/>
      <c r="B107" s="219"/>
      <c r="C107" s="221"/>
      <c r="D107" s="221"/>
      <c r="E107" s="97" t="s">
        <v>260</v>
      </c>
      <c r="F107" s="97"/>
      <c r="G107" s="97">
        <v>0</v>
      </c>
      <c r="H107" s="221"/>
      <c r="I107" s="221"/>
    </row>
    <row r="108" spans="1:9" ht="18" customHeight="1" x14ac:dyDescent="0.25">
      <c r="A108" s="221"/>
      <c r="B108" s="219"/>
      <c r="C108" s="221"/>
      <c r="D108" s="221"/>
      <c r="E108" s="97" t="s">
        <v>265</v>
      </c>
      <c r="F108" s="97"/>
      <c r="G108" s="97">
        <v>0</v>
      </c>
      <c r="H108" s="221"/>
      <c r="I108" s="221"/>
    </row>
    <row r="109" spans="1:9" ht="18" customHeight="1" thickBot="1" x14ac:dyDescent="0.3">
      <c r="A109" s="222"/>
      <c r="B109" s="220"/>
      <c r="C109" s="222"/>
      <c r="D109" s="222"/>
      <c r="E109" s="98" t="s">
        <v>262</v>
      </c>
      <c r="F109" s="98"/>
      <c r="G109" s="98">
        <v>0</v>
      </c>
      <c r="H109" s="222"/>
      <c r="I109" s="222"/>
    </row>
    <row r="110" spans="1:9" ht="18" customHeight="1" x14ac:dyDescent="0.25">
      <c r="A110" s="221" t="s">
        <v>297</v>
      </c>
      <c r="B110" s="219">
        <v>122757</v>
      </c>
      <c r="C110" s="221" t="s">
        <v>189</v>
      </c>
      <c r="D110" s="221"/>
      <c r="E110" s="97" t="s">
        <v>266</v>
      </c>
      <c r="F110" s="97"/>
      <c r="G110" s="97">
        <v>0</v>
      </c>
      <c r="H110" s="221">
        <f>AVERAGE(G110,G112,G113,G114,G115)</f>
        <v>0</v>
      </c>
      <c r="I110" s="221"/>
    </row>
    <row r="111" spans="1:9" ht="18" customHeight="1" x14ac:dyDescent="0.25">
      <c r="A111" s="221"/>
      <c r="B111" s="219"/>
      <c r="C111" s="221"/>
      <c r="D111" s="221"/>
      <c r="E111" s="97" t="s">
        <v>276</v>
      </c>
      <c r="F111" s="97"/>
      <c r="G111" s="97">
        <v>0</v>
      </c>
      <c r="H111" s="221"/>
      <c r="I111" s="221"/>
    </row>
    <row r="112" spans="1:9" ht="18" customHeight="1" x14ac:dyDescent="0.25">
      <c r="A112" s="221"/>
      <c r="B112" s="219"/>
      <c r="C112" s="221"/>
      <c r="D112" s="221"/>
      <c r="E112" s="97" t="s">
        <v>267</v>
      </c>
      <c r="F112" s="97"/>
      <c r="G112" s="97">
        <v>0</v>
      </c>
      <c r="H112" s="221"/>
      <c r="I112" s="221"/>
    </row>
    <row r="113" spans="1:9" ht="18" customHeight="1" x14ac:dyDescent="0.25">
      <c r="A113" s="221"/>
      <c r="B113" s="219"/>
      <c r="C113" s="221"/>
      <c r="D113" s="221"/>
      <c r="E113" s="97" t="s">
        <v>260</v>
      </c>
      <c r="F113" s="97"/>
      <c r="G113" s="97">
        <v>0</v>
      </c>
      <c r="H113" s="221"/>
      <c r="I113" s="221"/>
    </row>
    <row r="114" spans="1:9" ht="18" customHeight="1" x14ac:dyDescent="0.25">
      <c r="A114" s="221"/>
      <c r="B114" s="219"/>
      <c r="C114" s="221"/>
      <c r="D114" s="221"/>
      <c r="E114" s="97" t="s">
        <v>265</v>
      </c>
      <c r="F114" s="97"/>
      <c r="G114" s="97">
        <v>0</v>
      </c>
      <c r="H114" s="221"/>
      <c r="I114" s="221"/>
    </row>
    <row r="115" spans="1:9" ht="18" customHeight="1" thickBot="1" x14ac:dyDescent="0.3">
      <c r="A115" s="222"/>
      <c r="B115" s="220"/>
      <c r="C115" s="222"/>
      <c r="D115" s="222"/>
      <c r="E115" s="98" t="s">
        <v>262</v>
      </c>
      <c r="F115" s="98"/>
      <c r="G115" s="98">
        <v>0</v>
      </c>
      <c r="H115" s="222"/>
      <c r="I115" s="222"/>
    </row>
    <row r="116" spans="1:9" ht="18" customHeight="1" x14ac:dyDescent="0.25">
      <c r="A116" s="221" t="s">
        <v>298</v>
      </c>
      <c r="B116" s="219">
        <v>122923</v>
      </c>
      <c r="C116" s="221" t="s">
        <v>182</v>
      </c>
      <c r="D116" s="221"/>
      <c r="E116" s="97" t="s">
        <v>266</v>
      </c>
      <c r="F116" s="97"/>
      <c r="G116" s="97">
        <v>0</v>
      </c>
      <c r="H116" s="221">
        <f>AVERAGE(G116,G118,G119,G120,G121)</f>
        <v>0</v>
      </c>
      <c r="I116" s="221"/>
    </row>
    <row r="117" spans="1:9" ht="18" customHeight="1" x14ac:dyDescent="0.25">
      <c r="A117" s="221"/>
      <c r="B117" s="219"/>
      <c r="C117" s="221"/>
      <c r="D117" s="221"/>
      <c r="E117" s="97" t="s">
        <v>276</v>
      </c>
      <c r="F117" s="97"/>
      <c r="G117" s="97">
        <v>0</v>
      </c>
      <c r="H117" s="221"/>
      <c r="I117" s="221"/>
    </row>
    <row r="118" spans="1:9" ht="18" customHeight="1" x14ac:dyDescent="0.25">
      <c r="A118" s="221"/>
      <c r="B118" s="219"/>
      <c r="C118" s="221"/>
      <c r="D118" s="221"/>
      <c r="E118" s="97" t="s">
        <v>267</v>
      </c>
      <c r="F118" s="97"/>
      <c r="G118" s="97">
        <v>0</v>
      </c>
      <c r="H118" s="221"/>
      <c r="I118" s="221"/>
    </row>
    <row r="119" spans="1:9" ht="18" customHeight="1" x14ac:dyDescent="0.25">
      <c r="A119" s="221"/>
      <c r="B119" s="219"/>
      <c r="C119" s="221"/>
      <c r="D119" s="221"/>
      <c r="E119" s="97" t="s">
        <v>260</v>
      </c>
      <c r="F119" s="97"/>
      <c r="G119" s="97">
        <v>0</v>
      </c>
      <c r="H119" s="221"/>
      <c r="I119" s="221"/>
    </row>
    <row r="120" spans="1:9" ht="18" customHeight="1" x14ac:dyDescent="0.25">
      <c r="A120" s="221"/>
      <c r="B120" s="219"/>
      <c r="C120" s="221"/>
      <c r="D120" s="221"/>
      <c r="E120" s="97" t="s">
        <v>265</v>
      </c>
      <c r="F120" s="97"/>
      <c r="G120" s="97">
        <v>0</v>
      </c>
      <c r="H120" s="221"/>
      <c r="I120" s="221"/>
    </row>
    <row r="121" spans="1:9" ht="18" customHeight="1" thickBot="1" x14ac:dyDescent="0.3">
      <c r="A121" s="222"/>
      <c r="B121" s="220"/>
      <c r="C121" s="222"/>
      <c r="D121" s="222"/>
      <c r="E121" s="98" t="s">
        <v>262</v>
      </c>
      <c r="F121" s="98"/>
      <c r="G121" s="98">
        <v>0</v>
      </c>
      <c r="H121" s="222"/>
      <c r="I121" s="222"/>
    </row>
    <row r="122" spans="1:9" ht="18" customHeight="1" x14ac:dyDescent="0.25">
      <c r="A122" s="221">
        <v>841</v>
      </c>
      <c r="B122" s="219">
        <v>122923</v>
      </c>
      <c r="C122" s="221" t="s">
        <v>183</v>
      </c>
      <c r="D122" s="221"/>
      <c r="E122" s="97" t="s">
        <v>266</v>
      </c>
      <c r="F122" s="97"/>
      <c r="G122" s="97">
        <v>0</v>
      </c>
      <c r="H122" s="221">
        <f>AVERAGE(G122,G124,G125,G126,G127)</f>
        <v>0</v>
      </c>
      <c r="I122" s="221"/>
    </row>
    <row r="123" spans="1:9" ht="18" customHeight="1" x14ac:dyDescent="0.25">
      <c r="A123" s="221"/>
      <c r="B123" s="219"/>
      <c r="C123" s="221"/>
      <c r="D123" s="221"/>
      <c r="E123" s="97" t="s">
        <v>276</v>
      </c>
      <c r="F123" s="97"/>
      <c r="G123" s="97">
        <v>0</v>
      </c>
      <c r="H123" s="221"/>
      <c r="I123" s="221"/>
    </row>
    <row r="124" spans="1:9" ht="18" customHeight="1" x14ac:dyDescent="0.25">
      <c r="A124" s="221"/>
      <c r="B124" s="219"/>
      <c r="C124" s="221"/>
      <c r="D124" s="221"/>
      <c r="E124" s="97" t="s">
        <v>267</v>
      </c>
      <c r="F124" s="97"/>
      <c r="G124" s="97">
        <v>0</v>
      </c>
      <c r="H124" s="221"/>
      <c r="I124" s="221"/>
    </row>
    <row r="125" spans="1:9" ht="18" customHeight="1" x14ac:dyDescent="0.25">
      <c r="A125" s="221"/>
      <c r="B125" s="219"/>
      <c r="C125" s="221"/>
      <c r="D125" s="221"/>
      <c r="E125" s="97" t="s">
        <v>260</v>
      </c>
      <c r="F125" s="97"/>
      <c r="G125" s="97">
        <v>0</v>
      </c>
      <c r="H125" s="221"/>
      <c r="I125" s="221"/>
    </row>
    <row r="126" spans="1:9" ht="18" customHeight="1" x14ac:dyDescent="0.25">
      <c r="A126" s="221"/>
      <c r="B126" s="219"/>
      <c r="C126" s="221"/>
      <c r="D126" s="221"/>
      <c r="E126" s="97" t="s">
        <v>265</v>
      </c>
      <c r="F126" s="97"/>
      <c r="G126" s="97">
        <v>0</v>
      </c>
      <c r="H126" s="221"/>
      <c r="I126" s="221"/>
    </row>
    <row r="127" spans="1:9" ht="18" customHeight="1" thickBot="1" x14ac:dyDescent="0.3">
      <c r="A127" s="222"/>
      <c r="B127" s="220"/>
      <c r="C127" s="222"/>
      <c r="D127" s="222"/>
      <c r="E127" s="98" t="s">
        <v>262</v>
      </c>
      <c r="F127" s="98"/>
      <c r="G127" s="98">
        <v>0</v>
      </c>
      <c r="H127" s="222"/>
      <c r="I127" s="222"/>
    </row>
    <row r="128" spans="1:9" ht="18" customHeight="1" x14ac:dyDescent="0.25">
      <c r="A128" s="221" t="s">
        <v>293</v>
      </c>
      <c r="B128" s="219">
        <v>113880</v>
      </c>
      <c r="C128" s="221" t="s">
        <v>183</v>
      </c>
      <c r="D128" s="221"/>
      <c r="E128" s="97" t="s">
        <v>266</v>
      </c>
      <c r="F128" s="97"/>
      <c r="G128" s="97">
        <v>0</v>
      </c>
      <c r="H128" s="221">
        <f>AVERAGE(G128,G130,G131,G132,G133)</f>
        <v>0</v>
      </c>
      <c r="I128" s="221"/>
    </row>
    <row r="129" spans="1:9" ht="18" customHeight="1" x14ac:dyDescent="0.25">
      <c r="A129" s="221"/>
      <c r="B129" s="219"/>
      <c r="C129" s="221"/>
      <c r="D129" s="221"/>
      <c r="E129" s="97" t="s">
        <v>276</v>
      </c>
      <c r="F129" s="97"/>
      <c r="G129" s="97">
        <v>0</v>
      </c>
      <c r="H129" s="221"/>
      <c r="I129" s="221"/>
    </row>
    <row r="130" spans="1:9" ht="18" customHeight="1" x14ac:dyDescent="0.25">
      <c r="A130" s="221"/>
      <c r="B130" s="219"/>
      <c r="C130" s="221"/>
      <c r="D130" s="221"/>
      <c r="E130" s="97" t="s">
        <v>267</v>
      </c>
      <c r="F130" s="97"/>
      <c r="G130" s="97">
        <v>0</v>
      </c>
      <c r="H130" s="221"/>
      <c r="I130" s="221"/>
    </row>
    <row r="131" spans="1:9" ht="18" customHeight="1" x14ac:dyDescent="0.25">
      <c r="A131" s="221"/>
      <c r="B131" s="219"/>
      <c r="C131" s="221"/>
      <c r="D131" s="221"/>
      <c r="E131" s="97" t="s">
        <v>260</v>
      </c>
      <c r="F131" s="97"/>
      <c r="G131" s="97">
        <v>0</v>
      </c>
      <c r="H131" s="221"/>
      <c r="I131" s="221"/>
    </row>
    <row r="132" spans="1:9" ht="18" customHeight="1" x14ac:dyDescent="0.25">
      <c r="A132" s="221"/>
      <c r="B132" s="219"/>
      <c r="C132" s="221"/>
      <c r="D132" s="221"/>
      <c r="E132" s="97" t="s">
        <v>265</v>
      </c>
      <c r="F132" s="97"/>
      <c r="G132" s="97">
        <v>0</v>
      </c>
      <c r="H132" s="221"/>
      <c r="I132" s="221"/>
    </row>
    <row r="133" spans="1:9" ht="18" customHeight="1" thickBot="1" x14ac:dyDescent="0.3">
      <c r="A133" s="222"/>
      <c r="B133" s="220"/>
      <c r="C133" s="222"/>
      <c r="D133" s="222"/>
      <c r="E133" s="98" t="s">
        <v>262</v>
      </c>
      <c r="F133" s="98"/>
      <c r="G133" s="98">
        <v>0</v>
      </c>
      <c r="H133" s="222"/>
      <c r="I133" s="222"/>
    </row>
  </sheetData>
  <mergeCells count="132">
    <mergeCell ref="A128:A133"/>
    <mergeCell ref="B128:B133"/>
    <mergeCell ref="C128:C133"/>
    <mergeCell ref="D128:D133"/>
    <mergeCell ref="H128:H133"/>
    <mergeCell ref="I128:I133"/>
    <mergeCell ref="A122:A127"/>
    <mergeCell ref="B122:B127"/>
    <mergeCell ref="C122:C127"/>
    <mergeCell ref="D122:D127"/>
    <mergeCell ref="H122:H127"/>
    <mergeCell ref="I122:I127"/>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04:A109"/>
    <mergeCell ref="B104:B109"/>
    <mergeCell ref="C104:C109"/>
    <mergeCell ref="D104:D109"/>
    <mergeCell ref="H104:H109"/>
    <mergeCell ref="I104:I109"/>
    <mergeCell ref="A98:A103"/>
    <mergeCell ref="B98:B103"/>
    <mergeCell ref="C98:C103"/>
    <mergeCell ref="D98:D103"/>
    <mergeCell ref="H98:H103"/>
    <mergeCell ref="I98:I103"/>
    <mergeCell ref="A92:A97"/>
    <mergeCell ref="B92:B97"/>
    <mergeCell ref="C92:C97"/>
    <mergeCell ref="D92:D97"/>
    <mergeCell ref="H92:H97"/>
    <mergeCell ref="I92:I97"/>
    <mergeCell ref="A86:A91"/>
    <mergeCell ref="B86:B91"/>
    <mergeCell ref="C86:C91"/>
    <mergeCell ref="D86:D91"/>
    <mergeCell ref="H86:H91"/>
    <mergeCell ref="I86:I91"/>
    <mergeCell ref="A80:A85"/>
    <mergeCell ref="B80:B85"/>
    <mergeCell ref="C80:C85"/>
    <mergeCell ref="D80:D85"/>
    <mergeCell ref="H80:H85"/>
    <mergeCell ref="I80:I85"/>
    <mergeCell ref="A74:A79"/>
    <mergeCell ref="B74:B79"/>
    <mergeCell ref="C74:C79"/>
    <mergeCell ref="D74:D79"/>
    <mergeCell ref="H74:H79"/>
    <mergeCell ref="I74:I79"/>
    <mergeCell ref="A68:A73"/>
    <mergeCell ref="B68:B73"/>
    <mergeCell ref="C68:C73"/>
    <mergeCell ref="D68:D73"/>
    <mergeCell ref="H68:H73"/>
    <mergeCell ref="I68:I73"/>
    <mergeCell ref="A62:A67"/>
    <mergeCell ref="B62:B67"/>
    <mergeCell ref="C62:C67"/>
    <mergeCell ref="D62:D67"/>
    <mergeCell ref="H62:H67"/>
    <mergeCell ref="I62:I67"/>
    <mergeCell ref="A56:A61"/>
    <mergeCell ref="B56:B61"/>
    <mergeCell ref="C56:C61"/>
    <mergeCell ref="D56:D61"/>
    <mergeCell ref="H56:H61"/>
    <mergeCell ref="I56:I61"/>
    <mergeCell ref="A50:A55"/>
    <mergeCell ref="B50:B55"/>
    <mergeCell ref="C50:C55"/>
    <mergeCell ref="D50:D55"/>
    <mergeCell ref="H50:H55"/>
    <mergeCell ref="I50:I55"/>
    <mergeCell ref="A44:A49"/>
    <mergeCell ref="B44:B49"/>
    <mergeCell ref="C44:C49"/>
    <mergeCell ref="D44:D49"/>
    <mergeCell ref="H44:H49"/>
    <mergeCell ref="I44:I49"/>
    <mergeCell ref="A38:A43"/>
    <mergeCell ref="B38:B43"/>
    <mergeCell ref="C38:C43"/>
    <mergeCell ref="D38:D43"/>
    <mergeCell ref="H38:H43"/>
    <mergeCell ref="I38:I43"/>
    <mergeCell ref="A32:A37"/>
    <mergeCell ref="B32:B37"/>
    <mergeCell ref="C32:C37"/>
    <mergeCell ref="D32:D37"/>
    <mergeCell ref="H32:H37"/>
    <mergeCell ref="I32:I37"/>
    <mergeCell ref="A26:A31"/>
    <mergeCell ref="B26:B31"/>
    <mergeCell ref="C26:C31"/>
    <mergeCell ref="D26:D31"/>
    <mergeCell ref="H26:H31"/>
    <mergeCell ref="I26:I31"/>
    <mergeCell ref="A20:A25"/>
    <mergeCell ref="B20:B25"/>
    <mergeCell ref="C20:C25"/>
    <mergeCell ref="D20:D25"/>
    <mergeCell ref="H20:H25"/>
    <mergeCell ref="I20:I25"/>
    <mergeCell ref="I8:I13"/>
    <mergeCell ref="A14:A19"/>
    <mergeCell ref="B14:B19"/>
    <mergeCell ref="C14:C19"/>
    <mergeCell ref="D14:D19"/>
    <mergeCell ref="H14:H19"/>
    <mergeCell ref="I14:I19"/>
    <mergeCell ref="A2:A7"/>
    <mergeCell ref="A8:A13"/>
    <mergeCell ref="B8:B13"/>
    <mergeCell ref="C8:C13"/>
    <mergeCell ref="D8:D13"/>
    <mergeCell ref="H8:H13"/>
    <mergeCell ref="B2:B7"/>
    <mergeCell ref="H2:H7"/>
    <mergeCell ref="I2:I7"/>
    <mergeCell ref="D2:D7"/>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workbookViewId="0">
      <selection activeCell="I5" sqref="I5"/>
    </sheetView>
  </sheetViews>
  <sheetFormatPr defaultColWidth="22.7109375" defaultRowHeight="18" customHeight="1" x14ac:dyDescent="0.25"/>
  <cols>
    <col min="4" max="4" width="33.5703125" customWidth="1"/>
    <col min="7" max="7" width="23.7109375" customWidth="1"/>
    <col min="8" max="8" width="32.85546875" customWidth="1"/>
  </cols>
  <sheetData>
    <row r="1" spans="1:8" ht="31.5" customHeight="1" x14ac:dyDescent="0.25">
      <c r="A1" s="93" t="s">
        <v>257</v>
      </c>
      <c r="B1" s="94" t="s">
        <v>11</v>
      </c>
      <c r="C1" s="94" t="s">
        <v>12</v>
      </c>
      <c r="D1" s="95" t="s">
        <v>10</v>
      </c>
      <c r="E1" s="96" t="s">
        <v>15</v>
      </c>
      <c r="F1" s="95" t="s">
        <v>210</v>
      </c>
      <c r="G1" s="95" t="s">
        <v>211</v>
      </c>
      <c r="H1" s="95" t="s">
        <v>16</v>
      </c>
    </row>
    <row r="2" spans="1:8" ht="18" customHeight="1" x14ac:dyDescent="0.25">
      <c r="A2" s="219">
        <v>54000</v>
      </c>
      <c r="B2" s="221" t="s">
        <v>178</v>
      </c>
      <c r="C2" s="221"/>
      <c r="D2" s="97" t="s">
        <v>268</v>
      </c>
      <c r="E2" s="97"/>
      <c r="F2" s="97">
        <v>0</v>
      </c>
      <c r="G2" s="221">
        <f>AVERAGE(F2,F3,F4,F5,F6,F7,F8,F9,F10)</f>
        <v>0</v>
      </c>
      <c r="H2" s="226" t="s">
        <v>299</v>
      </c>
    </row>
    <row r="3" spans="1:8" ht="18" customHeight="1" x14ac:dyDescent="0.25">
      <c r="A3" s="219"/>
      <c r="B3" s="221"/>
      <c r="C3" s="221"/>
      <c r="D3" s="97" t="s">
        <v>269</v>
      </c>
      <c r="E3" s="97"/>
      <c r="F3" s="97">
        <v>0</v>
      </c>
      <c r="G3" s="221"/>
      <c r="H3" s="226"/>
    </row>
    <row r="4" spans="1:8" ht="18" customHeight="1" x14ac:dyDescent="0.25">
      <c r="A4" s="219"/>
      <c r="B4" s="221"/>
      <c r="C4" s="221"/>
      <c r="D4" s="97" t="s">
        <v>270</v>
      </c>
      <c r="E4" s="97"/>
      <c r="F4" s="97">
        <v>0</v>
      </c>
      <c r="G4" s="221"/>
      <c r="H4" s="226"/>
    </row>
    <row r="5" spans="1:8" ht="18" customHeight="1" x14ac:dyDescent="0.25">
      <c r="A5" s="219"/>
      <c r="B5" s="221"/>
      <c r="C5" s="221"/>
      <c r="D5" s="97" t="s">
        <v>272</v>
      </c>
      <c r="E5" s="97"/>
      <c r="F5" s="97">
        <v>0</v>
      </c>
      <c r="G5" s="221"/>
      <c r="H5" s="226"/>
    </row>
    <row r="6" spans="1:8" ht="18" customHeight="1" x14ac:dyDescent="0.25">
      <c r="A6" s="219"/>
      <c r="B6" s="221"/>
      <c r="C6" s="221"/>
      <c r="D6" s="97" t="s">
        <v>273</v>
      </c>
      <c r="E6" s="97"/>
      <c r="F6" s="97">
        <v>0</v>
      </c>
      <c r="G6" s="221"/>
      <c r="H6" s="226"/>
    </row>
    <row r="7" spans="1:8" ht="18" customHeight="1" x14ac:dyDescent="0.25">
      <c r="A7" s="219"/>
      <c r="B7" s="221"/>
      <c r="C7" s="221"/>
      <c r="D7" s="97" t="s">
        <v>274</v>
      </c>
      <c r="E7" s="97"/>
      <c r="F7" s="97">
        <v>0</v>
      </c>
      <c r="G7" s="221"/>
      <c r="H7" s="226"/>
    </row>
    <row r="8" spans="1:8" ht="18" customHeight="1" x14ac:dyDescent="0.25">
      <c r="A8" s="219"/>
      <c r="B8" s="221"/>
      <c r="C8" s="221"/>
      <c r="D8" s="97" t="s">
        <v>271</v>
      </c>
      <c r="E8" s="97"/>
      <c r="F8" s="97">
        <v>0</v>
      </c>
      <c r="G8" s="221"/>
      <c r="H8" s="226"/>
    </row>
    <row r="9" spans="1:8" ht="18" customHeight="1" x14ac:dyDescent="0.25">
      <c r="A9" s="219"/>
      <c r="B9" s="221"/>
      <c r="C9" s="221"/>
      <c r="D9" s="97" t="s">
        <v>72</v>
      </c>
      <c r="E9" s="97"/>
      <c r="F9" s="97">
        <v>0</v>
      </c>
      <c r="G9" s="221"/>
      <c r="H9" s="226"/>
    </row>
    <row r="10" spans="1:8" ht="18" customHeight="1" thickBot="1" x14ac:dyDescent="0.3">
      <c r="A10" s="220"/>
      <c r="B10" s="222"/>
      <c r="C10" s="222"/>
      <c r="D10" s="98" t="s">
        <v>275</v>
      </c>
      <c r="E10" s="98"/>
      <c r="F10" s="98">
        <v>0</v>
      </c>
      <c r="G10" s="222"/>
      <c r="H10" s="227"/>
    </row>
    <row r="11" spans="1:8" ht="18" customHeight="1" x14ac:dyDescent="0.25">
      <c r="A11" s="219">
        <v>54000</v>
      </c>
      <c r="B11" s="221" t="s">
        <v>180</v>
      </c>
      <c r="C11" s="221"/>
      <c r="D11" s="97" t="s">
        <v>268</v>
      </c>
      <c r="E11" s="97"/>
      <c r="F11" s="97">
        <v>0</v>
      </c>
      <c r="G11" s="221">
        <f>AVERAGE(F11,F12,F13,F14,F15,F16,F17,F18,F19)</f>
        <v>0</v>
      </c>
      <c r="H11" s="226" t="s">
        <v>299</v>
      </c>
    </row>
    <row r="12" spans="1:8" ht="18" customHeight="1" x14ac:dyDescent="0.25">
      <c r="A12" s="219"/>
      <c r="B12" s="221"/>
      <c r="C12" s="221"/>
      <c r="D12" s="97" t="s">
        <v>269</v>
      </c>
      <c r="E12" s="97"/>
      <c r="F12" s="97">
        <v>0</v>
      </c>
      <c r="G12" s="221"/>
      <c r="H12" s="226"/>
    </row>
    <row r="13" spans="1:8" ht="18" customHeight="1" x14ac:dyDescent="0.25">
      <c r="A13" s="219"/>
      <c r="B13" s="221"/>
      <c r="C13" s="221"/>
      <c r="D13" s="97" t="s">
        <v>270</v>
      </c>
      <c r="E13" s="97"/>
      <c r="F13" s="97">
        <v>0</v>
      </c>
      <c r="G13" s="221"/>
      <c r="H13" s="226"/>
    </row>
    <row r="14" spans="1:8" ht="18" customHeight="1" x14ac:dyDescent="0.25">
      <c r="A14" s="219"/>
      <c r="B14" s="221"/>
      <c r="C14" s="221"/>
      <c r="D14" s="97" t="s">
        <v>272</v>
      </c>
      <c r="E14" s="97"/>
      <c r="F14" s="97">
        <v>0</v>
      </c>
      <c r="G14" s="221"/>
      <c r="H14" s="226"/>
    </row>
    <row r="15" spans="1:8" ht="18" customHeight="1" x14ac:dyDescent="0.25">
      <c r="A15" s="219"/>
      <c r="B15" s="221"/>
      <c r="C15" s="221"/>
      <c r="D15" s="97" t="s">
        <v>273</v>
      </c>
      <c r="E15" s="97"/>
      <c r="F15" s="97">
        <v>0</v>
      </c>
      <c r="G15" s="221"/>
      <c r="H15" s="226"/>
    </row>
    <row r="16" spans="1:8" ht="18" customHeight="1" x14ac:dyDescent="0.25">
      <c r="A16" s="219"/>
      <c r="B16" s="221"/>
      <c r="C16" s="221"/>
      <c r="D16" s="97" t="s">
        <v>274</v>
      </c>
      <c r="E16" s="97"/>
      <c r="F16" s="97">
        <v>0</v>
      </c>
      <c r="G16" s="221"/>
      <c r="H16" s="226"/>
    </row>
    <row r="17" spans="1:8" ht="18" customHeight="1" x14ac:dyDescent="0.25">
      <c r="A17" s="219"/>
      <c r="B17" s="221"/>
      <c r="C17" s="221"/>
      <c r="D17" s="97" t="s">
        <v>271</v>
      </c>
      <c r="E17" s="97"/>
      <c r="F17" s="97">
        <v>0</v>
      </c>
      <c r="G17" s="221"/>
      <c r="H17" s="226"/>
    </row>
    <row r="18" spans="1:8" ht="18" customHeight="1" x14ac:dyDescent="0.25">
      <c r="A18" s="219"/>
      <c r="B18" s="221"/>
      <c r="C18" s="221"/>
      <c r="D18" s="97" t="s">
        <v>72</v>
      </c>
      <c r="E18" s="97"/>
      <c r="F18" s="97">
        <v>0</v>
      </c>
      <c r="G18" s="221"/>
      <c r="H18" s="226"/>
    </row>
    <row r="19" spans="1:8" ht="18" customHeight="1" thickBot="1" x14ac:dyDescent="0.3">
      <c r="A19" s="220"/>
      <c r="B19" s="222"/>
      <c r="C19" s="222"/>
      <c r="D19" s="98" t="s">
        <v>275</v>
      </c>
      <c r="E19" s="98"/>
      <c r="F19" s="98">
        <v>0</v>
      </c>
      <c r="G19" s="222"/>
      <c r="H19" s="227"/>
    </row>
    <row r="20" spans="1:8" ht="18" customHeight="1" x14ac:dyDescent="0.25">
      <c r="A20" s="219">
        <v>54000</v>
      </c>
      <c r="B20" s="221" t="s">
        <v>181</v>
      </c>
      <c r="C20" s="221"/>
      <c r="D20" s="97" t="s">
        <v>268</v>
      </c>
      <c r="E20" s="97"/>
      <c r="F20" s="97">
        <v>0</v>
      </c>
      <c r="G20" s="221">
        <f>AVERAGE(F20,F21,F22,F23,F24,F25,F26,F27,F28)</f>
        <v>0</v>
      </c>
      <c r="H20" s="226" t="s">
        <v>299</v>
      </c>
    </row>
    <row r="21" spans="1:8" ht="18" customHeight="1" x14ac:dyDescent="0.25">
      <c r="A21" s="219"/>
      <c r="B21" s="221"/>
      <c r="C21" s="221"/>
      <c r="D21" s="97" t="s">
        <v>269</v>
      </c>
      <c r="E21" s="97"/>
      <c r="F21" s="97">
        <v>0</v>
      </c>
      <c r="G21" s="221"/>
      <c r="H21" s="226"/>
    </row>
    <row r="22" spans="1:8" ht="18" customHeight="1" x14ac:dyDescent="0.25">
      <c r="A22" s="219"/>
      <c r="B22" s="221"/>
      <c r="C22" s="221"/>
      <c r="D22" s="97" t="s">
        <v>270</v>
      </c>
      <c r="E22" s="97"/>
      <c r="F22" s="97">
        <v>0</v>
      </c>
      <c r="G22" s="221"/>
      <c r="H22" s="226"/>
    </row>
    <row r="23" spans="1:8" ht="18" customHeight="1" x14ac:dyDescent="0.25">
      <c r="A23" s="219"/>
      <c r="B23" s="221"/>
      <c r="C23" s="221"/>
      <c r="D23" s="97" t="s">
        <v>272</v>
      </c>
      <c r="E23" s="97"/>
      <c r="F23" s="97">
        <v>0</v>
      </c>
      <c r="G23" s="221"/>
      <c r="H23" s="226"/>
    </row>
    <row r="24" spans="1:8" ht="18" customHeight="1" x14ac:dyDescent="0.25">
      <c r="A24" s="219"/>
      <c r="B24" s="221"/>
      <c r="C24" s="221"/>
      <c r="D24" s="97" t="s">
        <v>273</v>
      </c>
      <c r="E24" s="97"/>
      <c r="F24" s="97">
        <v>0</v>
      </c>
      <c r="G24" s="221"/>
      <c r="H24" s="226"/>
    </row>
    <row r="25" spans="1:8" ht="18" customHeight="1" x14ac:dyDescent="0.25">
      <c r="A25" s="219"/>
      <c r="B25" s="221"/>
      <c r="C25" s="221"/>
      <c r="D25" s="97" t="s">
        <v>274</v>
      </c>
      <c r="E25" s="97"/>
      <c r="F25" s="97">
        <v>0</v>
      </c>
      <c r="G25" s="221"/>
      <c r="H25" s="226"/>
    </row>
    <row r="26" spans="1:8" ht="18" customHeight="1" x14ac:dyDescent="0.25">
      <c r="A26" s="219"/>
      <c r="B26" s="221"/>
      <c r="C26" s="221"/>
      <c r="D26" s="97" t="s">
        <v>271</v>
      </c>
      <c r="E26" s="97"/>
      <c r="F26" s="97">
        <v>0</v>
      </c>
      <c r="G26" s="221"/>
      <c r="H26" s="226"/>
    </row>
    <row r="27" spans="1:8" ht="18" customHeight="1" x14ac:dyDescent="0.25">
      <c r="A27" s="219"/>
      <c r="B27" s="221"/>
      <c r="C27" s="221"/>
      <c r="D27" s="97" t="s">
        <v>72</v>
      </c>
      <c r="E27" s="97"/>
      <c r="F27" s="97">
        <v>0</v>
      </c>
      <c r="G27" s="221"/>
      <c r="H27" s="226"/>
    </row>
    <row r="28" spans="1:8" ht="18" customHeight="1" thickBot="1" x14ac:dyDescent="0.3">
      <c r="A28" s="220"/>
      <c r="B28" s="222"/>
      <c r="C28" s="222"/>
      <c r="D28" s="98" t="s">
        <v>275</v>
      </c>
      <c r="E28" s="98"/>
      <c r="F28" s="98">
        <v>0</v>
      </c>
      <c r="G28" s="222"/>
      <c r="H28" s="227"/>
    </row>
    <row r="29" spans="1:8" ht="18" customHeight="1" x14ac:dyDescent="0.25">
      <c r="A29" s="219">
        <v>54000</v>
      </c>
      <c r="B29" s="221" t="s">
        <v>179</v>
      </c>
      <c r="C29" s="221"/>
      <c r="D29" s="97" t="s">
        <v>268</v>
      </c>
      <c r="E29" s="97"/>
      <c r="F29" s="97">
        <v>0</v>
      </c>
      <c r="G29" s="221">
        <f>AVERAGE(F29,F30,F31,F32,F33,F34,F35,F36,F37)</f>
        <v>0</v>
      </c>
      <c r="H29" s="226" t="s">
        <v>299</v>
      </c>
    </row>
    <row r="30" spans="1:8" ht="18" customHeight="1" x14ac:dyDescent="0.25">
      <c r="A30" s="219"/>
      <c r="B30" s="221"/>
      <c r="C30" s="221"/>
      <c r="D30" s="97" t="s">
        <v>269</v>
      </c>
      <c r="E30" s="97"/>
      <c r="F30" s="97">
        <v>0</v>
      </c>
      <c r="G30" s="221"/>
      <c r="H30" s="226"/>
    </row>
    <row r="31" spans="1:8" ht="18" customHeight="1" x14ac:dyDescent="0.25">
      <c r="A31" s="219"/>
      <c r="B31" s="221"/>
      <c r="C31" s="221"/>
      <c r="D31" s="97" t="s">
        <v>270</v>
      </c>
      <c r="E31" s="97"/>
      <c r="F31" s="97">
        <v>0</v>
      </c>
      <c r="G31" s="221"/>
      <c r="H31" s="226"/>
    </row>
    <row r="32" spans="1:8" ht="18" customHeight="1" x14ac:dyDescent="0.25">
      <c r="A32" s="219"/>
      <c r="B32" s="221"/>
      <c r="C32" s="221"/>
      <c r="D32" s="97" t="s">
        <v>272</v>
      </c>
      <c r="E32" s="97"/>
      <c r="F32" s="97">
        <v>0</v>
      </c>
      <c r="G32" s="221"/>
      <c r="H32" s="226"/>
    </row>
    <row r="33" spans="1:8" ht="18" customHeight="1" x14ac:dyDescent="0.25">
      <c r="A33" s="219"/>
      <c r="B33" s="221"/>
      <c r="C33" s="221"/>
      <c r="D33" s="97" t="s">
        <v>273</v>
      </c>
      <c r="E33" s="97"/>
      <c r="F33" s="97">
        <v>0</v>
      </c>
      <c r="G33" s="221"/>
      <c r="H33" s="226"/>
    </row>
    <row r="34" spans="1:8" ht="18" customHeight="1" x14ac:dyDescent="0.25">
      <c r="A34" s="219"/>
      <c r="B34" s="221"/>
      <c r="C34" s="221"/>
      <c r="D34" s="97" t="s">
        <v>274</v>
      </c>
      <c r="E34" s="97"/>
      <c r="F34" s="97">
        <v>0</v>
      </c>
      <c r="G34" s="221"/>
      <c r="H34" s="226"/>
    </row>
    <row r="35" spans="1:8" ht="18" customHeight="1" x14ac:dyDescent="0.25">
      <c r="A35" s="219"/>
      <c r="B35" s="221"/>
      <c r="C35" s="221"/>
      <c r="D35" s="97" t="s">
        <v>271</v>
      </c>
      <c r="E35" s="97"/>
      <c r="F35" s="97">
        <v>0</v>
      </c>
      <c r="G35" s="221"/>
      <c r="H35" s="226"/>
    </row>
    <row r="36" spans="1:8" ht="18" customHeight="1" x14ac:dyDescent="0.25">
      <c r="A36" s="219"/>
      <c r="B36" s="221"/>
      <c r="C36" s="221"/>
      <c r="D36" s="97" t="s">
        <v>72</v>
      </c>
      <c r="E36" s="97"/>
      <c r="F36" s="97">
        <v>0</v>
      </c>
      <c r="G36" s="221"/>
      <c r="H36" s="226"/>
    </row>
    <row r="37" spans="1:8" ht="18" customHeight="1" thickBot="1" x14ac:dyDescent="0.3">
      <c r="A37" s="220"/>
      <c r="B37" s="222"/>
      <c r="C37" s="222"/>
      <c r="D37" s="98" t="s">
        <v>275</v>
      </c>
      <c r="E37" s="98"/>
      <c r="F37" s="98">
        <v>0</v>
      </c>
      <c r="G37" s="222"/>
      <c r="H37" s="227"/>
    </row>
    <row r="38" spans="1:8" ht="18" customHeight="1" x14ac:dyDescent="0.25">
      <c r="A38" s="219">
        <v>54000</v>
      </c>
      <c r="B38" s="221" t="s">
        <v>301</v>
      </c>
      <c r="C38" s="221"/>
      <c r="D38" s="97" t="s">
        <v>268</v>
      </c>
      <c r="E38" s="97"/>
      <c r="F38" s="97">
        <v>0</v>
      </c>
      <c r="G38" s="221">
        <f>AVERAGE(F38,F39,F40,F41,F42,F43,F44,F45,F46)</f>
        <v>0</v>
      </c>
      <c r="H38" s="226" t="s">
        <v>299</v>
      </c>
    </row>
    <row r="39" spans="1:8" ht="18" customHeight="1" x14ac:dyDescent="0.25">
      <c r="A39" s="219"/>
      <c r="B39" s="221"/>
      <c r="C39" s="221"/>
      <c r="D39" s="97" t="s">
        <v>269</v>
      </c>
      <c r="E39" s="97"/>
      <c r="F39" s="97">
        <v>0</v>
      </c>
      <c r="G39" s="221"/>
      <c r="H39" s="226"/>
    </row>
    <row r="40" spans="1:8" ht="18" customHeight="1" x14ac:dyDescent="0.25">
      <c r="A40" s="219"/>
      <c r="B40" s="221"/>
      <c r="C40" s="221"/>
      <c r="D40" s="97" t="s">
        <v>270</v>
      </c>
      <c r="E40" s="97"/>
      <c r="F40" s="97">
        <v>0</v>
      </c>
      <c r="G40" s="221"/>
      <c r="H40" s="226"/>
    </row>
    <row r="41" spans="1:8" ht="18" customHeight="1" x14ac:dyDescent="0.25">
      <c r="A41" s="219"/>
      <c r="B41" s="221"/>
      <c r="C41" s="221"/>
      <c r="D41" s="97" t="s">
        <v>272</v>
      </c>
      <c r="E41" s="97"/>
      <c r="F41" s="97">
        <v>0</v>
      </c>
      <c r="G41" s="221"/>
      <c r="H41" s="226"/>
    </row>
    <row r="42" spans="1:8" ht="18" customHeight="1" x14ac:dyDescent="0.25">
      <c r="A42" s="219"/>
      <c r="B42" s="221"/>
      <c r="C42" s="221"/>
      <c r="D42" s="97" t="s">
        <v>273</v>
      </c>
      <c r="E42" s="97"/>
      <c r="F42" s="97">
        <v>0</v>
      </c>
      <c r="G42" s="221"/>
      <c r="H42" s="226"/>
    </row>
    <row r="43" spans="1:8" ht="18" customHeight="1" x14ac:dyDescent="0.25">
      <c r="A43" s="219"/>
      <c r="B43" s="221"/>
      <c r="C43" s="221"/>
      <c r="D43" s="97" t="s">
        <v>274</v>
      </c>
      <c r="E43" s="97"/>
      <c r="F43" s="97">
        <v>0</v>
      </c>
      <c r="G43" s="221"/>
      <c r="H43" s="226"/>
    </row>
    <row r="44" spans="1:8" ht="18" customHeight="1" x14ac:dyDescent="0.25">
      <c r="A44" s="219"/>
      <c r="B44" s="221"/>
      <c r="C44" s="221"/>
      <c r="D44" s="97" t="s">
        <v>271</v>
      </c>
      <c r="E44" s="97"/>
      <c r="F44" s="97">
        <v>0</v>
      </c>
      <c r="G44" s="221"/>
      <c r="H44" s="226"/>
    </row>
    <row r="45" spans="1:8" ht="18" customHeight="1" x14ac:dyDescent="0.25">
      <c r="A45" s="219"/>
      <c r="B45" s="221"/>
      <c r="C45" s="221"/>
      <c r="D45" s="97" t="s">
        <v>72</v>
      </c>
      <c r="E45" s="97"/>
      <c r="F45" s="97">
        <v>0</v>
      </c>
      <c r="G45" s="221"/>
      <c r="H45" s="226"/>
    </row>
    <row r="46" spans="1:8" ht="18" customHeight="1" thickBot="1" x14ac:dyDescent="0.3">
      <c r="A46" s="220"/>
      <c r="B46" s="222"/>
      <c r="C46" s="222"/>
      <c r="D46" s="98" t="s">
        <v>275</v>
      </c>
      <c r="E46" s="98"/>
      <c r="F46" s="98">
        <v>0</v>
      </c>
      <c r="G46" s="222"/>
      <c r="H46" s="227"/>
    </row>
    <row r="47" spans="1:8" ht="18" customHeight="1" x14ac:dyDescent="0.25">
      <c r="A47" s="219">
        <v>55500</v>
      </c>
      <c r="B47" s="221" t="s">
        <v>179</v>
      </c>
      <c r="C47" s="221"/>
      <c r="D47" s="97" t="s">
        <v>268</v>
      </c>
      <c r="E47" s="97"/>
      <c r="F47" s="97">
        <v>0</v>
      </c>
      <c r="G47" s="221">
        <f>AVERAGE(F47,F48,F49,F50,F51,F52,F53,F54,F55)</f>
        <v>0</v>
      </c>
      <c r="H47" s="226" t="s">
        <v>299</v>
      </c>
    </row>
    <row r="48" spans="1:8" ht="18" customHeight="1" x14ac:dyDescent="0.25">
      <c r="A48" s="219"/>
      <c r="B48" s="221"/>
      <c r="C48" s="221"/>
      <c r="D48" s="97" t="s">
        <v>269</v>
      </c>
      <c r="E48" s="97"/>
      <c r="F48" s="97">
        <v>0</v>
      </c>
      <c r="G48" s="221"/>
      <c r="H48" s="226"/>
    </row>
    <row r="49" spans="1:8" ht="18" customHeight="1" x14ac:dyDescent="0.25">
      <c r="A49" s="219"/>
      <c r="B49" s="221"/>
      <c r="C49" s="221"/>
      <c r="D49" s="97" t="s">
        <v>270</v>
      </c>
      <c r="E49" s="97"/>
      <c r="F49" s="97">
        <v>0</v>
      </c>
      <c r="G49" s="221"/>
      <c r="H49" s="226"/>
    </row>
    <row r="50" spans="1:8" ht="18" customHeight="1" x14ac:dyDescent="0.25">
      <c r="A50" s="219"/>
      <c r="B50" s="221"/>
      <c r="C50" s="221"/>
      <c r="D50" s="97" t="s">
        <v>272</v>
      </c>
      <c r="E50" s="97"/>
      <c r="F50" s="97">
        <v>0</v>
      </c>
      <c r="G50" s="221"/>
      <c r="H50" s="226"/>
    </row>
    <row r="51" spans="1:8" ht="18" customHeight="1" x14ac:dyDescent="0.25">
      <c r="A51" s="219"/>
      <c r="B51" s="221"/>
      <c r="C51" s="221"/>
      <c r="D51" s="97" t="s">
        <v>273</v>
      </c>
      <c r="E51" s="97"/>
      <c r="F51" s="97">
        <v>0</v>
      </c>
      <c r="G51" s="221"/>
      <c r="H51" s="226"/>
    </row>
    <row r="52" spans="1:8" ht="18" customHeight="1" x14ac:dyDescent="0.25">
      <c r="A52" s="219"/>
      <c r="B52" s="221"/>
      <c r="C52" s="221"/>
      <c r="D52" s="97" t="s">
        <v>274</v>
      </c>
      <c r="E52" s="97"/>
      <c r="F52" s="97">
        <v>0</v>
      </c>
      <c r="G52" s="221"/>
      <c r="H52" s="226"/>
    </row>
    <row r="53" spans="1:8" ht="18" customHeight="1" x14ac:dyDescent="0.25">
      <c r="A53" s="219"/>
      <c r="B53" s="221"/>
      <c r="C53" s="221"/>
      <c r="D53" s="97" t="s">
        <v>271</v>
      </c>
      <c r="E53" s="97"/>
      <c r="F53" s="97">
        <v>0</v>
      </c>
      <c r="G53" s="221"/>
      <c r="H53" s="226"/>
    </row>
    <row r="54" spans="1:8" ht="18" customHeight="1" x14ac:dyDescent="0.25">
      <c r="A54" s="219"/>
      <c r="B54" s="221"/>
      <c r="C54" s="221"/>
      <c r="D54" s="97" t="s">
        <v>72</v>
      </c>
      <c r="E54" s="97"/>
      <c r="F54" s="97">
        <v>0</v>
      </c>
      <c r="G54" s="221"/>
      <c r="H54" s="226"/>
    </row>
    <row r="55" spans="1:8" ht="18" customHeight="1" thickBot="1" x14ac:dyDescent="0.3">
      <c r="A55" s="220"/>
      <c r="B55" s="222"/>
      <c r="C55" s="222"/>
      <c r="D55" s="98" t="s">
        <v>275</v>
      </c>
      <c r="E55" s="98"/>
      <c r="F55" s="98">
        <v>0</v>
      </c>
      <c r="G55" s="222"/>
      <c r="H55" s="227"/>
    </row>
    <row r="56" spans="1:8" ht="18" customHeight="1" x14ac:dyDescent="0.25">
      <c r="A56" s="219">
        <v>55500</v>
      </c>
      <c r="B56" s="221" t="s">
        <v>178</v>
      </c>
      <c r="C56" s="221"/>
      <c r="D56" s="97" t="s">
        <v>268</v>
      </c>
      <c r="E56" s="97"/>
      <c r="F56" s="97">
        <v>0</v>
      </c>
      <c r="G56" s="221">
        <f>AVERAGE(F56,F57,F58,F59,F60,F61,F62,F63,F64)</f>
        <v>0</v>
      </c>
      <c r="H56" s="226" t="s">
        <v>299</v>
      </c>
    </row>
    <row r="57" spans="1:8" ht="18" customHeight="1" x14ac:dyDescent="0.25">
      <c r="A57" s="219"/>
      <c r="B57" s="221"/>
      <c r="C57" s="221"/>
      <c r="D57" s="97" t="s">
        <v>269</v>
      </c>
      <c r="E57" s="97"/>
      <c r="F57" s="97">
        <v>0</v>
      </c>
      <c r="G57" s="221"/>
      <c r="H57" s="226"/>
    </row>
    <row r="58" spans="1:8" ht="18" customHeight="1" x14ac:dyDescent="0.25">
      <c r="A58" s="219"/>
      <c r="B58" s="221"/>
      <c r="C58" s="221"/>
      <c r="D58" s="97" t="s">
        <v>270</v>
      </c>
      <c r="E58" s="97"/>
      <c r="F58" s="97">
        <v>0</v>
      </c>
      <c r="G58" s="221"/>
      <c r="H58" s="226"/>
    </row>
    <row r="59" spans="1:8" ht="18" customHeight="1" x14ac:dyDescent="0.25">
      <c r="A59" s="219"/>
      <c r="B59" s="221"/>
      <c r="C59" s="221"/>
      <c r="D59" s="97" t="s">
        <v>272</v>
      </c>
      <c r="E59" s="97"/>
      <c r="F59" s="97">
        <v>0</v>
      </c>
      <c r="G59" s="221"/>
      <c r="H59" s="226"/>
    </row>
    <row r="60" spans="1:8" ht="18" customHeight="1" x14ac:dyDescent="0.25">
      <c r="A60" s="219"/>
      <c r="B60" s="221"/>
      <c r="C60" s="221"/>
      <c r="D60" s="97" t="s">
        <v>273</v>
      </c>
      <c r="E60" s="97"/>
      <c r="F60" s="97">
        <v>0</v>
      </c>
      <c r="G60" s="221"/>
      <c r="H60" s="226"/>
    </row>
    <row r="61" spans="1:8" ht="18" customHeight="1" x14ac:dyDescent="0.25">
      <c r="A61" s="219"/>
      <c r="B61" s="221"/>
      <c r="C61" s="221"/>
      <c r="D61" s="97" t="s">
        <v>274</v>
      </c>
      <c r="E61" s="97"/>
      <c r="F61" s="97">
        <v>0</v>
      </c>
      <c r="G61" s="221"/>
      <c r="H61" s="226"/>
    </row>
    <row r="62" spans="1:8" ht="18" customHeight="1" x14ac:dyDescent="0.25">
      <c r="A62" s="219"/>
      <c r="B62" s="221"/>
      <c r="C62" s="221"/>
      <c r="D62" s="97" t="s">
        <v>271</v>
      </c>
      <c r="E62" s="97"/>
      <c r="F62" s="97">
        <v>0</v>
      </c>
      <c r="G62" s="221"/>
      <c r="H62" s="226"/>
    </row>
    <row r="63" spans="1:8" ht="18" customHeight="1" x14ac:dyDescent="0.25">
      <c r="A63" s="219"/>
      <c r="B63" s="221"/>
      <c r="C63" s="221"/>
      <c r="D63" s="97" t="s">
        <v>72</v>
      </c>
      <c r="E63" s="97"/>
      <c r="F63" s="97">
        <v>0</v>
      </c>
      <c r="G63" s="221"/>
      <c r="H63" s="226"/>
    </row>
    <row r="64" spans="1:8" ht="18" customHeight="1" thickBot="1" x14ac:dyDescent="0.3">
      <c r="A64" s="220"/>
      <c r="B64" s="222"/>
      <c r="C64" s="222"/>
      <c r="D64" s="98" t="s">
        <v>275</v>
      </c>
      <c r="E64" s="98"/>
      <c r="F64" s="98">
        <v>0</v>
      </c>
      <c r="G64" s="222"/>
      <c r="H64" s="227"/>
    </row>
    <row r="65" spans="1:8" ht="18" customHeight="1" x14ac:dyDescent="0.25">
      <c r="A65" s="219">
        <v>56300</v>
      </c>
      <c r="B65" s="221" t="s">
        <v>178</v>
      </c>
      <c r="C65" s="221"/>
      <c r="D65" s="97" t="s">
        <v>268</v>
      </c>
      <c r="E65" s="97"/>
      <c r="F65" s="97">
        <v>0</v>
      </c>
      <c r="G65" s="221">
        <f>AVERAGE(F65,F66,F67,F68,F69,F70,F71,F72,F73)</f>
        <v>0</v>
      </c>
      <c r="H65" s="226" t="s">
        <v>299</v>
      </c>
    </row>
    <row r="66" spans="1:8" ht="18" customHeight="1" x14ac:dyDescent="0.25">
      <c r="A66" s="219"/>
      <c r="B66" s="221"/>
      <c r="C66" s="221"/>
      <c r="D66" s="97" t="s">
        <v>269</v>
      </c>
      <c r="E66" s="97"/>
      <c r="F66" s="97">
        <v>0</v>
      </c>
      <c r="G66" s="221"/>
      <c r="H66" s="226"/>
    </row>
    <row r="67" spans="1:8" ht="18" customHeight="1" x14ac:dyDescent="0.25">
      <c r="A67" s="219"/>
      <c r="B67" s="221"/>
      <c r="C67" s="221"/>
      <c r="D67" s="97" t="s">
        <v>270</v>
      </c>
      <c r="E67" s="97"/>
      <c r="F67" s="97">
        <v>0</v>
      </c>
      <c r="G67" s="221"/>
      <c r="H67" s="226"/>
    </row>
    <row r="68" spans="1:8" ht="18" customHeight="1" x14ac:dyDescent="0.25">
      <c r="A68" s="219"/>
      <c r="B68" s="221"/>
      <c r="C68" s="221"/>
      <c r="D68" s="97" t="s">
        <v>272</v>
      </c>
      <c r="E68" s="97"/>
      <c r="F68" s="97">
        <v>0</v>
      </c>
      <c r="G68" s="221"/>
      <c r="H68" s="226"/>
    </row>
    <row r="69" spans="1:8" ht="18" customHeight="1" x14ac:dyDescent="0.25">
      <c r="A69" s="219"/>
      <c r="B69" s="221"/>
      <c r="C69" s="221"/>
      <c r="D69" s="97" t="s">
        <v>273</v>
      </c>
      <c r="E69" s="97"/>
      <c r="F69" s="97">
        <v>0</v>
      </c>
      <c r="G69" s="221"/>
      <c r="H69" s="226"/>
    </row>
    <row r="70" spans="1:8" ht="18" customHeight="1" x14ac:dyDescent="0.25">
      <c r="A70" s="219"/>
      <c r="B70" s="221"/>
      <c r="C70" s="221"/>
      <c r="D70" s="97" t="s">
        <v>274</v>
      </c>
      <c r="E70" s="97"/>
      <c r="F70" s="97">
        <v>0</v>
      </c>
      <c r="G70" s="221"/>
      <c r="H70" s="226"/>
    </row>
    <row r="71" spans="1:8" ht="18" customHeight="1" x14ac:dyDescent="0.25">
      <c r="A71" s="219"/>
      <c r="B71" s="221"/>
      <c r="C71" s="221"/>
      <c r="D71" s="97" t="s">
        <v>271</v>
      </c>
      <c r="E71" s="97"/>
      <c r="F71" s="97">
        <v>0</v>
      </c>
      <c r="G71" s="221"/>
      <c r="H71" s="226"/>
    </row>
    <row r="72" spans="1:8" ht="18" customHeight="1" x14ac:dyDescent="0.25">
      <c r="A72" s="219"/>
      <c r="B72" s="221"/>
      <c r="C72" s="221"/>
      <c r="D72" s="97" t="s">
        <v>72</v>
      </c>
      <c r="E72" s="97"/>
      <c r="F72" s="97">
        <v>0</v>
      </c>
      <c r="G72" s="221"/>
      <c r="H72" s="226"/>
    </row>
    <row r="73" spans="1:8" ht="18" customHeight="1" thickBot="1" x14ac:dyDescent="0.3">
      <c r="A73" s="220"/>
      <c r="B73" s="222"/>
      <c r="C73" s="222"/>
      <c r="D73" s="98" t="s">
        <v>275</v>
      </c>
      <c r="E73" s="98"/>
      <c r="F73" s="98">
        <v>0</v>
      </c>
      <c r="G73" s="222"/>
      <c r="H73" s="227"/>
    </row>
    <row r="74" spans="1:8" ht="18" customHeight="1" x14ac:dyDescent="0.25">
      <c r="A74" s="219">
        <v>56500</v>
      </c>
      <c r="B74" s="221" t="s">
        <v>178</v>
      </c>
      <c r="C74" s="221"/>
      <c r="D74" s="97" t="s">
        <v>268</v>
      </c>
      <c r="E74" s="97"/>
      <c r="F74" s="97">
        <v>0</v>
      </c>
      <c r="G74" s="221">
        <f>AVERAGE(F74,F75,F76,F77,F78,F79,F80,F81,F82)</f>
        <v>0</v>
      </c>
      <c r="H74" s="226" t="s">
        <v>299</v>
      </c>
    </row>
    <row r="75" spans="1:8" ht="18" customHeight="1" x14ac:dyDescent="0.25">
      <c r="A75" s="219"/>
      <c r="B75" s="221"/>
      <c r="C75" s="221"/>
      <c r="D75" s="97" t="s">
        <v>269</v>
      </c>
      <c r="E75" s="97"/>
      <c r="F75" s="97">
        <v>0</v>
      </c>
      <c r="G75" s="221"/>
      <c r="H75" s="226"/>
    </row>
    <row r="76" spans="1:8" ht="18" customHeight="1" x14ac:dyDescent="0.25">
      <c r="A76" s="219"/>
      <c r="B76" s="221"/>
      <c r="C76" s="221"/>
      <c r="D76" s="97" t="s">
        <v>270</v>
      </c>
      <c r="E76" s="97"/>
      <c r="F76" s="97">
        <v>0</v>
      </c>
      <c r="G76" s="221"/>
      <c r="H76" s="226"/>
    </row>
    <row r="77" spans="1:8" ht="18" customHeight="1" x14ac:dyDescent="0.25">
      <c r="A77" s="219"/>
      <c r="B77" s="221"/>
      <c r="C77" s="221"/>
      <c r="D77" s="97" t="s">
        <v>272</v>
      </c>
      <c r="E77" s="97"/>
      <c r="F77" s="97">
        <v>0</v>
      </c>
      <c r="G77" s="221"/>
      <c r="H77" s="226"/>
    </row>
    <row r="78" spans="1:8" ht="18" customHeight="1" x14ac:dyDescent="0.25">
      <c r="A78" s="219"/>
      <c r="B78" s="221"/>
      <c r="C78" s="221"/>
      <c r="D78" s="97" t="s">
        <v>273</v>
      </c>
      <c r="E78" s="97"/>
      <c r="F78" s="97">
        <v>0</v>
      </c>
      <c r="G78" s="221"/>
      <c r="H78" s="226"/>
    </row>
    <row r="79" spans="1:8" ht="18" customHeight="1" x14ac:dyDescent="0.25">
      <c r="A79" s="219"/>
      <c r="B79" s="221"/>
      <c r="C79" s="221"/>
      <c r="D79" s="97" t="s">
        <v>274</v>
      </c>
      <c r="E79" s="97"/>
      <c r="F79" s="97">
        <v>0</v>
      </c>
      <c r="G79" s="221"/>
      <c r="H79" s="226"/>
    </row>
    <row r="80" spans="1:8" ht="18" customHeight="1" x14ac:dyDescent="0.25">
      <c r="A80" s="219"/>
      <c r="B80" s="221"/>
      <c r="C80" s="221"/>
      <c r="D80" s="97" t="s">
        <v>271</v>
      </c>
      <c r="E80" s="97"/>
      <c r="F80" s="97">
        <v>0</v>
      </c>
      <c r="G80" s="221"/>
      <c r="H80" s="226"/>
    </row>
    <row r="81" spans="1:8" ht="18" customHeight="1" x14ac:dyDescent="0.25">
      <c r="A81" s="219"/>
      <c r="B81" s="221"/>
      <c r="C81" s="221"/>
      <c r="D81" s="97" t="s">
        <v>72</v>
      </c>
      <c r="E81" s="97"/>
      <c r="F81" s="97">
        <v>0</v>
      </c>
      <c r="G81" s="221"/>
      <c r="H81" s="226"/>
    </row>
    <row r="82" spans="1:8" ht="18" customHeight="1" thickBot="1" x14ac:dyDescent="0.3">
      <c r="A82" s="220"/>
      <c r="B82" s="222"/>
      <c r="C82" s="222"/>
      <c r="D82" s="98" t="s">
        <v>275</v>
      </c>
      <c r="E82" s="98"/>
      <c r="F82" s="98">
        <v>0</v>
      </c>
      <c r="G82" s="222"/>
      <c r="H82" s="227"/>
    </row>
    <row r="83" spans="1:8" ht="18" customHeight="1" x14ac:dyDescent="0.25">
      <c r="A83" s="219">
        <v>57200</v>
      </c>
      <c r="B83" s="221" t="s">
        <v>178</v>
      </c>
      <c r="C83" s="221"/>
      <c r="D83" s="97" t="s">
        <v>268</v>
      </c>
      <c r="E83" s="97"/>
      <c r="F83" s="97">
        <v>0</v>
      </c>
      <c r="G83" s="221">
        <f>AVERAGE(F83,F84,F85,F86,F87,F88,F89,F90,F91)</f>
        <v>0</v>
      </c>
      <c r="H83" s="226" t="s">
        <v>299</v>
      </c>
    </row>
    <row r="84" spans="1:8" ht="18" customHeight="1" x14ac:dyDescent="0.25">
      <c r="A84" s="219"/>
      <c r="B84" s="221"/>
      <c r="C84" s="221"/>
      <c r="D84" s="97" t="s">
        <v>269</v>
      </c>
      <c r="E84" s="97"/>
      <c r="F84" s="97">
        <v>0</v>
      </c>
      <c r="G84" s="221"/>
      <c r="H84" s="226"/>
    </row>
    <row r="85" spans="1:8" ht="18" customHeight="1" x14ac:dyDescent="0.25">
      <c r="A85" s="219"/>
      <c r="B85" s="221"/>
      <c r="C85" s="221"/>
      <c r="D85" s="97" t="s">
        <v>270</v>
      </c>
      <c r="E85" s="97"/>
      <c r="F85" s="97">
        <v>0</v>
      </c>
      <c r="G85" s="221"/>
      <c r="H85" s="226"/>
    </row>
    <row r="86" spans="1:8" ht="18" customHeight="1" x14ac:dyDescent="0.25">
      <c r="A86" s="219"/>
      <c r="B86" s="221"/>
      <c r="C86" s="221"/>
      <c r="D86" s="97" t="s">
        <v>272</v>
      </c>
      <c r="E86" s="97"/>
      <c r="F86" s="97">
        <v>0</v>
      </c>
      <c r="G86" s="221"/>
      <c r="H86" s="226"/>
    </row>
    <row r="87" spans="1:8" ht="18" customHeight="1" x14ac:dyDescent="0.25">
      <c r="A87" s="219"/>
      <c r="B87" s="221"/>
      <c r="C87" s="221"/>
      <c r="D87" s="97" t="s">
        <v>273</v>
      </c>
      <c r="E87" s="97"/>
      <c r="F87" s="97">
        <v>0</v>
      </c>
      <c r="G87" s="221"/>
      <c r="H87" s="226"/>
    </row>
    <row r="88" spans="1:8" ht="18" customHeight="1" x14ac:dyDescent="0.25">
      <c r="A88" s="219"/>
      <c r="B88" s="221"/>
      <c r="C88" s="221"/>
      <c r="D88" s="97" t="s">
        <v>274</v>
      </c>
      <c r="E88" s="97"/>
      <c r="F88" s="97">
        <v>0</v>
      </c>
      <c r="G88" s="221"/>
      <c r="H88" s="226"/>
    </row>
    <row r="89" spans="1:8" ht="18" customHeight="1" x14ac:dyDescent="0.25">
      <c r="A89" s="219"/>
      <c r="B89" s="221"/>
      <c r="C89" s="221"/>
      <c r="D89" s="97" t="s">
        <v>271</v>
      </c>
      <c r="E89" s="97"/>
      <c r="F89" s="97">
        <v>0</v>
      </c>
      <c r="G89" s="221"/>
      <c r="H89" s="226"/>
    </row>
    <row r="90" spans="1:8" ht="18" customHeight="1" x14ac:dyDescent="0.25">
      <c r="A90" s="219"/>
      <c r="B90" s="221"/>
      <c r="C90" s="221"/>
      <c r="D90" s="97" t="s">
        <v>72</v>
      </c>
      <c r="E90" s="97"/>
      <c r="F90" s="97">
        <v>0</v>
      </c>
      <c r="G90" s="221"/>
      <c r="H90" s="226"/>
    </row>
    <row r="91" spans="1:8" ht="18" customHeight="1" thickBot="1" x14ac:dyDescent="0.3">
      <c r="A91" s="220"/>
      <c r="B91" s="222"/>
      <c r="C91" s="222"/>
      <c r="D91" s="98" t="s">
        <v>275</v>
      </c>
      <c r="E91" s="98"/>
      <c r="F91" s="98">
        <v>0</v>
      </c>
      <c r="G91" s="222"/>
      <c r="H91" s="227"/>
    </row>
    <row r="92" spans="1:8" ht="18" customHeight="1" x14ac:dyDescent="0.25">
      <c r="A92" s="219">
        <v>57400</v>
      </c>
      <c r="B92" s="221" t="s">
        <v>178</v>
      </c>
      <c r="C92" s="221"/>
      <c r="D92" s="97" t="s">
        <v>268</v>
      </c>
      <c r="E92" s="97"/>
      <c r="F92" s="97">
        <v>0</v>
      </c>
      <c r="G92" s="221">
        <f>AVERAGE(F92,F93,F94,F95,F96,F97,F98,F99,F100)</f>
        <v>0</v>
      </c>
      <c r="H92" s="226" t="s">
        <v>299</v>
      </c>
    </row>
    <row r="93" spans="1:8" ht="18" customHeight="1" x14ac:dyDescent="0.25">
      <c r="A93" s="219"/>
      <c r="B93" s="221"/>
      <c r="C93" s="221"/>
      <c r="D93" s="97" t="s">
        <v>269</v>
      </c>
      <c r="E93" s="97"/>
      <c r="F93" s="97">
        <v>0</v>
      </c>
      <c r="G93" s="221"/>
      <c r="H93" s="226"/>
    </row>
    <row r="94" spans="1:8" ht="18" customHeight="1" x14ac:dyDescent="0.25">
      <c r="A94" s="219"/>
      <c r="B94" s="221"/>
      <c r="C94" s="221"/>
      <c r="D94" s="97" t="s">
        <v>270</v>
      </c>
      <c r="E94" s="97"/>
      <c r="F94" s="97">
        <v>0</v>
      </c>
      <c r="G94" s="221"/>
      <c r="H94" s="226"/>
    </row>
    <row r="95" spans="1:8" ht="18" customHeight="1" x14ac:dyDescent="0.25">
      <c r="A95" s="219"/>
      <c r="B95" s="221"/>
      <c r="C95" s="221"/>
      <c r="D95" s="97" t="s">
        <v>272</v>
      </c>
      <c r="E95" s="97"/>
      <c r="F95" s="97">
        <v>0</v>
      </c>
      <c r="G95" s="221"/>
      <c r="H95" s="226"/>
    </row>
    <row r="96" spans="1:8" ht="18" customHeight="1" x14ac:dyDescent="0.25">
      <c r="A96" s="219"/>
      <c r="B96" s="221"/>
      <c r="C96" s="221"/>
      <c r="D96" s="97" t="s">
        <v>273</v>
      </c>
      <c r="E96" s="97"/>
      <c r="F96" s="97">
        <v>0</v>
      </c>
      <c r="G96" s="221"/>
      <c r="H96" s="226"/>
    </row>
    <row r="97" spans="1:8" ht="18" customHeight="1" x14ac:dyDescent="0.25">
      <c r="A97" s="219"/>
      <c r="B97" s="221"/>
      <c r="C97" s="221"/>
      <c r="D97" s="97" t="s">
        <v>274</v>
      </c>
      <c r="E97" s="97"/>
      <c r="F97" s="97">
        <v>0</v>
      </c>
      <c r="G97" s="221"/>
      <c r="H97" s="226"/>
    </row>
    <row r="98" spans="1:8" ht="18" customHeight="1" x14ac:dyDescent="0.25">
      <c r="A98" s="219"/>
      <c r="B98" s="221"/>
      <c r="C98" s="221"/>
      <c r="D98" s="97" t="s">
        <v>271</v>
      </c>
      <c r="E98" s="97"/>
      <c r="F98" s="97">
        <v>0</v>
      </c>
      <c r="G98" s="221"/>
      <c r="H98" s="226"/>
    </row>
    <row r="99" spans="1:8" ht="18" customHeight="1" x14ac:dyDescent="0.25">
      <c r="A99" s="219"/>
      <c r="B99" s="221"/>
      <c r="C99" s="221"/>
      <c r="D99" s="97" t="s">
        <v>72</v>
      </c>
      <c r="E99" s="97"/>
      <c r="F99" s="97">
        <v>0</v>
      </c>
      <c r="G99" s="221"/>
      <c r="H99" s="226"/>
    </row>
    <row r="100" spans="1:8" ht="18" customHeight="1" thickBot="1" x14ac:dyDescent="0.3">
      <c r="A100" s="220"/>
      <c r="B100" s="222"/>
      <c r="C100" s="222"/>
      <c r="D100" s="98" t="s">
        <v>275</v>
      </c>
      <c r="E100" s="98"/>
      <c r="F100" s="98">
        <v>0</v>
      </c>
      <c r="G100" s="222"/>
      <c r="H100" s="227"/>
    </row>
    <row r="101" spans="1:8" ht="18" customHeight="1" x14ac:dyDescent="0.25">
      <c r="A101" s="219">
        <v>58300</v>
      </c>
      <c r="B101" s="221" t="s">
        <v>178</v>
      </c>
      <c r="C101" s="221"/>
      <c r="D101" s="97" t="s">
        <v>268</v>
      </c>
      <c r="E101" s="97"/>
      <c r="F101" s="97">
        <v>0</v>
      </c>
      <c r="G101" s="221">
        <f>AVERAGE(F101,F102,F103,F104,F105,F106,F107,F108,F109)</f>
        <v>0</v>
      </c>
      <c r="H101" s="226" t="s">
        <v>299</v>
      </c>
    </row>
    <row r="102" spans="1:8" ht="18" customHeight="1" x14ac:dyDescent="0.25">
      <c r="A102" s="219"/>
      <c r="B102" s="221"/>
      <c r="C102" s="221"/>
      <c r="D102" s="97" t="s">
        <v>269</v>
      </c>
      <c r="E102" s="97"/>
      <c r="F102" s="97">
        <v>0</v>
      </c>
      <c r="G102" s="221"/>
      <c r="H102" s="226"/>
    </row>
    <row r="103" spans="1:8" ht="18" customHeight="1" x14ac:dyDescent="0.25">
      <c r="A103" s="219"/>
      <c r="B103" s="221"/>
      <c r="C103" s="221"/>
      <c r="D103" s="97" t="s">
        <v>270</v>
      </c>
      <c r="E103" s="97"/>
      <c r="F103" s="97">
        <v>0</v>
      </c>
      <c r="G103" s="221"/>
      <c r="H103" s="226"/>
    </row>
    <row r="104" spans="1:8" ht="18" customHeight="1" x14ac:dyDescent="0.25">
      <c r="A104" s="219"/>
      <c r="B104" s="221"/>
      <c r="C104" s="221"/>
      <c r="D104" s="97" t="s">
        <v>272</v>
      </c>
      <c r="E104" s="97"/>
      <c r="F104" s="97">
        <v>0</v>
      </c>
      <c r="G104" s="221"/>
      <c r="H104" s="226"/>
    </row>
    <row r="105" spans="1:8" ht="18" customHeight="1" x14ac:dyDescent="0.25">
      <c r="A105" s="219"/>
      <c r="B105" s="221"/>
      <c r="C105" s="221"/>
      <c r="D105" s="97" t="s">
        <v>273</v>
      </c>
      <c r="E105" s="97"/>
      <c r="F105" s="97">
        <v>0</v>
      </c>
      <c r="G105" s="221"/>
      <c r="H105" s="226"/>
    </row>
    <row r="106" spans="1:8" ht="18" customHeight="1" x14ac:dyDescent="0.25">
      <c r="A106" s="219"/>
      <c r="B106" s="221"/>
      <c r="C106" s="221"/>
      <c r="D106" s="97" t="s">
        <v>274</v>
      </c>
      <c r="E106" s="97"/>
      <c r="F106" s="97">
        <v>0</v>
      </c>
      <c r="G106" s="221"/>
      <c r="H106" s="226"/>
    </row>
    <row r="107" spans="1:8" ht="18" customHeight="1" x14ac:dyDescent="0.25">
      <c r="A107" s="219"/>
      <c r="B107" s="221"/>
      <c r="C107" s="221"/>
      <c r="D107" s="97" t="s">
        <v>271</v>
      </c>
      <c r="E107" s="97"/>
      <c r="F107" s="97">
        <v>0</v>
      </c>
      <c r="G107" s="221"/>
      <c r="H107" s="226"/>
    </row>
    <row r="108" spans="1:8" ht="18" customHeight="1" x14ac:dyDescent="0.25">
      <c r="A108" s="219"/>
      <c r="B108" s="221"/>
      <c r="C108" s="221"/>
      <c r="D108" s="97" t="s">
        <v>72</v>
      </c>
      <c r="E108" s="97"/>
      <c r="F108" s="97">
        <v>0</v>
      </c>
      <c r="G108" s="221"/>
      <c r="H108" s="226"/>
    </row>
    <row r="109" spans="1:8" ht="18" customHeight="1" thickBot="1" x14ac:dyDescent="0.3">
      <c r="A109" s="220"/>
      <c r="B109" s="222"/>
      <c r="C109" s="222"/>
      <c r="D109" s="98" t="s">
        <v>275</v>
      </c>
      <c r="E109" s="98"/>
      <c r="F109" s="98">
        <v>0</v>
      </c>
      <c r="G109" s="222"/>
      <c r="H109" s="227"/>
    </row>
    <row r="110" spans="1:8" ht="18" customHeight="1" x14ac:dyDescent="0.25">
      <c r="A110" s="219">
        <v>58400</v>
      </c>
      <c r="B110" s="221" t="s">
        <v>178</v>
      </c>
      <c r="C110" s="221"/>
      <c r="D110" s="97" t="s">
        <v>268</v>
      </c>
      <c r="E110" s="97"/>
      <c r="F110" s="97">
        <v>0</v>
      </c>
      <c r="G110" s="221">
        <f>AVERAGE(F110,F111,F112,F113,F114,F115,F116,F117,F118)</f>
        <v>0</v>
      </c>
      <c r="H110" s="226" t="s">
        <v>299</v>
      </c>
    </row>
    <row r="111" spans="1:8" ht="18" customHeight="1" x14ac:dyDescent="0.25">
      <c r="A111" s="219"/>
      <c r="B111" s="221"/>
      <c r="C111" s="221"/>
      <c r="D111" s="97" t="s">
        <v>269</v>
      </c>
      <c r="E111" s="97"/>
      <c r="F111" s="97">
        <v>0</v>
      </c>
      <c r="G111" s="221"/>
      <c r="H111" s="226"/>
    </row>
    <row r="112" spans="1:8" ht="18" customHeight="1" x14ac:dyDescent="0.25">
      <c r="A112" s="219"/>
      <c r="B112" s="221"/>
      <c r="C112" s="221"/>
      <c r="D112" s="97" t="s">
        <v>270</v>
      </c>
      <c r="E112" s="97"/>
      <c r="F112" s="97">
        <v>0</v>
      </c>
      <c r="G112" s="221"/>
      <c r="H112" s="226"/>
    </row>
    <row r="113" spans="1:8" ht="18" customHeight="1" x14ac:dyDescent="0.25">
      <c r="A113" s="219"/>
      <c r="B113" s="221"/>
      <c r="C113" s="221"/>
      <c r="D113" s="97" t="s">
        <v>272</v>
      </c>
      <c r="E113" s="97"/>
      <c r="F113" s="97">
        <v>0</v>
      </c>
      <c r="G113" s="221"/>
      <c r="H113" s="226"/>
    </row>
    <row r="114" spans="1:8" ht="18" customHeight="1" x14ac:dyDescent="0.25">
      <c r="A114" s="219"/>
      <c r="B114" s="221"/>
      <c r="C114" s="221"/>
      <c r="D114" s="97" t="s">
        <v>273</v>
      </c>
      <c r="E114" s="97"/>
      <c r="F114" s="97">
        <v>0</v>
      </c>
      <c r="G114" s="221"/>
      <c r="H114" s="226"/>
    </row>
    <row r="115" spans="1:8" ht="18" customHeight="1" x14ac:dyDescent="0.25">
      <c r="A115" s="219"/>
      <c r="B115" s="221"/>
      <c r="C115" s="221"/>
      <c r="D115" s="97" t="s">
        <v>274</v>
      </c>
      <c r="E115" s="97"/>
      <c r="F115" s="97">
        <v>0</v>
      </c>
      <c r="G115" s="221"/>
      <c r="H115" s="226"/>
    </row>
    <row r="116" spans="1:8" ht="18" customHeight="1" x14ac:dyDescent="0.25">
      <c r="A116" s="219"/>
      <c r="B116" s="221"/>
      <c r="C116" s="221"/>
      <c r="D116" s="97" t="s">
        <v>271</v>
      </c>
      <c r="E116" s="97"/>
      <c r="F116" s="97">
        <v>0</v>
      </c>
      <c r="G116" s="221"/>
      <c r="H116" s="226"/>
    </row>
    <row r="117" spans="1:8" ht="18" customHeight="1" x14ac:dyDescent="0.25">
      <c r="A117" s="219"/>
      <c r="B117" s="221"/>
      <c r="C117" s="221"/>
      <c r="D117" s="97" t="s">
        <v>72</v>
      </c>
      <c r="E117" s="97"/>
      <c r="F117" s="97">
        <v>0</v>
      </c>
      <c r="G117" s="221"/>
      <c r="H117" s="226"/>
    </row>
    <row r="118" spans="1:8" ht="18" customHeight="1" thickBot="1" x14ac:dyDescent="0.3">
      <c r="A118" s="220"/>
      <c r="B118" s="222"/>
      <c r="C118" s="222"/>
      <c r="D118" s="98" t="s">
        <v>275</v>
      </c>
      <c r="E118" s="98"/>
      <c r="F118" s="98">
        <v>0</v>
      </c>
      <c r="G118" s="222"/>
      <c r="H118" s="227"/>
    </row>
    <row r="119" spans="1:8" ht="18" customHeight="1" x14ac:dyDescent="0.25">
      <c r="A119" s="219">
        <v>59400</v>
      </c>
      <c r="B119" s="221" t="s">
        <v>178</v>
      </c>
      <c r="C119" s="221"/>
      <c r="D119" s="97" t="s">
        <v>268</v>
      </c>
      <c r="E119" s="97"/>
      <c r="F119" s="97">
        <v>0</v>
      </c>
      <c r="G119" s="221">
        <f>AVERAGE(F119,F120,F121,F122,F123,F124,F125,F126,F127)</f>
        <v>0</v>
      </c>
      <c r="H119" s="226" t="s">
        <v>299</v>
      </c>
    </row>
    <row r="120" spans="1:8" ht="18" customHeight="1" x14ac:dyDescent="0.25">
      <c r="A120" s="219"/>
      <c r="B120" s="221"/>
      <c r="C120" s="221"/>
      <c r="D120" s="97" t="s">
        <v>269</v>
      </c>
      <c r="E120" s="97"/>
      <c r="F120" s="97">
        <v>0</v>
      </c>
      <c r="G120" s="221"/>
      <c r="H120" s="226"/>
    </row>
    <row r="121" spans="1:8" ht="18" customHeight="1" x14ac:dyDescent="0.25">
      <c r="A121" s="219"/>
      <c r="B121" s="221"/>
      <c r="C121" s="221"/>
      <c r="D121" s="97" t="s">
        <v>270</v>
      </c>
      <c r="E121" s="97"/>
      <c r="F121" s="97">
        <v>0</v>
      </c>
      <c r="G121" s="221"/>
      <c r="H121" s="226"/>
    </row>
    <row r="122" spans="1:8" ht="18" customHeight="1" x14ac:dyDescent="0.25">
      <c r="A122" s="219"/>
      <c r="B122" s="221"/>
      <c r="C122" s="221"/>
      <c r="D122" s="97" t="s">
        <v>272</v>
      </c>
      <c r="E122" s="97"/>
      <c r="F122" s="97">
        <v>0</v>
      </c>
      <c r="G122" s="221"/>
      <c r="H122" s="226"/>
    </row>
    <row r="123" spans="1:8" ht="18" customHeight="1" x14ac:dyDescent="0.25">
      <c r="A123" s="219"/>
      <c r="B123" s="221"/>
      <c r="C123" s="221"/>
      <c r="D123" s="97" t="s">
        <v>273</v>
      </c>
      <c r="E123" s="97"/>
      <c r="F123" s="97">
        <v>0</v>
      </c>
      <c r="G123" s="221"/>
      <c r="H123" s="226"/>
    </row>
    <row r="124" spans="1:8" ht="18" customHeight="1" x14ac:dyDescent="0.25">
      <c r="A124" s="219"/>
      <c r="B124" s="221"/>
      <c r="C124" s="221"/>
      <c r="D124" s="97" t="s">
        <v>274</v>
      </c>
      <c r="E124" s="97"/>
      <c r="F124" s="97">
        <v>0</v>
      </c>
      <c r="G124" s="221"/>
      <c r="H124" s="226"/>
    </row>
    <row r="125" spans="1:8" ht="18" customHeight="1" x14ac:dyDescent="0.25">
      <c r="A125" s="219"/>
      <c r="B125" s="221"/>
      <c r="C125" s="221"/>
      <c r="D125" s="97" t="s">
        <v>271</v>
      </c>
      <c r="E125" s="97"/>
      <c r="F125" s="97">
        <v>0</v>
      </c>
      <c r="G125" s="221"/>
      <c r="H125" s="226"/>
    </row>
    <row r="126" spans="1:8" ht="18" customHeight="1" x14ac:dyDescent="0.25">
      <c r="A126" s="219"/>
      <c r="B126" s="221"/>
      <c r="C126" s="221"/>
      <c r="D126" s="97" t="s">
        <v>72</v>
      </c>
      <c r="E126" s="97"/>
      <c r="F126" s="97">
        <v>0</v>
      </c>
      <c r="G126" s="221"/>
      <c r="H126" s="226"/>
    </row>
    <row r="127" spans="1:8" ht="18" customHeight="1" thickBot="1" x14ac:dyDescent="0.3">
      <c r="A127" s="220"/>
      <c r="B127" s="222"/>
      <c r="C127" s="222"/>
      <c r="D127" s="98" t="s">
        <v>275</v>
      </c>
      <c r="E127" s="98"/>
      <c r="F127" s="98">
        <v>0</v>
      </c>
      <c r="G127" s="222"/>
      <c r="H127" s="227"/>
    </row>
    <row r="128" spans="1:8" ht="18" customHeight="1" x14ac:dyDescent="0.25">
      <c r="A128" s="219">
        <v>59700</v>
      </c>
      <c r="B128" s="221" t="s">
        <v>178</v>
      </c>
      <c r="C128" s="221"/>
      <c r="D128" s="97" t="s">
        <v>268</v>
      </c>
      <c r="E128" s="97"/>
      <c r="F128" s="97">
        <v>0</v>
      </c>
      <c r="G128" s="221">
        <f>AVERAGE(F128,F129,F130,F131,F132,F133,F134,F135,F136)</f>
        <v>0</v>
      </c>
      <c r="H128" s="226" t="s">
        <v>299</v>
      </c>
    </row>
    <row r="129" spans="1:8" ht="18" customHeight="1" x14ac:dyDescent="0.25">
      <c r="A129" s="219"/>
      <c r="B129" s="221"/>
      <c r="C129" s="221"/>
      <c r="D129" s="97" t="s">
        <v>269</v>
      </c>
      <c r="E129" s="97"/>
      <c r="F129" s="97">
        <v>0</v>
      </c>
      <c r="G129" s="221"/>
      <c r="H129" s="226"/>
    </row>
    <row r="130" spans="1:8" ht="18" customHeight="1" x14ac:dyDescent="0.25">
      <c r="A130" s="219"/>
      <c r="B130" s="221"/>
      <c r="C130" s="221"/>
      <c r="D130" s="97" t="s">
        <v>270</v>
      </c>
      <c r="E130" s="97"/>
      <c r="F130" s="97">
        <v>0</v>
      </c>
      <c r="G130" s="221"/>
      <c r="H130" s="226"/>
    </row>
    <row r="131" spans="1:8" ht="18" customHeight="1" x14ac:dyDescent="0.25">
      <c r="A131" s="219"/>
      <c r="B131" s="221"/>
      <c r="C131" s="221"/>
      <c r="D131" s="97" t="s">
        <v>272</v>
      </c>
      <c r="E131" s="97"/>
      <c r="F131" s="97">
        <v>0</v>
      </c>
      <c r="G131" s="221"/>
      <c r="H131" s="226"/>
    </row>
    <row r="132" spans="1:8" ht="18" customHeight="1" x14ac:dyDescent="0.25">
      <c r="A132" s="219"/>
      <c r="B132" s="221"/>
      <c r="C132" s="221"/>
      <c r="D132" s="97" t="s">
        <v>273</v>
      </c>
      <c r="E132" s="97"/>
      <c r="F132" s="97">
        <v>0</v>
      </c>
      <c r="G132" s="221"/>
      <c r="H132" s="226"/>
    </row>
    <row r="133" spans="1:8" ht="18" customHeight="1" x14ac:dyDescent="0.25">
      <c r="A133" s="219"/>
      <c r="B133" s="221"/>
      <c r="C133" s="221"/>
      <c r="D133" s="97" t="s">
        <v>274</v>
      </c>
      <c r="E133" s="97"/>
      <c r="F133" s="97">
        <v>0</v>
      </c>
      <c r="G133" s="221"/>
      <c r="H133" s="226"/>
    </row>
    <row r="134" spans="1:8" ht="18" customHeight="1" x14ac:dyDescent="0.25">
      <c r="A134" s="219"/>
      <c r="B134" s="221"/>
      <c r="C134" s="221"/>
      <c r="D134" s="97" t="s">
        <v>271</v>
      </c>
      <c r="E134" s="97"/>
      <c r="F134" s="97">
        <v>0</v>
      </c>
      <c r="G134" s="221"/>
      <c r="H134" s="226"/>
    </row>
    <row r="135" spans="1:8" ht="18" customHeight="1" x14ac:dyDescent="0.25">
      <c r="A135" s="219"/>
      <c r="B135" s="221"/>
      <c r="C135" s="221"/>
      <c r="D135" s="97" t="s">
        <v>72</v>
      </c>
      <c r="E135" s="97"/>
      <c r="F135" s="97">
        <v>0</v>
      </c>
      <c r="G135" s="221"/>
      <c r="H135" s="226"/>
    </row>
    <row r="136" spans="1:8" ht="18" customHeight="1" thickBot="1" x14ac:dyDescent="0.3">
      <c r="A136" s="220"/>
      <c r="B136" s="222"/>
      <c r="C136" s="222"/>
      <c r="D136" s="98" t="s">
        <v>275</v>
      </c>
      <c r="E136" s="98"/>
      <c r="F136" s="98">
        <v>0</v>
      </c>
      <c r="G136" s="222"/>
      <c r="H136" s="227"/>
    </row>
    <row r="137" spans="1:8" ht="18" customHeight="1" x14ac:dyDescent="0.25">
      <c r="A137" s="219">
        <v>60500</v>
      </c>
      <c r="B137" s="221" t="s">
        <v>178</v>
      </c>
      <c r="C137" s="221"/>
      <c r="D137" s="97" t="s">
        <v>268</v>
      </c>
      <c r="E137" s="97"/>
      <c r="F137" s="97">
        <v>0</v>
      </c>
      <c r="G137" s="221">
        <f>AVERAGE(F137,F138,F139,F140,F141,F142,F143,F144,F145)</f>
        <v>0</v>
      </c>
      <c r="H137" s="226" t="s">
        <v>299</v>
      </c>
    </row>
    <row r="138" spans="1:8" ht="18" customHeight="1" x14ac:dyDescent="0.25">
      <c r="A138" s="219"/>
      <c r="B138" s="221"/>
      <c r="C138" s="221"/>
      <c r="D138" s="97" t="s">
        <v>269</v>
      </c>
      <c r="E138" s="97"/>
      <c r="F138" s="97">
        <v>0</v>
      </c>
      <c r="G138" s="221"/>
      <c r="H138" s="226"/>
    </row>
    <row r="139" spans="1:8" ht="18" customHeight="1" x14ac:dyDescent="0.25">
      <c r="A139" s="219"/>
      <c r="B139" s="221"/>
      <c r="C139" s="221"/>
      <c r="D139" s="97" t="s">
        <v>270</v>
      </c>
      <c r="E139" s="97"/>
      <c r="F139" s="97">
        <v>0</v>
      </c>
      <c r="G139" s="221"/>
      <c r="H139" s="226"/>
    </row>
    <row r="140" spans="1:8" ht="18" customHeight="1" x14ac:dyDescent="0.25">
      <c r="A140" s="219"/>
      <c r="B140" s="221"/>
      <c r="C140" s="221"/>
      <c r="D140" s="97" t="s">
        <v>272</v>
      </c>
      <c r="E140" s="97"/>
      <c r="F140" s="97">
        <v>0</v>
      </c>
      <c r="G140" s="221"/>
      <c r="H140" s="226"/>
    </row>
    <row r="141" spans="1:8" ht="18" customHeight="1" x14ac:dyDescent="0.25">
      <c r="A141" s="219"/>
      <c r="B141" s="221"/>
      <c r="C141" s="221"/>
      <c r="D141" s="97" t="s">
        <v>273</v>
      </c>
      <c r="E141" s="97"/>
      <c r="F141" s="97">
        <v>0</v>
      </c>
      <c r="G141" s="221"/>
      <c r="H141" s="226"/>
    </row>
    <row r="142" spans="1:8" ht="18" customHeight="1" x14ac:dyDescent="0.25">
      <c r="A142" s="219"/>
      <c r="B142" s="221"/>
      <c r="C142" s="221"/>
      <c r="D142" s="97" t="s">
        <v>274</v>
      </c>
      <c r="E142" s="97"/>
      <c r="F142" s="97">
        <v>0</v>
      </c>
      <c r="G142" s="221"/>
      <c r="H142" s="226"/>
    </row>
    <row r="143" spans="1:8" ht="18" customHeight="1" x14ac:dyDescent="0.25">
      <c r="A143" s="219"/>
      <c r="B143" s="221"/>
      <c r="C143" s="221"/>
      <c r="D143" s="97" t="s">
        <v>271</v>
      </c>
      <c r="E143" s="97"/>
      <c r="F143" s="97">
        <v>0</v>
      </c>
      <c r="G143" s="221"/>
      <c r="H143" s="226"/>
    </row>
    <row r="144" spans="1:8" ht="18" customHeight="1" x14ac:dyDescent="0.25">
      <c r="A144" s="219"/>
      <c r="B144" s="221"/>
      <c r="C144" s="221"/>
      <c r="D144" s="97" t="s">
        <v>72</v>
      </c>
      <c r="E144" s="97"/>
      <c r="F144" s="97">
        <v>0</v>
      </c>
      <c r="G144" s="221"/>
      <c r="H144" s="226"/>
    </row>
    <row r="145" spans="1:8" ht="18" customHeight="1" thickBot="1" x14ac:dyDescent="0.3">
      <c r="A145" s="220"/>
      <c r="B145" s="222"/>
      <c r="C145" s="222"/>
      <c r="D145" s="98" t="s">
        <v>275</v>
      </c>
      <c r="E145" s="98"/>
      <c r="F145" s="98">
        <v>0</v>
      </c>
      <c r="G145" s="222"/>
      <c r="H145" s="227"/>
    </row>
    <row r="146" spans="1:8" ht="18" customHeight="1" x14ac:dyDescent="0.25">
      <c r="A146" s="219">
        <v>60800</v>
      </c>
      <c r="B146" s="221" t="s">
        <v>179</v>
      </c>
      <c r="C146" s="221"/>
      <c r="D146" s="97" t="s">
        <v>268</v>
      </c>
      <c r="E146" s="97"/>
      <c r="F146" s="97">
        <v>0</v>
      </c>
      <c r="G146" s="221">
        <f>AVERAGE(F146,F147,F148,F149,F150,F151,F152,F153,F154)</f>
        <v>0</v>
      </c>
      <c r="H146" s="226" t="s">
        <v>299</v>
      </c>
    </row>
    <row r="147" spans="1:8" ht="18" customHeight="1" x14ac:dyDescent="0.25">
      <c r="A147" s="219"/>
      <c r="B147" s="221"/>
      <c r="C147" s="221"/>
      <c r="D147" s="97" t="s">
        <v>269</v>
      </c>
      <c r="E147" s="97"/>
      <c r="F147" s="97">
        <v>0</v>
      </c>
      <c r="G147" s="221"/>
      <c r="H147" s="226"/>
    </row>
    <row r="148" spans="1:8" ht="18" customHeight="1" x14ac:dyDescent="0.25">
      <c r="A148" s="219"/>
      <c r="B148" s="221"/>
      <c r="C148" s="221"/>
      <c r="D148" s="97" t="s">
        <v>270</v>
      </c>
      <c r="E148" s="97"/>
      <c r="F148" s="97">
        <v>0</v>
      </c>
      <c r="G148" s="221"/>
      <c r="H148" s="226"/>
    </row>
    <row r="149" spans="1:8" ht="18" customHeight="1" x14ac:dyDescent="0.25">
      <c r="A149" s="219"/>
      <c r="B149" s="221"/>
      <c r="C149" s="221"/>
      <c r="D149" s="97" t="s">
        <v>272</v>
      </c>
      <c r="E149" s="97"/>
      <c r="F149" s="97">
        <v>0</v>
      </c>
      <c r="G149" s="221"/>
      <c r="H149" s="226"/>
    </row>
    <row r="150" spans="1:8" ht="18" customHeight="1" x14ac:dyDescent="0.25">
      <c r="A150" s="219"/>
      <c r="B150" s="221"/>
      <c r="C150" s="221"/>
      <c r="D150" s="97" t="s">
        <v>273</v>
      </c>
      <c r="E150" s="97"/>
      <c r="F150" s="97">
        <v>0</v>
      </c>
      <c r="G150" s="221"/>
      <c r="H150" s="226"/>
    </row>
    <row r="151" spans="1:8" ht="18" customHeight="1" x14ac:dyDescent="0.25">
      <c r="A151" s="219"/>
      <c r="B151" s="221"/>
      <c r="C151" s="221"/>
      <c r="D151" s="97" t="s">
        <v>274</v>
      </c>
      <c r="E151" s="97"/>
      <c r="F151" s="97">
        <v>0</v>
      </c>
      <c r="G151" s="221"/>
      <c r="H151" s="226"/>
    </row>
    <row r="152" spans="1:8" ht="18" customHeight="1" x14ac:dyDescent="0.25">
      <c r="A152" s="219"/>
      <c r="B152" s="221"/>
      <c r="C152" s="221"/>
      <c r="D152" s="97" t="s">
        <v>271</v>
      </c>
      <c r="E152" s="97"/>
      <c r="F152" s="97">
        <v>0</v>
      </c>
      <c r="G152" s="221"/>
      <c r="H152" s="226"/>
    </row>
    <row r="153" spans="1:8" ht="18" customHeight="1" x14ac:dyDescent="0.25">
      <c r="A153" s="219"/>
      <c r="B153" s="221"/>
      <c r="C153" s="221"/>
      <c r="D153" s="97" t="s">
        <v>72</v>
      </c>
      <c r="E153" s="97"/>
      <c r="F153" s="97">
        <v>0</v>
      </c>
      <c r="G153" s="221"/>
      <c r="H153" s="226"/>
    </row>
    <row r="154" spans="1:8" ht="18" customHeight="1" thickBot="1" x14ac:dyDescent="0.3">
      <c r="A154" s="220"/>
      <c r="B154" s="222"/>
      <c r="C154" s="222"/>
      <c r="D154" s="98" t="s">
        <v>275</v>
      </c>
      <c r="E154" s="98"/>
      <c r="F154" s="98">
        <v>0</v>
      </c>
      <c r="G154" s="222"/>
      <c r="H154" s="227"/>
    </row>
    <row r="155" spans="1:8" ht="18" customHeight="1" x14ac:dyDescent="0.25">
      <c r="A155" s="219">
        <v>60800</v>
      </c>
      <c r="B155" s="221" t="s">
        <v>178</v>
      </c>
      <c r="C155" s="221"/>
      <c r="D155" s="97" t="s">
        <v>268</v>
      </c>
      <c r="E155" s="97"/>
      <c r="F155" s="97">
        <v>0</v>
      </c>
      <c r="G155" s="221">
        <f>AVERAGE(F155,F156,F157,F158,F159,F160,F161,F162,F163)</f>
        <v>0</v>
      </c>
      <c r="H155" s="226" t="s">
        <v>299</v>
      </c>
    </row>
    <row r="156" spans="1:8" ht="18" customHeight="1" x14ac:dyDescent="0.25">
      <c r="A156" s="219"/>
      <c r="B156" s="221"/>
      <c r="C156" s="221"/>
      <c r="D156" s="97" t="s">
        <v>269</v>
      </c>
      <c r="E156" s="97"/>
      <c r="F156" s="97">
        <v>0</v>
      </c>
      <c r="G156" s="221"/>
      <c r="H156" s="226"/>
    </row>
    <row r="157" spans="1:8" ht="18" customHeight="1" x14ac:dyDescent="0.25">
      <c r="A157" s="219"/>
      <c r="B157" s="221"/>
      <c r="C157" s="221"/>
      <c r="D157" s="97" t="s">
        <v>270</v>
      </c>
      <c r="E157" s="97"/>
      <c r="F157" s="97">
        <v>0</v>
      </c>
      <c r="G157" s="221"/>
      <c r="H157" s="226"/>
    </row>
    <row r="158" spans="1:8" ht="18" customHeight="1" x14ac:dyDescent="0.25">
      <c r="A158" s="219"/>
      <c r="B158" s="221"/>
      <c r="C158" s="221"/>
      <c r="D158" s="97" t="s">
        <v>272</v>
      </c>
      <c r="E158" s="97"/>
      <c r="F158" s="97">
        <v>0</v>
      </c>
      <c r="G158" s="221"/>
      <c r="H158" s="226"/>
    </row>
    <row r="159" spans="1:8" ht="18" customHeight="1" x14ac:dyDescent="0.25">
      <c r="A159" s="219"/>
      <c r="B159" s="221"/>
      <c r="C159" s="221"/>
      <c r="D159" s="97" t="s">
        <v>273</v>
      </c>
      <c r="E159" s="97"/>
      <c r="F159" s="97">
        <v>0</v>
      </c>
      <c r="G159" s="221"/>
      <c r="H159" s="226"/>
    </row>
    <row r="160" spans="1:8" ht="18" customHeight="1" x14ac:dyDescent="0.25">
      <c r="A160" s="219"/>
      <c r="B160" s="221"/>
      <c r="C160" s="221"/>
      <c r="D160" s="97" t="s">
        <v>274</v>
      </c>
      <c r="E160" s="97"/>
      <c r="F160" s="97">
        <v>0</v>
      </c>
      <c r="G160" s="221"/>
      <c r="H160" s="226"/>
    </row>
    <row r="161" spans="1:8" ht="18" customHeight="1" x14ac:dyDescent="0.25">
      <c r="A161" s="219"/>
      <c r="B161" s="221"/>
      <c r="C161" s="221"/>
      <c r="D161" s="97" t="s">
        <v>271</v>
      </c>
      <c r="E161" s="97"/>
      <c r="F161" s="97">
        <v>0</v>
      </c>
      <c r="G161" s="221"/>
      <c r="H161" s="226"/>
    </row>
    <row r="162" spans="1:8" ht="18" customHeight="1" x14ac:dyDescent="0.25">
      <c r="A162" s="219"/>
      <c r="B162" s="221"/>
      <c r="C162" s="221"/>
      <c r="D162" s="97" t="s">
        <v>72</v>
      </c>
      <c r="E162" s="97"/>
      <c r="F162" s="97">
        <v>0</v>
      </c>
      <c r="G162" s="221"/>
      <c r="H162" s="226"/>
    </row>
    <row r="163" spans="1:8" ht="18" customHeight="1" thickBot="1" x14ac:dyDescent="0.3">
      <c r="A163" s="220"/>
      <c r="B163" s="222"/>
      <c r="C163" s="222"/>
      <c r="D163" s="98" t="s">
        <v>275</v>
      </c>
      <c r="E163" s="98"/>
      <c r="F163" s="98">
        <v>0</v>
      </c>
      <c r="G163" s="222"/>
      <c r="H163" s="227"/>
    </row>
    <row r="164" spans="1:8" ht="18" customHeight="1" x14ac:dyDescent="0.25">
      <c r="A164" s="219">
        <v>61900</v>
      </c>
      <c r="B164" s="221" t="s">
        <v>179</v>
      </c>
      <c r="C164" s="221"/>
      <c r="D164" s="97" t="s">
        <v>268</v>
      </c>
      <c r="E164" s="97"/>
      <c r="F164" s="97">
        <v>0</v>
      </c>
      <c r="G164" s="221">
        <f>AVERAGE(F164,F165,F166,F167,F168,F169,F170,F171,F172)</f>
        <v>0</v>
      </c>
      <c r="H164" s="226" t="s">
        <v>299</v>
      </c>
    </row>
    <row r="165" spans="1:8" ht="18" customHeight="1" x14ac:dyDescent="0.25">
      <c r="A165" s="219"/>
      <c r="B165" s="221"/>
      <c r="C165" s="221"/>
      <c r="D165" s="97" t="s">
        <v>269</v>
      </c>
      <c r="E165" s="97"/>
      <c r="F165" s="97">
        <v>0</v>
      </c>
      <c r="G165" s="221"/>
      <c r="H165" s="226"/>
    </row>
    <row r="166" spans="1:8" ht="18" customHeight="1" x14ac:dyDescent="0.25">
      <c r="A166" s="219"/>
      <c r="B166" s="221"/>
      <c r="C166" s="221"/>
      <c r="D166" s="97" t="s">
        <v>270</v>
      </c>
      <c r="E166" s="97"/>
      <c r="F166" s="97">
        <v>0</v>
      </c>
      <c r="G166" s="221"/>
      <c r="H166" s="226"/>
    </row>
    <row r="167" spans="1:8" ht="18" customHeight="1" x14ac:dyDescent="0.25">
      <c r="A167" s="219"/>
      <c r="B167" s="221"/>
      <c r="C167" s="221"/>
      <c r="D167" s="97" t="s">
        <v>272</v>
      </c>
      <c r="E167" s="97"/>
      <c r="F167" s="97">
        <v>0</v>
      </c>
      <c r="G167" s="221"/>
      <c r="H167" s="226"/>
    </row>
    <row r="168" spans="1:8" ht="18" customHeight="1" x14ac:dyDescent="0.25">
      <c r="A168" s="219"/>
      <c r="B168" s="221"/>
      <c r="C168" s="221"/>
      <c r="D168" s="97" t="s">
        <v>273</v>
      </c>
      <c r="E168" s="97"/>
      <c r="F168" s="97">
        <v>0</v>
      </c>
      <c r="G168" s="221"/>
      <c r="H168" s="226"/>
    </row>
    <row r="169" spans="1:8" ht="18" customHeight="1" x14ac:dyDescent="0.25">
      <c r="A169" s="219"/>
      <c r="B169" s="221"/>
      <c r="C169" s="221"/>
      <c r="D169" s="97" t="s">
        <v>274</v>
      </c>
      <c r="E169" s="97"/>
      <c r="F169" s="97">
        <v>0</v>
      </c>
      <c r="G169" s="221"/>
      <c r="H169" s="226"/>
    </row>
    <row r="170" spans="1:8" ht="18" customHeight="1" x14ac:dyDescent="0.25">
      <c r="A170" s="219"/>
      <c r="B170" s="221"/>
      <c r="C170" s="221"/>
      <c r="D170" s="97" t="s">
        <v>271</v>
      </c>
      <c r="E170" s="97"/>
      <c r="F170" s="97">
        <v>0</v>
      </c>
      <c r="G170" s="221"/>
      <c r="H170" s="226"/>
    </row>
    <row r="171" spans="1:8" ht="18" customHeight="1" x14ac:dyDescent="0.25">
      <c r="A171" s="219"/>
      <c r="B171" s="221"/>
      <c r="C171" s="221"/>
      <c r="D171" s="97" t="s">
        <v>72</v>
      </c>
      <c r="E171" s="97"/>
      <c r="F171" s="97">
        <v>0</v>
      </c>
      <c r="G171" s="221"/>
      <c r="H171" s="226"/>
    </row>
    <row r="172" spans="1:8" ht="18" customHeight="1" thickBot="1" x14ac:dyDescent="0.3">
      <c r="A172" s="220"/>
      <c r="B172" s="222"/>
      <c r="C172" s="222"/>
      <c r="D172" s="98" t="s">
        <v>275</v>
      </c>
      <c r="E172" s="98"/>
      <c r="F172" s="98">
        <v>0</v>
      </c>
      <c r="G172" s="222"/>
      <c r="H172" s="227"/>
    </row>
    <row r="173" spans="1:8" ht="18" customHeight="1" x14ac:dyDescent="0.25">
      <c r="A173" s="219">
        <v>61900</v>
      </c>
      <c r="B173" s="221" t="s">
        <v>178</v>
      </c>
      <c r="C173" s="221"/>
      <c r="D173" s="97" t="s">
        <v>268</v>
      </c>
      <c r="E173" s="97"/>
      <c r="F173" s="97">
        <v>0</v>
      </c>
      <c r="G173" s="221">
        <f>AVERAGE(F173,F174,F175,F176,F177,F178,F179,F180,F181)</f>
        <v>0</v>
      </c>
      <c r="H173" s="226" t="s">
        <v>299</v>
      </c>
    </row>
    <row r="174" spans="1:8" ht="18" customHeight="1" x14ac:dyDescent="0.25">
      <c r="A174" s="219"/>
      <c r="B174" s="221"/>
      <c r="C174" s="221"/>
      <c r="D174" s="97" t="s">
        <v>269</v>
      </c>
      <c r="E174" s="97"/>
      <c r="F174" s="97">
        <v>0</v>
      </c>
      <c r="G174" s="221"/>
      <c r="H174" s="226"/>
    </row>
    <row r="175" spans="1:8" ht="18" customHeight="1" x14ac:dyDescent="0.25">
      <c r="A175" s="219"/>
      <c r="B175" s="221"/>
      <c r="C175" s="221"/>
      <c r="D175" s="97" t="s">
        <v>270</v>
      </c>
      <c r="E175" s="97"/>
      <c r="F175" s="97">
        <v>0</v>
      </c>
      <c r="G175" s="221"/>
      <c r="H175" s="226"/>
    </row>
    <row r="176" spans="1:8" ht="18" customHeight="1" x14ac:dyDescent="0.25">
      <c r="A176" s="219"/>
      <c r="B176" s="221"/>
      <c r="C176" s="221"/>
      <c r="D176" s="97" t="s">
        <v>272</v>
      </c>
      <c r="E176" s="97"/>
      <c r="F176" s="97">
        <v>0</v>
      </c>
      <c r="G176" s="221"/>
      <c r="H176" s="226"/>
    </row>
    <row r="177" spans="1:8" ht="18" customHeight="1" x14ac:dyDescent="0.25">
      <c r="A177" s="219"/>
      <c r="B177" s="221"/>
      <c r="C177" s="221"/>
      <c r="D177" s="97" t="s">
        <v>273</v>
      </c>
      <c r="E177" s="97"/>
      <c r="F177" s="97">
        <v>0</v>
      </c>
      <c r="G177" s="221"/>
      <c r="H177" s="226"/>
    </row>
    <row r="178" spans="1:8" ht="18" customHeight="1" x14ac:dyDescent="0.25">
      <c r="A178" s="219"/>
      <c r="B178" s="221"/>
      <c r="C178" s="221"/>
      <c r="D178" s="97" t="s">
        <v>274</v>
      </c>
      <c r="E178" s="97"/>
      <c r="F178" s="97">
        <v>0</v>
      </c>
      <c r="G178" s="221"/>
      <c r="H178" s="226"/>
    </row>
    <row r="179" spans="1:8" ht="18" customHeight="1" x14ac:dyDescent="0.25">
      <c r="A179" s="219"/>
      <c r="B179" s="221"/>
      <c r="C179" s="221"/>
      <c r="D179" s="97" t="s">
        <v>271</v>
      </c>
      <c r="E179" s="97"/>
      <c r="F179" s="97">
        <v>0</v>
      </c>
      <c r="G179" s="221"/>
      <c r="H179" s="226"/>
    </row>
    <row r="180" spans="1:8" ht="18" customHeight="1" x14ac:dyDescent="0.25">
      <c r="A180" s="219"/>
      <c r="B180" s="221"/>
      <c r="C180" s="221"/>
      <c r="D180" s="97" t="s">
        <v>72</v>
      </c>
      <c r="E180" s="97"/>
      <c r="F180" s="97">
        <v>0</v>
      </c>
      <c r="G180" s="221"/>
      <c r="H180" s="226"/>
    </row>
    <row r="181" spans="1:8" ht="18" customHeight="1" thickBot="1" x14ac:dyDescent="0.3">
      <c r="A181" s="220"/>
      <c r="B181" s="222"/>
      <c r="C181" s="222"/>
      <c r="D181" s="98" t="s">
        <v>275</v>
      </c>
      <c r="E181" s="98"/>
      <c r="F181" s="98">
        <v>0</v>
      </c>
      <c r="G181" s="222"/>
      <c r="H181" s="227"/>
    </row>
    <row r="182" spans="1:8" ht="18" customHeight="1" x14ac:dyDescent="0.25">
      <c r="A182" s="219">
        <v>62300</v>
      </c>
      <c r="B182" s="221" t="s">
        <v>178</v>
      </c>
      <c r="C182" s="221"/>
      <c r="D182" s="97" t="s">
        <v>268</v>
      </c>
      <c r="E182" s="97"/>
      <c r="F182" s="97">
        <v>0</v>
      </c>
      <c r="G182" s="221">
        <f>AVERAGE(F182,F183,F184,F185,F186,F187,F188,F189,F190)</f>
        <v>0</v>
      </c>
      <c r="H182" s="226" t="s">
        <v>299</v>
      </c>
    </row>
    <row r="183" spans="1:8" ht="18" customHeight="1" x14ac:dyDescent="0.25">
      <c r="A183" s="219"/>
      <c r="B183" s="221"/>
      <c r="C183" s="221"/>
      <c r="D183" s="97" t="s">
        <v>269</v>
      </c>
      <c r="E183" s="97"/>
      <c r="F183" s="97">
        <v>0</v>
      </c>
      <c r="G183" s="221"/>
      <c r="H183" s="226"/>
    </row>
    <row r="184" spans="1:8" ht="18" customHeight="1" x14ac:dyDescent="0.25">
      <c r="A184" s="219"/>
      <c r="B184" s="221"/>
      <c r="C184" s="221"/>
      <c r="D184" s="97" t="s">
        <v>270</v>
      </c>
      <c r="E184" s="97"/>
      <c r="F184" s="97">
        <v>0</v>
      </c>
      <c r="G184" s="221"/>
      <c r="H184" s="226"/>
    </row>
    <row r="185" spans="1:8" ht="18" customHeight="1" x14ac:dyDescent="0.25">
      <c r="A185" s="219"/>
      <c r="B185" s="221"/>
      <c r="C185" s="221"/>
      <c r="D185" s="97" t="s">
        <v>272</v>
      </c>
      <c r="E185" s="97"/>
      <c r="F185" s="97">
        <v>0</v>
      </c>
      <c r="G185" s="221"/>
      <c r="H185" s="226"/>
    </row>
    <row r="186" spans="1:8" ht="18" customHeight="1" x14ac:dyDescent="0.25">
      <c r="A186" s="219"/>
      <c r="B186" s="221"/>
      <c r="C186" s="221"/>
      <c r="D186" s="97" t="s">
        <v>273</v>
      </c>
      <c r="E186" s="97"/>
      <c r="F186" s="97">
        <v>0</v>
      </c>
      <c r="G186" s="221"/>
      <c r="H186" s="226"/>
    </row>
    <row r="187" spans="1:8" ht="18" customHeight="1" x14ac:dyDescent="0.25">
      <c r="A187" s="219"/>
      <c r="B187" s="221"/>
      <c r="C187" s="221"/>
      <c r="D187" s="97" t="s">
        <v>274</v>
      </c>
      <c r="E187" s="97"/>
      <c r="F187" s="97">
        <v>0</v>
      </c>
      <c r="G187" s="221"/>
      <c r="H187" s="226"/>
    </row>
    <row r="188" spans="1:8" ht="18" customHeight="1" x14ac:dyDescent="0.25">
      <c r="A188" s="219"/>
      <c r="B188" s="221"/>
      <c r="C188" s="221"/>
      <c r="D188" s="97" t="s">
        <v>271</v>
      </c>
      <c r="E188" s="97"/>
      <c r="F188" s="97">
        <v>0</v>
      </c>
      <c r="G188" s="221"/>
      <c r="H188" s="226"/>
    </row>
    <row r="189" spans="1:8" ht="18" customHeight="1" x14ac:dyDescent="0.25">
      <c r="A189" s="219"/>
      <c r="B189" s="221"/>
      <c r="C189" s="221"/>
      <c r="D189" s="97" t="s">
        <v>72</v>
      </c>
      <c r="E189" s="97"/>
      <c r="F189" s="97">
        <v>0</v>
      </c>
      <c r="G189" s="221"/>
      <c r="H189" s="226"/>
    </row>
    <row r="190" spans="1:8" ht="18" customHeight="1" thickBot="1" x14ac:dyDescent="0.3">
      <c r="A190" s="220"/>
      <c r="B190" s="222"/>
      <c r="C190" s="222"/>
      <c r="D190" s="98" t="s">
        <v>275</v>
      </c>
      <c r="E190" s="98"/>
      <c r="F190" s="98">
        <v>0</v>
      </c>
      <c r="G190" s="222"/>
      <c r="H190" s="227"/>
    </row>
    <row r="191" spans="1:8" ht="18" customHeight="1" x14ac:dyDescent="0.25">
      <c r="A191" s="219">
        <v>63200</v>
      </c>
      <c r="B191" s="221" t="s">
        <v>178</v>
      </c>
      <c r="C191" s="221"/>
      <c r="D191" s="97" t="s">
        <v>268</v>
      </c>
      <c r="E191" s="97"/>
      <c r="F191" s="97">
        <v>0</v>
      </c>
      <c r="G191" s="221">
        <f>AVERAGE(F191,F192,F193,F194,F195,F196,F197,F198,F199)</f>
        <v>0</v>
      </c>
      <c r="H191" s="226" t="s">
        <v>299</v>
      </c>
    </row>
    <row r="192" spans="1:8" ht="18" customHeight="1" x14ac:dyDescent="0.25">
      <c r="A192" s="219"/>
      <c r="B192" s="221"/>
      <c r="C192" s="221"/>
      <c r="D192" s="97" t="s">
        <v>269</v>
      </c>
      <c r="E192" s="97"/>
      <c r="F192" s="97">
        <v>0</v>
      </c>
      <c r="G192" s="221"/>
      <c r="H192" s="226"/>
    </row>
    <row r="193" spans="1:8" ht="18" customHeight="1" x14ac:dyDescent="0.25">
      <c r="A193" s="219"/>
      <c r="B193" s="221"/>
      <c r="C193" s="221"/>
      <c r="D193" s="97" t="s">
        <v>270</v>
      </c>
      <c r="E193" s="97"/>
      <c r="F193" s="97">
        <v>0</v>
      </c>
      <c r="G193" s="221"/>
      <c r="H193" s="226"/>
    </row>
    <row r="194" spans="1:8" ht="18" customHeight="1" x14ac:dyDescent="0.25">
      <c r="A194" s="219"/>
      <c r="B194" s="221"/>
      <c r="C194" s="221"/>
      <c r="D194" s="97" t="s">
        <v>272</v>
      </c>
      <c r="E194" s="97"/>
      <c r="F194" s="97">
        <v>0</v>
      </c>
      <c r="G194" s="221"/>
      <c r="H194" s="226"/>
    </row>
    <row r="195" spans="1:8" ht="18" customHeight="1" x14ac:dyDescent="0.25">
      <c r="A195" s="219"/>
      <c r="B195" s="221"/>
      <c r="C195" s="221"/>
      <c r="D195" s="97" t="s">
        <v>273</v>
      </c>
      <c r="E195" s="97"/>
      <c r="F195" s="97">
        <v>0</v>
      </c>
      <c r="G195" s="221"/>
      <c r="H195" s="226"/>
    </row>
    <row r="196" spans="1:8" ht="18" customHeight="1" x14ac:dyDescent="0.25">
      <c r="A196" s="219"/>
      <c r="B196" s="221"/>
      <c r="C196" s="221"/>
      <c r="D196" s="97" t="s">
        <v>274</v>
      </c>
      <c r="E196" s="97"/>
      <c r="F196" s="97">
        <v>0</v>
      </c>
      <c r="G196" s="221"/>
      <c r="H196" s="226"/>
    </row>
    <row r="197" spans="1:8" ht="18" customHeight="1" x14ac:dyDescent="0.25">
      <c r="A197" s="219"/>
      <c r="B197" s="221"/>
      <c r="C197" s="221"/>
      <c r="D197" s="97" t="s">
        <v>271</v>
      </c>
      <c r="E197" s="97"/>
      <c r="F197" s="97">
        <v>0</v>
      </c>
      <c r="G197" s="221"/>
      <c r="H197" s="226"/>
    </row>
    <row r="198" spans="1:8" ht="18" customHeight="1" x14ac:dyDescent="0.25">
      <c r="A198" s="219"/>
      <c r="B198" s="221"/>
      <c r="C198" s="221"/>
      <c r="D198" s="97" t="s">
        <v>72</v>
      </c>
      <c r="E198" s="97"/>
      <c r="F198" s="97">
        <v>0</v>
      </c>
      <c r="G198" s="221"/>
      <c r="H198" s="226"/>
    </row>
    <row r="199" spans="1:8" ht="18" customHeight="1" thickBot="1" x14ac:dyDescent="0.3">
      <c r="A199" s="220"/>
      <c r="B199" s="222"/>
      <c r="C199" s="222"/>
      <c r="D199" s="98" t="s">
        <v>275</v>
      </c>
      <c r="E199" s="98"/>
      <c r="F199" s="98">
        <v>0</v>
      </c>
      <c r="G199" s="222"/>
      <c r="H199" s="227"/>
    </row>
    <row r="200" spans="1:8" ht="18" customHeight="1" x14ac:dyDescent="0.25">
      <c r="A200" s="219">
        <v>63300</v>
      </c>
      <c r="B200" s="221" t="s">
        <v>178</v>
      </c>
      <c r="C200" s="221"/>
      <c r="D200" s="97" t="s">
        <v>268</v>
      </c>
      <c r="E200" s="97"/>
      <c r="F200" s="97">
        <v>0</v>
      </c>
      <c r="G200" s="221">
        <f>AVERAGE(F200,F201,F202,F203,F204,F205,F206,F207,F208)</f>
        <v>0</v>
      </c>
      <c r="H200" s="226" t="s">
        <v>299</v>
      </c>
    </row>
    <row r="201" spans="1:8" ht="18" customHeight="1" x14ac:dyDescent="0.25">
      <c r="A201" s="219"/>
      <c r="B201" s="221"/>
      <c r="C201" s="221"/>
      <c r="D201" s="97" t="s">
        <v>269</v>
      </c>
      <c r="E201" s="97"/>
      <c r="F201" s="97">
        <v>0</v>
      </c>
      <c r="G201" s="221"/>
      <c r="H201" s="226"/>
    </row>
    <row r="202" spans="1:8" ht="18" customHeight="1" x14ac:dyDescent="0.25">
      <c r="A202" s="219"/>
      <c r="B202" s="221"/>
      <c r="C202" s="221"/>
      <c r="D202" s="97" t="s">
        <v>270</v>
      </c>
      <c r="E202" s="97"/>
      <c r="F202" s="97">
        <v>0</v>
      </c>
      <c r="G202" s="221"/>
      <c r="H202" s="226"/>
    </row>
    <row r="203" spans="1:8" ht="18" customHeight="1" x14ac:dyDescent="0.25">
      <c r="A203" s="219"/>
      <c r="B203" s="221"/>
      <c r="C203" s="221"/>
      <c r="D203" s="97" t="s">
        <v>272</v>
      </c>
      <c r="E203" s="97"/>
      <c r="F203" s="97">
        <v>0</v>
      </c>
      <c r="G203" s="221"/>
      <c r="H203" s="226"/>
    </row>
    <row r="204" spans="1:8" ht="18" customHeight="1" x14ac:dyDescent="0.25">
      <c r="A204" s="219"/>
      <c r="B204" s="221"/>
      <c r="C204" s="221"/>
      <c r="D204" s="97" t="s">
        <v>273</v>
      </c>
      <c r="E204" s="97"/>
      <c r="F204" s="97">
        <v>0</v>
      </c>
      <c r="G204" s="221"/>
      <c r="H204" s="226"/>
    </row>
    <row r="205" spans="1:8" ht="18" customHeight="1" x14ac:dyDescent="0.25">
      <c r="A205" s="219"/>
      <c r="B205" s="221"/>
      <c r="C205" s="221"/>
      <c r="D205" s="97" t="s">
        <v>274</v>
      </c>
      <c r="E205" s="97"/>
      <c r="F205" s="97">
        <v>0</v>
      </c>
      <c r="G205" s="221"/>
      <c r="H205" s="226"/>
    </row>
    <row r="206" spans="1:8" ht="18" customHeight="1" x14ac:dyDescent="0.25">
      <c r="A206" s="219"/>
      <c r="B206" s="221"/>
      <c r="C206" s="221"/>
      <c r="D206" s="97" t="s">
        <v>271</v>
      </c>
      <c r="E206" s="97"/>
      <c r="F206" s="97">
        <v>0</v>
      </c>
      <c r="G206" s="221"/>
      <c r="H206" s="226"/>
    </row>
    <row r="207" spans="1:8" ht="18" customHeight="1" x14ac:dyDescent="0.25">
      <c r="A207" s="219"/>
      <c r="B207" s="221"/>
      <c r="C207" s="221"/>
      <c r="D207" s="97" t="s">
        <v>72</v>
      </c>
      <c r="E207" s="97"/>
      <c r="F207" s="97">
        <v>0</v>
      </c>
      <c r="G207" s="221"/>
      <c r="H207" s="226"/>
    </row>
    <row r="208" spans="1:8" ht="18" customHeight="1" thickBot="1" x14ac:dyDescent="0.3">
      <c r="A208" s="220"/>
      <c r="B208" s="222"/>
      <c r="C208" s="222"/>
      <c r="D208" s="98" t="s">
        <v>275</v>
      </c>
      <c r="E208" s="98"/>
      <c r="F208" s="98">
        <v>0</v>
      </c>
      <c r="G208" s="222"/>
      <c r="H208" s="227"/>
    </row>
    <row r="209" spans="1:8" ht="18" customHeight="1" x14ac:dyDescent="0.25">
      <c r="A209" s="219">
        <v>64200</v>
      </c>
      <c r="B209" s="221" t="s">
        <v>178</v>
      </c>
      <c r="C209" s="221"/>
      <c r="D209" s="97" t="s">
        <v>268</v>
      </c>
      <c r="E209" s="97"/>
      <c r="F209" s="97">
        <v>0</v>
      </c>
      <c r="G209" s="221">
        <f>AVERAGE(F209,F210,F211,F212,F213,F214,F215,F216,F217)</f>
        <v>0</v>
      </c>
      <c r="H209" s="226" t="s">
        <v>299</v>
      </c>
    </row>
    <row r="210" spans="1:8" ht="18" customHeight="1" x14ac:dyDescent="0.25">
      <c r="A210" s="219"/>
      <c r="B210" s="221"/>
      <c r="C210" s="221"/>
      <c r="D210" s="97" t="s">
        <v>269</v>
      </c>
      <c r="E210" s="97"/>
      <c r="F210" s="97">
        <v>0</v>
      </c>
      <c r="G210" s="221"/>
      <c r="H210" s="226"/>
    </row>
    <row r="211" spans="1:8" ht="18" customHeight="1" x14ac:dyDescent="0.25">
      <c r="A211" s="219"/>
      <c r="B211" s="221"/>
      <c r="C211" s="221"/>
      <c r="D211" s="97" t="s">
        <v>270</v>
      </c>
      <c r="E211" s="97"/>
      <c r="F211" s="97">
        <v>0</v>
      </c>
      <c r="G211" s="221"/>
      <c r="H211" s="226"/>
    </row>
    <row r="212" spans="1:8" ht="18" customHeight="1" x14ac:dyDescent="0.25">
      <c r="A212" s="219"/>
      <c r="B212" s="221"/>
      <c r="C212" s="221"/>
      <c r="D212" s="97" t="s">
        <v>272</v>
      </c>
      <c r="E212" s="97"/>
      <c r="F212" s="97">
        <v>0</v>
      </c>
      <c r="G212" s="221"/>
      <c r="H212" s="226"/>
    </row>
    <row r="213" spans="1:8" ht="18" customHeight="1" x14ac:dyDescent="0.25">
      <c r="A213" s="219"/>
      <c r="B213" s="221"/>
      <c r="C213" s="221"/>
      <c r="D213" s="97" t="s">
        <v>273</v>
      </c>
      <c r="E213" s="97"/>
      <c r="F213" s="97">
        <v>0</v>
      </c>
      <c r="G213" s="221"/>
      <c r="H213" s="226"/>
    </row>
    <row r="214" spans="1:8" ht="18" customHeight="1" x14ac:dyDescent="0.25">
      <c r="A214" s="219"/>
      <c r="B214" s="221"/>
      <c r="C214" s="221"/>
      <c r="D214" s="97" t="s">
        <v>274</v>
      </c>
      <c r="E214" s="97"/>
      <c r="F214" s="97">
        <v>0</v>
      </c>
      <c r="G214" s="221"/>
      <c r="H214" s="226"/>
    </row>
    <row r="215" spans="1:8" ht="18" customHeight="1" x14ac:dyDescent="0.25">
      <c r="A215" s="219"/>
      <c r="B215" s="221"/>
      <c r="C215" s="221"/>
      <c r="D215" s="97" t="s">
        <v>271</v>
      </c>
      <c r="E215" s="97"/>
      <c r="F215" s="97">
        <v>0</v>
      </c>
      <c r="G215" s="221"/>
      <c r="H215" s="226"/>
    </row>
    <row r="216" spans="1:8" ht="18" customHeight="1" x14ac:dyDescent="0.25">
      <c r="A216" s="219"/>
      <c r="B216" s="221"/>
      <c r="C216" s="221"/>
      <c r="D216" s="97" t="s">
        <v>72</v>
      </c>
      <c r="E216" s="97"/>
      <c r="F216" s="97">
        <v>0</v>
      </c>
      <c r="G216" s="221"/>
      <c r="H216" s="226"/>
    </row>
    <row r="217" spans="1:8" ht="18" customHeight="1" thickBot="1" x14ac:dyDescent="0.3">
      <c r="A217" s="220"/>
      <c r="B217" s="222"/>
      <c r="C217" s="222"/>
      <c r="D217" s="98" t="s">
        <v>275</v>
      </c>
      <c r="E217" s="98"/>
      <c r="F217" s="98">
        <v>0</v>
      </c>
      <c r="G217" s="222"/>
      <c r="H217" s="227"/>
    </row>
    <row r="218" spans="1:8" ht="18" customHeight="1" x14ac:dyDescent="0.25">
      <c r="A218" s="219">
        <v>64300</v>
      </c>
      <c r="B218" s="221" t="s">
        <v>178</v>
      </c>
      <c r="C218" s="221"/>
      <c r="D218" s="97" t="s">
        <v>268</v>
      </c>
      <c r="E218" s="97"/>
      <c r="F218" s="97">
        <v>0</v>
      </c>
      <c r="G218" s="221">
        <f>AVERAGE(F218,F219,F220,F221,F222,F223,F224,F225,F226)</f>
        <v>0</v>
      </c>
      <c r="H218" s="226" t="s">
        <v>299</v>
      </c>
    </row>
    <row r="219" spans="1:8" ht="18" customHeight="1" x14ac:dyDescent="0.25">
      <c r="A219" s="219"/>
      <c r="B219" s="221"/>
      <c r="C219" s="221"/>
      <c r="D219" s="97" t="s">
        <v>269</v>
      </c>
      <c r="E219" s="97"/>
      <c r="F219" s="97">
        <v>0</v>
      </c>
      <c r="G219" s="221"/>
      <c r="H219" s="226"/>
    </row>
    <row r="220" spans="1:8" ht="18" customHeight="1" x14ac:dyDescent="0.25">
      <c r="A220" s="219"/>
      <c r="B220" s="221"/>
      <c r="C220" s="221"/>
      <c r="D220" s="97" t="s">
        <v>270</v>
      </c>
      <c r="E220" s="97"/>
      <c r="F220" s="97">
        <v>0</v>
      </c>
      <c r="G220" s="221"/>
      <c r="H220" s="226"/>
    </row>
    <row r="221" spans="1:8" ht="18" customHeight="1" x14ac:dyDescent="0.25">
      <c r="A221" s="219"/>
      <c r="B221" s="221"/>
      <c r="C221" s="221"/>
      <c r="D221" s="97" t="s">
        <v>272</v>
      </c>
      <c r="E221" s="97"/>
      <c r="F221" s="97">
        <v>0</v>
      </c>
      <c r="G221" s="221"/>
      <c r="H221" s="226"/>
    </row>
    <row r="222" spans="1:8" ht="18" customHeight="1" x14ac:dyDescent="0.25">
      <c r="A222" s="219"/>
      <c r="B222" s="221"/>
      <c r="C222" s="221"/>
      <c r="D222" s="97" t="s">
        <v>273</v>
      </c>
      <c r="E222" s="97"/>
      <c r="F222" s="97">
        <v>0</v>
      </c>
      <c r="G222" s="221"/>
      <c r="H222" s="226"/>
    </row>
    <row r="223" spans="1:8" ht="18" customHeight="1" x14ac:dyDescent="0.25">
      <c r="A223" s="219"/>
      <c r="B223" s="221"/>
      <c r="C223" s="221"/>
      <c r="D223" s="97" t="s">
        <v>274</v>
      </c>
      <c r="E223" s="97"/>
      <c r="F223" s="97">
        <v>0</v>
      </c>
      <c r="G223" s="221"/>
      <c r="H223" s="226"/>
    </row>
    <row r="224" spans="1:8" ht="18" customHeight="1" x14ac:dyDescent="0.25">
      <c r="A224" s="219"/>
      <c r="B224" s="221"/>
      <c r="C224" s="221"/>
      <c r="D224" s="97" t="s">
        <v>271</v>
      </c>
      <c r="E224" s="97"/>
      <c r="F224" s="97">
        <v>0</v>
      </c>
      <c r="G224" s="221"/>
      <c r="H224" s="226"/>
    </row>
    <row r="225" spans="1:8" ht="18" customHeight="1" x14ac:dyDescent="0.25">
      <c r="A225" s="219"/>
      <c r="B225" s="221"/>
      <c r="C225" s="221"/>
      <c r="D225" s="97" t="s">
        <v>72</v>
      </c>
      <c r="E225" s="97"/>
      <c r="F225" s="97">
        <v>0</v>
      </c>
      <c r="G225" s="221"/>
      <c r="H225" s="226"/>
    </row>
    <row r="226" spans="1:8" ht="18" customHeight="1" thickBot="1" x14ac:dyDescent="0.3">
      <c r="A226" s="220"/>
      <c r="B226" s="222"/>
      <c r="C226" s="222"/>
      <c r="D226" s="98" t="s">
        <v>275</v>
      </c>
      <c r="E226" s="98"/>
      <c r="F226" s="98">
        <v>0</v>
      </c>
      <c r="G226" s="222"/>
      <c r="H226" s="227"/>
    </row>
    <row r="227" spans="1:8" ht="18" customHeight="1" x14ac:dyDescent="0.25">
      <c r="A227" s="219">
        <v>65200</v>
      </c>
      <c r="B227" s="221" t="s">
        <v>178</v>
      </c>
      <c r="C227" s="221"/>
      <c r="D227" s="97" t="s">
        <v>268</v>
      </c>
      <c r="E227" s="97"/>
      <c r="F227" s="97">
        <v>0</v>
      </c>
      <c r="G227" s="221">
        <f>AVERAGE(F227,F228,F229,F230,F231,F232,F233,F234,F235)</f>
        <v>0</v>
      </c>
      <c r="H227" s="226" t="s">
        <v>299</v>
      </c>
    </row>
    <row r="228" spans="1:8" ht="18" customHeight="1" x14ac:dyDescent="0.25">
      <c r="A228" s="219"/>
      <c r="B228" s="221"/>
      <c r="C228" s="221"/>
      <c r="D228" s="97" t="s">
        <v>269</v>
      </c>
      <c r="E228" s="97"/>
      <c r="F228" s="97">
        <v>0</v>
      </c>
      <c r="G228" s="221"/>
      <c r="H228" s="226"/>
    </row>
    <row r="229" spans="1:8" ht="18" customHeight="1" x14ac:dyDescent="0.25">
      <c r="A229" s="219"/>
      <c r="B229" s="221"/>
      <c r="C229" s="221"/>
      <c r="D229" s="97" t="s">
        <v>270</v>
      </c>
      <c r="E229" s="97"/>
      <c r="F229" s="97">
        <v>0</v>
      </c>
      <c r="G229" s="221"/>
      <c r="H229" s="226"/>
    </row>
    <row r="230" spans="1:8" ht="18" customHeight="1" x14ac:dyDescent="0.25">
      <c r="A230" s="219"/>
      <c r="B230" s="221"/>
      <c r="C230" s="221"/>
      <c r="D230" s="97" t="s">
        <v>272</v>
      </c>
      <c r="E230" s="97"/>
      <c r="F230" s="97">
        <v>0</v>
      </c>
      <c r="G230" s="221"/>
      <c r="H230" s="226"/>
    </row>
    <row r="231" spans="1:8" ht="18" customHeight="1" x14ac:dyDescent="0.25">
      <c r="A231" s="219"/>
      <c r="B231" s="221"/>
      <c r="C231" s="221"/>
      <c r="D231" s="97" t="s">
        <v>273</v>
      </c>
      <c r="E231" s="97"/>
      <c r="F231" s="97">
        <v>0</v>
      </c>
      <c r="G231" s="221"/>
      <c r="H231" s="226"/>
    </row>
    <row r="232" spans="1:8" ht="18" customHeight="1" x14ac:dyDescent="0.25">
      <c r="A232" s="219"/>
      <c r="B232" s="221"/>
      <c r="C232" s="221"/>
      <c r="D232" s="97" t="s">
        <v>274</v>
      </c>
      <c r="E232" s="97"/>
      <c r="F232" s="97">
        <v>0</v>
      </c>
      <c r="G232" s="221"/>
      <c r="H232" s="226"/>
    </row>
    <row r="233" spans="1:8" ht="18" customHeight="1" x14ac:dyDescent="0.25">
      <c r="A233" s="219"/>
      <c r="B233" s="221"/>
      <c r="C233" s="221"/>
      <c r="D233" s="97" t="s">
        <v>271</v>
      </c>
      <c r="E233" s="97"/>
      <c r="F233" s="97">
        <v>0</v>
      </c>
      <c r="G233" s="221"/>
      <c r="H233" s="226"/>
    </row>
    <row r="234" spans="1:8" ht="18" customHeight="1" x14ac:dyDescent="0.25">
      <c r="A234" s="219"/>
      <c r="B234" s="221"/>
      <c r="C234" s="221"/>
      <c r="D234" s="97" t="s">
        <v>72</v>
      </c>
      <c r="E234" s="97"/>
      <c r="F234" s="97">
        <v>0</v>
      </c>
      <c r="G234" s="221"/>
      <c r="H234" s="226"/>
    </row>
    <row r="235" spans="1:8" ht="18" customHeight="1" thickBot="1" x14ac:dyDescent="0.3">
      <c r="A235" s="220"/>
      <c r="B235" s="222"/>
      <c r="C235" s="222"/>
      <c r="D235" s="98" t="s">
        <v>275</v>
      </c>
      <c r="E235" s="98"/>
      <c r="F235" s="98">
        <v>0</v>
      </c>
      <c r="G235" s="222"/>
      <c r="H235" s="227"/>
    </row>
    <row r="236" spans="1:8" ht="18" customHeight="1" x14ac:dyDescent="0.25">
      <c r="A236" s="219">
        <v>65200</v>
      </c>
      <c r="B236" s="221" t="s">
        <v>179</v>
      </c>
      <c r="C236" s="221"/>
      <c r="D236" s="97" t="s">
        <v>268</v>
      </c>
      <c r="E236" s="97"/>
      <c r="F236" s="97">
        <v>0</v>
      </c>
      <c r="G236" s="221">
        <f>AVERAGE(F236,F237,F238,F239,F240,F241,F242,F243,F244)</f>
        <v>0</v>
      </c>
      <c r="H236" s="226" t="s">
        <v>299</v>
      </c>
    </row>
    <row r="237" spans="1:8" ht="18" customHeight="1" x14ac:dyDescent="0.25">
      <c r="A237" s="219"/>
      <c r="B237" s="221"/>
      <c r="C237" s="221"/>
      <c r="D237" s="97" t="s">
        <v>269</v>
      </c>
      <c r="E237" s="97"/>
      <c r="F237" s="97">
        <v>0</v>
      </c>
      <c r="G237" s="221"/>
      <c r="H237" s="226"/>
    </row>
    <row r="238" spans="1:8" ht="18" customHeight="1" x14ac:dyDescent="0.25">
      <c r="A238" s="219"/>
      <c r="B238" s="221"/>
      <c r="C238" s="221"/>
      <c r="D238" s="97" t="s">
        <v>270</v>
      </c>
      <c r="E238" s="97"/>
      <c r="F238" s="97">
        <v>0</v>
      </c>
      <c r="G238" s="221"/>
      <c r="H238" s="226"/>
    </row>
    <row r="239" spans="1:8" ht="18" customHeight="1" x14ac:dyDescent="0.25">
      <c r="A239" s="219"/>
      <c r="B239" s="221"/>
      <c r="C239" s="221"/>
      <c r="D239" s="97" t="s">
        <v>272</v>
      </c>
      <c r="E239" s="97"/>
      <c r="F239" s="97">
        <v>0</v>
      </c>
      <c r="G239" s="221"/>
      <c r="H239" s="226"/>
    </row>
    <row r="240" spans="1:8" ht="18" customHeight="1" x14ac:dyDescent="0.25">
      <c r="A240" s="219"/>
      <c r="B240" s="221"/>
      <c r="C240" s="221"/>
      <c r="D240" s="97" t="s">
        <v>273</v>
      </c>
      <c r="E240" s="97"/>
      <c r="F240" s="97">
        <v>0</v>
      </c>
      <c r="G240" s="221"/>
      <c r="H240" s="226"/>
    </row>
    <row r="241" spans="1:8" ht="18" customHeight="1" x14ac:dyDescent="0.25">
      <c r="A241" s="219"/>
      <c r="B241" s="221"/>
      <c r="C241" s="221"/>
      <c r="D241" s="97" t="s">
        <v>274</v>
      </c>
      <c r="E241" s="97"/>
      <c r="F241" s="97">
        <v>0</v>
      </c>
      <c r="G241" s="221"/>
      <c r="H241" s="226"/>
    </row>
    <row r="242" spans="1:8" ht="18" customHeight="1" x14ac:dyDescent="0.25">
      <c r="A242" s="219"/>
      <c r="B242" s="221"/>
      <c r="C242" s="221"/>
      <c r="D242" s="97" t="s">
        <v>271</v>
      </c>
      <c r="E242" s="97"/>
      <c r="F242" s="97">
        <v>0</v>
      </c>
      <c r="G242" s="221"/>
      <c r="H242" s="226"/>
    </row>
    <row r="243" spans="1:8" ht="18" customHeight="1" x14ac:dyDescent="0.25">
      <c r="A243" s="219"/>
      <c r="B243" s="221"/>
      <c r="C243" s="221"/>
      <c r="D243" s="97" t="s">
        <v>72</v>
      </c>
      <c r="E243" s="97"/>
      <c r="F243" s="97">
        <v>0</v>
      </c>
      <c r="G243" s="221"/>
      <c r="H243" s="226"/>
    </row>
    <row r="244" spans="1:8" ht="18" customHeight="1" thickBot="1" x14ac:dyDescent="0.3">
      <c r="A244" s="220"/>
      <c r="B244" s="222"/>
      <c r="C244" s="222"/>
      <c r="D244" s="98" t="s">
        <v>275</v>
      </c>
      <c r="E244" s="98"/>
      <c r="F244" s="98">
        <v>0</v>
      </c>
      <c r="G244" s="222"/>
      <c r="H244" s="227"/>
    </row>
    <row r="245" spans="1:8" ht="18" customHeight="1" x14ac:dyDescent="0.25">
      <c r="A245" s="219">
        <v>66300</v>
      </c>
      <c r="B245" s="221" t="s">
        <v>178</v>
      </c>
      <c r="C245" s="221"/>
      <c r="D245" s="97" t="s">
        <v>268</v>
      </c>
      <c r="E245" s="97"/>
      <c r="F245" s="97">
        <v>0</v>
      </c>
      <c r="G245" s="221">
        <f>AVERAGE(F245,F246,F247,F248,F249,F250,F251,F252,F253)</f>
        <v>0</v>
      </c>
      <c r="H245" s="226" t="s">
        <v>299</v>
      </c>
    </row>
    <row r="246" spans="1:8" ht="18" customHeight="1" x14ac:dyDescent="0.25">
      <c r="A246" s="219"/>
      <c r="B246" s="221"/>
      <c r="C246" s="221"/>
      <c r="D246" s="97" t="s">
        <v>269</v>
      </c>
      <c r="E246" s="97"/>
      <c r="F246" s="97">
        <v>0</v>
      </c>
      <c r="G246" s="221"/>
      <c r="H246" s="226"/>
    </row>
    <row r="247" spans="1:8" ht="18" customHeight="1" x14ac:dyDescent="0.25">
      <c r="A247" s="219"/>
      <c r="B247" s="221"/>
      <c r="C247" s="221"/>
      <c r="D247" s="97" t="s">
        <v>270</v>
      </c>
      <c r="E247" s="97"/>
      <c r="F247" s="97">
        <v>0</v>
      </c>
      <c r="G247" s="221"/>
      <c r="H247" s="226"/>
    </row>
    <row r="248" spans="1:8" ht="18" customHeight="1" x14ac:dyDescent="0.25">
      <c r="A248" s="219"/>
      <c r="B248" s="221"/>
      <c r="C248" s="221"/>
      <c r="D248" s="97" t="s">
        <v>272</v>
      </c>
      <c r="E248" s="97"/>
      <c r="F248" s="97">
        <v>0</v>
      </c>
      <c r="G248" s="221"/>
      <c r="H248" s="226"/>
    </row>
    <row r="249" spans="1:8" ht="18" customHeight="1" x14ac:dyDescent="0.25">
      <c r="A249" s="219"/>
      <c r="B249" s="221"/>
      <c r="C249" s="221"/>
      <c r="D249" s="97" t="s">
        <v>273</v>
      </c>
      <c r="E249" s="97"/>
      <c r="F249" s="97">
        <v>0</v>
      </c>
      <c r="G249" s="221"/>
      <c r="H249" s="226"/>
    </row>
    <row r="250" spans="1:8" ht="18" customHeight="1" x14ac:dyDescent="0.25">
      <c r="A250" s="219"/>
      <c r="B250" s="221"/>
      <c r="C250" s="221"/>
      <c r="D250" s="97" t="s">
        <v>274</v>
      </c>
      <c r="E250" s="97"/>
      <c r="F250" s="97">
        <v>0</v>
      </c>
      <c r="G250" s="221"/>
      <c r="H250" s="226"/>
    </row>
    <row r="251" spans="1:8" ht="18" customHeight="1" x14ac:dyDescent="0.25">
      <c r="A251" s="219"/>
      <c r="B251" s="221"/>
      <c r="C251" s="221"/>
      <c r="D251" s="97" t="s">
        <v>271</v>
      </c>
      <c r="E251" s="97"/>
      <c r="F251" s="97">
        <v>0</v>
      </c>
      <c r="G251" s="221"/>
      <c r="H251" s="226"/>
    </row>
    <row r="252" spans="1:8" ht="18" customHeight="1" x14ac:dyDescent="0.25">
      <c r="A252" s="219"/>
      <c r="B252" s="221"/>
      <c r="C252" s="221"/>
      <c r="D252" s="97" t="s">
        <v>72</v>
      </c>
      <c r="E252" s="97"/>
      <c r="F252" s="97">
        <v>0</v>
      </c>
      <c r="G252" s="221"/>
      <c r="H252" s="226"/>
    </row>
    <row r="253" spans="1:8" ht="18" customHeight="1" thickBot="1" x14ac:dyDescent="0.3">
      <c r="A253" s="220"/>
      <c r="B253" s="222"/>
      <c r="C253" s="222"/>
      <c r="D253" s="98" t="s">
        <v>275</v>
      </c>
      <c r="E253" s="98"/>
      <c r="F253" s="98">
        <v>0</v>
      </c>
      <c r="G253" s="222"/>
      <c r="H253" s="227"/>
    </row>
    <row r="254" spans="1:8" ht="18" customHeight="1" x14ac:dyDescent="0.25">
      <c r="A254" s="219">
        <v>66300</v>
      </c>
      <c r="B254" s="221" t="s">
        <v>179</v>
      </c>
      <c r="C254" s="221"/>
      <c r="D254" s="97" t="s">
        <v>268</v>
      </c>
      <c r="E254" s="97"/>
      <c r="F254" s="97">
        <v>0</v>
      </c>
      <c r="G254" s="221">
        <f>AVERAGE(F254,F255,F256,F257,F258,F259,F260,F261,F262)</f>
        <v>0</v>
      </c>
      <c r="H254" s="226" t="s">
        <v>299</v>
      </c>
    </row>
    <row r="255" spans="1:8" ht="18" customHeight="1" x14ac:dyDescent="0.25">
      <c r="A255" s="219"/>
      <c r="B255" s="221"/>
      <c r="C255" s="221"/>
      <c r="D255" s="97" t="s">
        <v>269</v>
      </c>
      <c r="E255" s="97"/>
      <c r="F255" s="97">
        <v>0</v>
      </c>
      <c r="G255" s="221"/>
      <c r="H255" s="226"/>
    </row>
    <row r="256" spans="1:8" ht="18" customHeight="1" x14ac:dyDescent="0.25">
      <c r="A256" s="219"/>
      <c r="B256" s="221"/>
      <c r="C256" s="221"/>
      <c r="D256" s="97" t="s">
        <v>270</v>
      </c>
      <c r="E256" s="97"/>
      <c r="F256" s="97">
        <v>0</v>
      </c>
      <c r="G256" s="221"/>
      <c r="H256" s="226"/>
    </row>
    <row r="257" spans="1:8" ht="18" customHeight="1" x14ac:dyDescent="0.25">
      <c r="A257" s="219"/>
      <c r="B257" s="221"/>
      <c r="C257" s="221"/>
      <c r="D257" s="97" t="s">
        <v>272</v>
      </c>
      <c r="E257" s="97"/>
      <c r="F257" s="97">
        <v>0</v>
      </c>
      <c r="G257" s="221"/>
      <c r="H257" s="226"/>
    </row>
    <row r="258" spans="1:8" ht="18" customHeight="1" x14ac:dyDescent="0.25">
      <c r="A258" s="219"/>
      <c r="B258" s="221"/>
      <c r="C258" s="221"/>
      <c r="D258" s="97" t="s">
        <v>273</v>
      </c>
      <c r="E258" s="97"/>
      <c r="F258" s="97">
        <v>0</v>
      </c>
      <c r="G258" s="221"/>
      <c r="H258" s="226"/>
    </row>
    <row r="259" spans="1:8" ht="18" customHeight="1" x14ac:dyDescent="0.25">
      <c r="A259" s="219"/>
      <c r="B259" s="221"/>
      <c r="C259" s="221"/>
      <c r="D259" s="97" t="s">
        <v>274</v>
      </c>
      <c r="E259" s="97"/>
      <c r="F259" s="97">
        <v>0</v>
      </c>
      <c r="G259" s="221"/>
      <c r="H259" s="226"/>
    </row>
    <row r="260" spans="1:8" ht="18" customHeight="1" x14ac:dyDescent="0.25">
      <c r="A260" s="219"/>
      <c r="B260" s="221"/>
      <c r="C260" s="221"/>
      <c r="D260" s="97" t="s">
        <v>271</v>
      </c>
      <c r="E260" s="97"/>
      <c r="F260" s="97">
        <v>0</v>
      </c>
      <c r="G260" s="221"/>
      <c r="H260" s="226"/>
    </row>
    <row r="261" spans="1:8" ht="18" customHeight="1" x14ac:dyDescent="0.25">
      <c r="A261" s="219"/>
      <c r="B261" s="221"/>
      <c r="C261" s="221"/>
      <c r="D261" s="97" t="s">
        <v>72</v>
      </c>
      <c r="E261" s="97"/>
      <c r="F261" s="97">
        <v>0</v>
      </c>
      <c r="G261" s="221"/>
      <c r="H261" s="226"/>
    </row>
    <row r="262" spans="1:8" ht="18" customHeight="1" thickBot="1" x14ac:dyDescent="0.3">
      <c r="A262" s="220"/>
      <c r="B262" s="222"/>
      <c r="C262" s="222"/>
      <c r="D262" s="98" t="s">
        <v>275</v>
      </c>
      <c r="E262" s="98"/>
      <c r="F262" s="98">
        <v>0</v>
      </c>
      <c r="G262" s="222"/>
      <c r="H262" s="227"/>
    </row>
    <row r="263" spans="1:8" ht="18" customHeight="1" x14ac:dyDescent="0.25">
      <c r="A263" s="219">
        <v>67500</v>
      </c>
      <c r="B263" s="221" t="s">
        <v>178</v>
      </c>
      <c r="C263" s="221"/>
      <c r="D263" s="97" t="s">
        <v>268</v>
      </c>
      <c r="E263" s="97"/>
      <c r="F263" s="97">
        <v>0</v>
      </c>
      <c r="G263" s="221">
        <f>AVERAGE(F263,F264,F265,F266,F267,F268,F269,F270,F271)</f>
        <v>0</v>
      </c>
      <c r="H263" s="226" t="s">
        <v>299</v>
      </c>
    </row>
    <row r="264" spans="1:8" ht="18" customHeight="1" x14ac:dyDescent="0.25">
      <c r="A264" s="219"/>
      <c r="B264" s="221"/>
      <c r="C264" s="221"/>
      <c r="D264" s="97" t="s">
        <v>269</v>
      </c>
      <c r="E264" s="97"/>
      <c r="F264" s="97">
        <v>0</v>
      </c>
      <c r="G264" s="221"/>
      <c r="H264" s="226"/>
    </row>
    <row r="265" spans="1:8" ht="18" customHeight="1" x14ac:dyDescent="0.25">
      <c r="A265" s="219"/>
      <c r="B265" s="221"/>
      <c r="C265" s="221"/>
      <c r="D265" s="97" t="s">
        <v>270</v>
      </c>
      <c r="E265" s="97"/>
      <c r="F265" s="97">
        <v>0</v>
      </c>
      <c r="G265" s="221"/>
      <c r="H265" s="226"/>
    </row>
    <row r="266" spans="1:8" ht="18" customHeight="1" x14ac:dyDescent="0.25">
      <c r="A266" s="219"/>
      <c r="B266" s="221"/>
      <c r="C266" s="221"/>
      <c r="D266" s="97" t="s">
        <v>272</v>
      </c>
      <c r="E266" s="97"/>
      <c r="F266" s="97">
        <v>0</v>
      </c>
      <c r="G266" s="221"/>
      <c r="H266" s="226"/>
    </row>
    <row r="267" spans="1:8" ht="18" customHeight="1" x14ac:dyDescent="0.25">
      <c r="A267" s="219"/>
      <c r="B267" s="221"/>
      <c r="C267" s="221"/>
      <c r="D267" s="97" t="s">
        <v>273</v>
      </c>
      <c r="E267" s="97"/>
      <c r="F267" s="97">
        <v>0</v>
      </c>
      <c r="G267" s="221"/>
      <c r="H267" s="226"/>
    </row>
    <row r="268" spans="1:8" ht="18" customHeight="1" x14ac:dyDescent="0.25">
      <c r="A268" s="219"/>
      <c r="B268" s="221"/>
      <c r="C268" s="221"/>
      <c r="D268" s="97" t="s">
        <v>274</v>
      </c>
      <c r="E268" s="97"/>
      <c r="F268" s="97">
        <v>0</v>
      </c>
      <c r="G268" s="221"/>
      <c r="H268" s="226"/>
    </row>
    <row r="269" spans="1:8" ht="18" customHeight="1" x14ac:dyDescent="0.25">
      <c r="A269" s="219"/>
      <c r="B269" s="221"/>
      <c r="C269" s="221"/>
      <c r="D269" s="97" t="s">
        <v>271</v>
      </c>
      <c r="E269" s="97"/>
      <c r="F269" s="97">
        <v>0</v>
      </c>
      <c r="G269" s="221"/>
      <c r="H269" s="226"/>
    </row>
    <row r="270" spans="1:8" ht="18" customHeight="1" x14ac:dyDescent="0.25">
      <c r="A270" s="219"/>
      <c r="B270" s="221"/>
      <c r="C270" s="221"/>
      <c r="D270" s="97" t="s">
        <v>72</v>
      </c>
      <c r="E270" s="97"/>
      <c r="F270" s="97">
        <v>0</v>
      </c>
      <c r="G270" s="221"/>
      <c r="H270" s="226"/>
    </row>
    <row r="271" spans="1:8" ht="18" customHeight="1" thickBot="1" x14ac:dyDescent="0.3">
      <c r="A271" s="220"/>
      <c r="B271" s="222"/>
      <c r="C271" s="222"/>
      <c r="D271" s="98" t="s">
        <v>275</v>
      </c>
      <c r="E271" s="98"/>
      <c r="F271" s="98">
        <v>0</v>
      </c>
      <c r="G271" s="222"/>
      <c r="H271" s="227"/>
    </row>
    <row r="272" spans="1:8" ht="18" customHeight="1" x14ac:dyDescent="0.25">
      <c r="A272" s="219">
        <v>67500</v>
      </c>
      <c r="B272" s="221" t="s">
        <v>179</v>
      </c>
      <c r="C272" s="221"/>
      <c r="D272" s="97" t="s">
        <v>268</v>
      </c>
      <c r="E272" s="97"/>
      <c r="F272" s="97">
        <v>0</v>
      </c>
      <c r="G272" s="221">
        <f>AVERAGE(F272,F273,F274,F275,F276,F277,F278,F279,F280)</f>
        <v>0</v>
      </c>
      <c r="H272" s="226" t="s">
        <v>299</v>
      </c>
    </row>
    <row r="273" spans="1:8" ht="18" customHeight="1" x14ac:dyDescent="0.25">
      <c r="A273" s="219"/>
      <c r="B273" s="221"/>
      <c r="C273" s="221"/>
      <c r="D273" s="97" t="s">
        <v>269</v>
      </c>
      <c r="E273" s="97"/>
      <c r="F273" s="97">
        <v>0</v>
      </c>
      <c r="G273" s="221"/>
      <c r="H273" s="226"/>
    </row>
    <row r="274" spans="1:8" ht="18" customHeight="1" x14ac:dyDescent="0.25">
      <c r="A274" s="219"/>
      <c r="B274" s="221"/>
      <c r="C274" s="221"/>
      <c r="D274" s="97" t="s">
        <v>270</v>
      </c>
      <c r="E274" s="97"/>
      <c r="F274" s="97">
        <v>0</v>
      </c>
      <c r="G274" s="221"/>
      <c r="H274" s="226"/>
    </row>
    <row r="275" spans="1:8" ht="18" customHeight="1" x14ac:dyDescent="0.25">
      <c r="A275" s="219"/>
      <c r="B275" s="221"/>
      <c r="C275" s="221"/>
      <c r="D275" s="97" t="s">
        <v>272</v>
      </c>
      <c r="E275" s="97"/>
      <c r="F275" s="97">
        <v>0</v>
      </c>
      <c r="G275" s="221"/>
      <c r="H275" s="226"/>
    </row>
    <row r="276" spans="1:8" ht="18" customHeight="1" x14ac:dyDescent="0.25">
      <c r="A276" s="219"/>
      <c r="B276" s="221"/>
      <c r="C276" s="221"/>
      <c r="D276" s="97" t="s">
        <v>273</v>
      </c>
      <c r="E276" s="97"/>
      <c r="F276" s="97">
        <v>0</v>
      </c>
      <c r="G276" s="221"/>
      <c r="H276" s="226"/>
    </row>
    <row r="277" spans="1:8" ht="18" customHeight="1" x14ac:dyDescent="0.25">
      <c r="A277" s="219"/>
      <c r="B277" s="221"/>
      <c r="C277" s="221"/>
      <c r="D277" s="97" t="s">
        <v>274</v>
      </c>
      <c r="E277" s="97"/>
      <c r="F277" s="97">
        <v>0</v>
      </c>
      <c r="G277" s="221"/>
      <c r="H277" s="226"/>
    </row>
    <row r="278" spans="1:8" ht="18" customHeight="1" x14ac:dyDescent="0.25">
      <c r="A278" s="219"/>
      <c r="B278" s="221"/>
      <c r="C278" s="221"/>
      <c r="D278" s="97" t="s">
        <v>271</v>
      </c>
      <c r="E278" s="97"/>
      <c r="F278" s="97">
        <v>0</v>
      </c>
      <c r="G278" s="221"/>
      <c r="H278" s="226"/>
    </row>
    <row r="279" spans="1:8" ht="18" customHeight="1" x14ac:dyDescent="0.25">
      <c r="A279" s="219"/>
      <c r="B279" s="221"/>
      <c r="C279" s="221"/>
      <c r="D279" s="97" t="s">
        <v>72</v>
      </c>
      <c r="E279" s="97"/>
      <c r="F279" s="97">
        <v>0</v>
      </c>
      <c r="G279" s="221"/>
      <c r="H279" s="226"/>
    </row>
    <row r="280" spans="1:8" ht="18" customHeight="1" thickBot="1" x14ac:dyDescent="0.3">
      <c r="A280" s="220"/>
      <c r="B280" s="222"/>
      <c r="C280" s="222"/>
      <c r="D280" s="98" t="s">
        <v>275</v>
      </c>
      <c r="E280" s="98"/>
      <c r="F280" s="98">
        <v>0</v>
      </c>
      <c r="G280" s="222"/>
      <c r="H280" s="227"/>
    </row>
    <row r="281" spans="1:8" ht="18" customHeight="1" x14ac:dyDescent="0.25">
      <c r="A281" s="219">
        <v>68300</v>
      </c>
      <c r="B281" s="221" t="s">
        <v>178</v>
      </c>
      <c r="C281" s="221"/>
      <c r="D281" s="97" t="s">
        <v>268</v>
      </c>
      <c r="E281" s="97"/>
      <c r="F281" s="97">
        <v>0</v>
      </c>
      <c r="G281" s="221">
        <f>AVERAGE(F281,F282,F283,F284,F285,F286,F287,F288,F289)</f>
        <v>0</v>
      </c>
      <c r="H281" s="226" t="s">
        <v>299</v>
      </c>
    </row>
    <row r="282" spans="1:8" ht="18" customHeight="1" x14ac:dyDescent="0.25">
      <c r="A282" s="219"/>
      <c r="B282" s="221"/>
      <c r="C282" s="221"/>
      <c r="D282" s="97" t="s">
        <v>269</v>
      </c>
      <c r="E282" s="97"/>
      <c r="F282" s="97">
        <v>0</v>
      </c>
      <c r="G282" s="221"/>
      <c r="H282" s="226"/>
    </row>
    <row r="283" spans="1:8" ht="18" customHeight="1" x14ac:dyDescent="0.25">
      <c r="A283" s="219"/>
      <c r="B283" s="221"/>
      <c r="C283" s="221"/>
      <c r="D283" s="97" t="s">
        <v>270</v>
      </c>
      <c r="E283" s="97"/>
      <c r="F283" s="97">
        <v>0</v>
      </c>
      <c r="G283" s="221"/>
      <c r="H283" s="226"/>
    </row>
    <row r="284" spans="1:8" ht="18" customHeight="1" x14ac:dyDescent="0.25">
      <c r="A284" s="219"/>
      <c r="B284" s="221"/>
      <c r="C284" s="221"/>
      <c r="D284" s="97" t="s">
        <v>272</v>
      </c>
      <c r="E284" s="97"/>
      <c r="F284" s="97">
        <v>0</v>
      </c>
      <c r="G284" s="221"/>
      <c r="H284" s="226"/>
    </row>
    <row r="285" spans="1:8" ht="18" customHeight="1" x14ac:dyDescent="0.25">
      <c r="A285" s="219"/>
      <c r="B285" s="221"/>
      <c r="C285" s="221"/>
      <c r="D285" s="97" t="s">
        <v>273</v>
      </c>
      <c r="E285" s="97"/>
      <c r="F285" s="97">
        <v>0</v>
      </c>
      <c r="G285" s="221"/>
      <c r="H285" s="226"/>
    </row>
    <row r="286" spans="1:8" ht="18" customHeight="1" x14ac:dyDescent="0.25">
      <c r="A286" s="219"/>
      <c r="B286" s="221"/>
      <c r="C286" s="221"/>
      <c r="D286" s="97" t="s">
        <v>274</v>
      </c>
      <c r="E286" s="97"/>
      <c r="F286" s="97">
        <v>0</v>
      </c>
      <c r="G286" s="221"/>
      <c r="H286" s="226"/>
    </row>
    <row r="287" spans="1:8" ht="18" customHeight="1" x14ac:dyDescent="0.25">
      <c r="A287" s="219"/>
      <c r="B287" s="221"/>
      <c r="C287" s="221"/>
      <c r="D287" s="97" t="s">
        <v>271</v>
      </c>
      <c r="E287" s="97"/>
      <c r="F287" s="97">
        <v>0</v>
      </c>
      <c r="G287" s="221"/>
      <c r="H287" s="226"/>
    </row>
    <row r="288" spans="1:8" ht="18" customHeight="1" x14ac:dyDescent="0.25">
      <c r="A288" s="219"/>
      <c r="B288" s="221"/>
      <c r="C288" s="221"/>
      <c r="D288" s="97" t="s">
        <v>72</v>
      </c>
      <c r="E288" s="97"/>
      <c r="F288" s="97">
        <v>0</v>
      </c>
      <c r="G288" s="221"/>
      <c r="H288" s="226"/>
    </row>
    <row r="289" spans="1:8" ht="18" customHeight="1" thickBot="1" x14ac:dyDescent="0.3">
      <c r="A289" s="220"/>
      <c r="B289" s="222"/>
      <c r="C289" s="222"/>
      <c r="D289" s="98" t="s">
        <v>275</v>
      </c>
      <c r="E289" s="98"/>
      <c r="F289" s="98">
        <v>0</v>
      </c>
      <c r="G289" s="222"/>
      <c r="H289" s="227"/>
    </row>
    <row r="290" spans="1:8" ht="18" customHeight="1" x14ac:dyDescent="0.25">
      <c r="A290" s="219">
        <v>68300</v>
      </c>
      <c r="B290" s="221" t="s">
        <v>179</v>
      </c>
      <c r="C290" s="221"/>
      <c r="D290" s="97" t="s">
        <v>268</v>
      </c>
      <c r="E290" s="97"/>
      <c r="F290" s="97">
        <v>0</v>
      </c>
      <c r="G290" s="221">
        <f>AVERAGE(F290,F291,F292,F293,F294,F295,F296,F297,F298)</f>
        <v>0</v>
      </c>
      <c r="H290" s="226" t="s">
        <v>299</v>
      </c>
    </row>
    <row r="291" spans="1:8" ht="18" customHeight="1" x14ac:dyDescent="0.25">
      <c r="A291" s="219"/>
      <c r="B291" s="221"/>
      <c r="C291" s="221"/>
      <c r="D291" s="97" t="s">
        <v>269</v>
      </c>
      <c r="E291" s="97"/>
      <c r="F291" s="97">
        <v>0</v>
      </c>
      <c r="G291" s="221"/>
      <c r="H291" s="226"/>
    </row>
    <row r="292" spans="1:8" ht="18" customHeight="1" x14ac:dyDescent="0.25">
      <c r="A292" s="219"/>
      <c r="B292" s="221"/>
      <c r="C292" s="221"/>
      <c r="D292" s="97" t="s">
        <v>270</v>
      </c>
      <c r="E292" s="97"/>
      <c r="F292" s="97">
        <v>0</v>
      </c>
      <c r="G292" s="221"/>
      <c r="H292" s="226"/>
    </row>
    <row r="293" spans="1:8" ht="18" customHeight="1" x14ac:dyDescent="0.25">
      <c r="A293" s="219"/>
      <c r="B293" s="221"/>
      <c r="C293" s="221"/>
      <c r="D293" s="97" t="s">
        <v>272</v>
      </c>
      <c r="E293" s="97"/>
      <c r="F293" s="97">
        <v>0</v>
      </c>
      <c r="G293" s="221"/>
      <c r="H293" s="226"/>
    </row>
    <row r="294" spans="1:8" ht="18" customHeight="1" x14ac:dyDescent="0.25">
      <c r="A294" s="219"/>
      <c r="B294" s="221"/>
      <c r="C294" s="221"/>
      <c r="D294" s="97" t="s">
        <v>273</v>
      </c>
      <c r="E294" s="97"/>
      <c r="F294" s="97">
        <v>0</v>
      </c>
      <c r="G294" s="221"/>
      <c r="H294" s="226"/>
    </row>
    <row r="295" spans="1:8" ht="18" customHeight="1" x14ac:dyDescent="0.25">
      <c r="A295" s="219"/>
      <c r="B295" s="221"/>
      <c r="C295" s="221"/>
      <c r="D295" s="97" t="s">
        <v>274</v>
      </c>
      <c r="E295" s="97"/>
      <c r="F295" s="97">
        <v>0</v>
      </c>
      <c r="G295" s="221"/>
      <c r="H295" s="226"/>
    </row>
    <row r="296" spans="1:8" ht="18" customHeight="1" x14ac:dyDescent="0.25">
      <c r="A296" s="219"/>
      <c r="B296" s="221"/>
      <c r="C296" s="221"/>
      <c r="D296" s="97" t="s">
        <v>271</v>
      </c>
      <c r="E296" s="97"/>
      <c r="F296" s="97">
        <v>0</v>
      </c>
      <c r="G296" s="221"/>
      <c r="H296" s="226"/>
    </row>
    <row r="297" spans="1:8" ht="18" customHeight="1" x14ac:dyDescent="0.25">
      <c r="A297" s="219"/>
      <c r="B297" s="221"/>
      <c r="C297" s="221"/>
      <c r="D297" s="97" t="s">
        <v>72</v>
      </c>
      <c r="E297" s="97"/>
      <c r="F297" s="97">
        <v>0</v>
      </c>
      <c r="G297" s="221"/>
      <c r="H297" s="226"/>
    </row>
    <row r="298" spans="1:8" ht="18" customHeight="1" thickBot="1" x14ac:dyDescent="0.3">
      <c r="A298" s="220"/>
      <c r="B298" s="222"/>
      <c r="C298" s="222"/>
      <c r="D298" s="98" t="s">
        <v>275</v>
      </c>
      <c r="E298" s="98"/>
      <c r="F298" s="98">
        <v>0</v>
      </c>
      <c r="G298" s="222"/>
      <c r="H298" s="227"/>
    </row>
    <row r="299" spans="1:8" ht="18" customHeight="1" x14ac:dyDescent="0.25">
      <c r="A299" s="219">
        <v>69900</v>
      </c>
      <c r="B299" s="221" t="s">
        <v>178</v>
      </c>
      <c r="C299" s="221"/>
      <c r="D299" s="97" t="s">
        <v>268</v>
      </c>
      <c r="E299" s="97"/>
      <c r="F299" s="97">
        <v>0</v>
      </c>
      <c r="G299" s="221">
        <f>AVERAGE(F299,F300,F301,F302,F303,F304,F305,F306,F307)</f>
        <v>0</v>
      </c>
      <c r="H299" s="226" t="s">
        <v>299</v>
      </c>
    </row>
    <row r="300" spans="1:8" ht="18" customHeight="1" x14ac:dyDescent="0.25">
      <c r="A300" s="219"/>
      <c r="B300" s="221"/>
      <c r="C300" s="221"/>
      <c r="D300" s="97" t="s">
        <v>269</v>
      </c>
      <c r="E300" s="97"/>
      <c r="F300" s="97">
        <v>0</v>
      </c>
      <c r="G300" s="221"/>
      <c r="H300" s="226"/>
    </row>
    <row r="301" spans="1:8" ht="18" customHeight="1" x14ac:dyDescent="0.25">
      <c r="A301" s="219"/>
      <c r="B301" s="221"/>
      <c r="C301" s="221"/>
      <c r="D301" s="97" t="s">
        <v>270</v>
      </c>
      <c r="E301" s="97"/>
      <c r="F301" s="97">
        <v>0</v>
      </c>
      <c r="G301" s="221"/>
      <c r="H301" s="226"/>
    </row>
    <row r="302" spans="1:8" ht="18" customHeight="1" x14ac:dyDescent="0.25">
      <c r="A302" s="219"/>
      <c r="B302" s="221"/>
      <c r="C302" s="221"/>
      <c r="D302" s="97" t="s">
        <v>272</v>
      </c>
      <c r="E302" s="97"/>
      <c r="F302" s="97">
        <v>0</v>
      </c>
      <c r="G302" s="221"/>
      <c r="H302" s="226"/>
    </row>
    <row r="303" spans="1:8" ht="18" customHeight="1" x14ac:dyDescent="0.25">
      <c r="A303" s="219"/>
      <c r="B303" s="221"/>
      <c r="C303" s="221"/>
      <c r="D303" s="97" t="s">
        <v>273</v>
      </c>
      <c r="E303" s="97"/>
      <c r="F303" s="97">
        <v>0</v>
      </c>
      <c r="G303" s="221"/>
      <c r="H303" s="226"/>
    </row>
    <row r="304" spans="1:8" ht="18" customHeight="1" x14ac:dyDescent="0.25">
      <c r="A304" s="219"/>
      <c r="B304" s="221"/>
      <c r="C304" s="221"/>
      <c r="D304" s="97" t="s">
        <v>274</v>
      </c>
      <c r="E304" s="97"/>
      <c r="F304" s="97">
        <v>0</v>
      </c>
      <c r="G304" s="221"/>
      <c r="H304" s="226"/>
    </row>
    <row r="305" spans="1:8" ht="18" customHeight="1" x14ac:dyDescent="0.25">
      <c r="A305" s="219"/>
      <c r="B305" s="221"/>
      <c r="C305" s="221"/>
      <c r="D305" s="97" t="s">
        <v>271</v>
      </c>
      <c r="E305" s="97"/>
      <c r="F305" s="97">
        <v>0</v>
      </c>
      <c r="G305" s="221"/>
      <c r="H305" s="226"/>
    </row>
    <row r="306" spans="1:8" ht="18" customHeight="1" x14ac:dyDescent="0.25">
      <c r="A306" s="219"/>
      <c r="B306" s="221"/>
      <c r="C306" s="221"/>
      <c r="D306" s="97" t="s">
        <v>72</v>
      </c>
      <c r="E306" s="97"/>
      <c r="F306" s="97">
        <v>0</v>
      </c>
      <c r="G306" s="221"/>
      <c r="H306" s="226"/>
    </row>
    <row r="307" spans="1:8" ht="18" customHeight="1" thickBot="1" x14ac:dyDescent="0.3">
      <c r="A307" s="220"/>
      <c r="B307" s="222"/>
      <c r="C307" s="222"/>
      <c r="D307" s="98" t="s">
        <v>275</v>
      </c>
      <c r="E307" s="98"/>
      <c r="F307" s="98">
        <v>0</v>
      </c>
      <c r="G307" s="222"/>
      <c r="H307" s="227"/>
    </row>
    <row r="308" spans="1:8" ht="18" customHeight="1" x14ac:dyDescent="0.25">
      <c r="A308" s="219">
        <v>71400</v>
      </c>
      <c r="B308" s="221" t="s">
        <v>178</v>
      </c>
      <c r="C308" s="221"/>
      <c r="D308" s="97" t="s">
        <v>268</v>
      </c>
      <c r="E308" s="97"/>
      <c r="F308" s="97">
        <v>0</v>
      </c>
      <c r="G308" s="221">
        <f>AVERAGE(F308,F309,F310,F311,F312,F313,F314,F315,F316)</f>
        <v>0</v>
      </c>
      <c r="H308" s="226" t="s">
        <v>299</v>
      </c>
    </row>
    <row r="309" spans="1:8" ht="18" customHeight="1" x14ac:dyDescent="0.25">
      <c r="A309" s="219"/>
      <c r="B309" s="221"/>
      <c r="C309" s="221"/>
      <c r="D309" s="97" t="s">
        <v>269</v>
      </c>
      <c r="E309" s="97"/>
      <c r="F309" s="97">
        <v>0</v>
      </c>
      <c r="G309" s="221"/>
      <c r="H309" s="226"/>
    </row>
    <row r="310" spans="1:8" ht="18" customHeight="1" x14ac:dyDescent="0.25">
      <c r="A310" s="219"/>
      <c r="B310" s="221"/>
      <c r="C310" s="221"/>
      <c r="D310" s="97" t="s">
        <v>270</v>
      </c>
      <c r="E310" s="97"/>
      <c r="F310" s="97">
        <v>0</v>
      </c>
      <c r="G310" s="221"/>
      <c r="H310" s="226"/>
    </row>
    <row r="311" spans="1:8" ht="18" customHeight="1" x14ac:dyDescent="0.25">
      <c r="A311" s="219"/>
      <c r="B311" s="221"/>
      <c r="C311" s="221"/>
      <c r="D311" s="97" t="s">
        <v>272</v>
      </c>
      <c r="E311" s="97"/>
      <c r="F311" s="97">
        <v>0</v>
      </c>
      <c r="G311" s="221"/>
      <c r="H311" s="226"/>
    </row>
    <row r="312" spans="1:8" ht="18" customHeight="1" x14ac:dyDescent="0.25">
      <c r="A312" s="219"/>
      <c r="B312" s="221"/>
      <c r="C312" s="221"/>
      <c r="D312" s="97" t="s">
        <v>273</v>
      </c>
      <c r="E312" s="97"/>
      <c r="F312" s="97">
        <v>0</v>
      </c>
      <c r="G312" s="221"/>
      <c r="H312" s="226"/>
    </row>
    <row r="313" spans="1:8" ht="18" customHeight="1" x14ac:dyDescent="0.25">
      <c r="A313" s="219"/>
      <c r="B313" s="221"/>
      <c r="C313" s="221"/>
      <c r="D313" s="97" t="s">
        <v>274</v>
      </c>
      <c r="E313" s="97"/>
      <c r="F313" s="97">
        <v>0</v>
      </c>
      <c r="G313" s="221"/>
      <c r="H313" s="226"/>
    </row>
    <row r="314" spans="1:8" ht="18" customHeight="1" x14ac:dyDescent="0.25">
      <c r="A314" s="219"/>
      <c r="B314" s="221"/>
      <c r="C314" s="221"/>
      <c r="D314" s="97" t="s">
        <v>271</v>
      </c>
      <c r="E314" s="97"/>
      <c r="F314" s="97">
        <v>0</v>
      </c>
      <c r="G314" s="221"/>
      <c r="H314" s="226"/>
    </row>
    <row r="315" spans="1:8" ht="18" customHeight="1" x14ac:dyDescent="0.25">
      <c r="A315" s="219"/>
      <c r="B315" s="221"/>
      <c r="C315" s="221"/>
      <c r="D315" s="97" t="s">
        <v>72</v>
      </c>
      <c r="E315" s="97"/>
      <c r="F315" s="97">
        <v>0</v>
      </c>
      <c r="G315" s="221"/>
      <c r="H315" s="226"/>
    </row>
    <row r="316" spans="1:8" ht="18" customHeight="1" thickBot="1" x14ac:dyDescent="0.3">
      <c r="A316" s="220"/>
      <c r="B316" s="222"/>
      <c r="C316" s="222"/>
      <c r="D316" s="98" t="s">
        <v>275</v>
      </c>
      <c r="E316" s="98"/>
      <c r="F316" s="98">
        <v>0</v>
      </c>
      <c r="G316" s="222"/>
      <c r="H316" s="227"/>
    </row>
    <row r="317" spans="1:8" ht="18" customHeight="1" x14ac:dyDescent="0.25">
      <c r="A317" s="219">
        <v>73000</v>
      </c>
      <c r="B317" s="221" t="s">
        <v>178</v>
      </c>
      <c r="C317" s="221"/>
      <c r="D317" s="97" t="s">
        <v>268</v>
      </c>
      <c r="E317" s="97"/>
      <c r="F317" s="97">
        <v>0</v>
      </c>
      <c r="G317" s="221">
        <f>AVERAGE(F317,F318,F319,F320,F321,F322,F323,F324,F325)</f>
        <v>0</v>
      </c>
      <c r="H317" s="226" t="s">
        <v>299</v>
      </c>
    </row>
    <row r="318" spans="1:8" ht="18" customHeight="1" x14ac:dyDescent="0.25">
      <c r="A318" s="219"/>
      <c r="B318" s="221"/>
      <c r="C318" s="221"/>
      <c r="D318" s="97" t="s">
        <v>269</v>
      </c>
      <c r="E318" s="97"/>
      <c r="F318" s="97">
        <v>0</v>
      </c>
      <c r="G318" s="221"/>
      <c r="H318" s="226"/>
    </row>
    <row r="319" spans="1:8" ht="18" customHeight="1" x14ac:dyDescent="0.25">
      <c r="A319" s="219"/>
      <c r="B319" s="221"/>
      <c r="C319" s="221"/>
      <c r="D319" s="97" t="s">
        <v>270</v>
      </c>
      <c r="E319" s="97"/>
      <c r="F319" s="97">
        <v>0</v>
      </c>
      <c r="G319" s="221"/>
      <c r="H319" s="226"/>
    </row>
    <row r="320" spans="1:8" ht="18" customHeight="1" x14ac:dyDescent="0.25">
      <c r="A320" s="219"/>
      <c r="B320" s="221"/>
      <c r="C320" s="221"/>
      <c r="D320" s="97" t="s">
        <v>272</v>
      </c>
      <c r="E320" s="97"/>
      <c r="F320" s="97">
        <v>0</v>
      </c>
      <c r="G320" s="221"/>
      <c r="H320" s="226"/>
    </row>
    <row r="321" spans="1:8" ht="18" customHeight="1" x14ac:dyDescent="0.25">
      <c r="A321" s="219"/>
      <c r="B321" s="221"/>
      <c r="C321" s="221"/>
      <c r="D321" s="97" t="s">
        <v>273</v>
      </c>
      <c r="E321" s="97"/>
      <c r="F321" s="97">
        <v>0</v>
      </c>
      <c r="G321" s="221"/>
      <c r="H321" s="226"/>
    </row>
    <row r="322" spans="1:8" ht="18" customHeight="1" x14ac:dyDescent="0.25">
      <c r="A322" s="219"/>
      <c r="B322" s="221"/>
      <c r="C322" s="221"/>
      <c r="D322" s="97" t="s">
        <v>274</v>
      </c>
      <c r="E322" s="97"/>
      <c r="F322" s="97">
        <v>0</v>
      </c>
      <c r="G322" s="221"/>
      <c r="H322" s="226"/>
    </row>
    <row r="323" spans="1:8" ht="18" customHeight="1" x14ac:dyDescent="0.25">
      <c r="A323" s="219"/>
      <c r="B323" s="221"/>
      <c r="C323" s="221"/>
      <c r="D323" s="97" t="s">
        <v>271</v>
      </c>
      <c r="E323" s="97"/>
      <c r="F323" s="97">
        <v>0</v>
      </c>
      <c r="G323" s="221"/>
      <c r="H323" s="226"/>
    </row>
    <row r="324" spans="1:8" ht="18" customHeight="1" x14ac:dyDescent="0.25">
      <c r="A324" s="219"/>
      <c r="B324" s="221"/>
      <c r="C324" s="221"/>
      <c r="D324" s="97" t="s">
        <v>72</v>
      </c>
      <c r="E324" s="97"/>
      <c r="F324" s="97">
        <v>0</v>
      </c>
      <c r="G324" s="221"/>
      <c r="H324" s="226"/>
    </row>
    <row r="325" spans="1:8" ht="18" customHeight="1" thickBot="1" x14ac:dyDescent="0.3">
      <c r="A325" s="220"/>
      <c r="B325" s="222"/>
      <c r="C325" s="222"/>
      <c r="D325" s="98" t="s">
        <v>275</v>
      </c>
      <c r="E325" s="98"/>
      <c r="F325" s="98">
        <v>0</v>
      </c>
      <c r="G325" s="222"/>
      <c r="H325" s="227"/>
    </row>
    <row r="326" spans="1:8" ht="18" customHeight="1" x14ac:dyDescent="0.25">
      <c r="A326" s="219">
        <v>73000</v>
      </c>
      <c r="B326" s="221" t="s">
        <v>179</v>
      </c>
      <c r="C326" s="221"/>
      <c r="D326" s="97" t="s">
        <v>268</v>
      </c>
      <c r="E326" s="97"/>
      <c r="F326" s="97">
        <v>0</v>
      </c>
      <c r="G326" s="221">
        <f>AVERAGE(F326,F327,F328,F329,F330,F331,F332,F333,F334)</f>
        <v>0</v>
      </c>
      <c r="H326" s="226" t="s">
        <v>299</v>
      </c>
    </row>
    <row r="327" spans="1:8" ht="18" customHeight="1" x14ac:dyDescent="0.25">
      <c r="A327" s="219"/>
      <c r="B327" s="221"/>
      <c r="C327" s="221"/>
      <c r="D327" s="97" t="s">
        <v>269</v>
      </c>
      <c r="E327" s="97"/>
      <c r="F327" s="97">
        <v>0</v>
      </c>
      <c r="G327" s="221"/>
      <c r="H327" s="226"/>
    </row>
    <row r="328" spans="1:8" ht="18" customHeight="1" x14ac:dyDescent="0.25">
      <c r="A328" s="219"/>
      <c r="B328" s="221"/>
      <c r="C328" s="221"/>
      <c r="D328" s="97" t="s">
        <v>270</v>
      </c>
      <c r="E328" s="97"/>
      <c r="F328" s="97">
        <v>0</v>
      </c>
      <c r="G328" s="221"/>
      <c r="H328" s="226"/>
    </row>
    <row r="329" spans="1:8" ht="18" customHeight="1" x14ac:dyDescent="0.25">
      <c r="A329" s="219"/>
      <c r="B329" s="221"/>
      <c r="C329" s="221"/>
      <c r="D329" s="97" t="s">
        <v>272</v>
      </c>
      <c r="E329" s="97"/>
      <c r="F329" s="97">
        <v>0</v>
      </c>
      <c r="G329" s="221"/>
      <c r="H329" s="226"/>
    </row>
    <row r="330" spans="1:8" ht="18" customHeight="1" x14ac:dyDescent="0.25">
      <c r="A330" s="219"/>
      <c r="B330" s="221"/>
      <c r="C330" s="221"/>
      <c r="D330" s="97" t="s">
        <v>273</v>
      </c>
      <c r="E330" s="97"/>
      <c r="F330" s="97">
        <v>0</v>
      </c>
      <c r="G330" s="221"/>
      <c r="H330" s="226"/>
    </row>
    <row r="331" spans="1:8" ht="18" customHeight="1" x14ac:dyDescent="0.25">
      <c r="A331" s="219"/>
      <c r="B331" s="221"/>
      <c r="C331" s="221"/>
      <c r="D331" s="97" t="s">
        <v>274</v>
      </c>
      <c r="E331" s="97"/>
      <c r="F331" s="97">
        <v>0</v>
      </c>
      <c r="G331" s="221"/>
      <c r="H331" s="226"/>
    </row>
    <row r="332" spans="1:8" ht="18" customHeight="1" x14ac:dyDescent="0.25">
      <c r="A332" s="219"/>
      <c r="B332" s="221"/>
      <c r="C332" s="221"/>
      <c r="D332" s="97" t="s">
        <v>271</v>
      </c>
      <c r="E332" s="97"/>
      <c r="F332" s="97">
        <v>0</v>
      </c>
      <c r="G332" s="221"/>
      <c r="H332" s="226"/>
    </row>
    <row r="333" spans="1:8" ht="18" customHeight="1" x14ac:dyDescent="0.25">
      <c r="A333" s="219"/>
      <c r="B333" s="221"/>
      <c r="C333" s="221"/>
      <c r="D333" s="97" t="s">
        <v>72</v>
      </c>
      <c r="E333" s="97"/>
      <c r="F333" s="97">
        <v>0</v>
      </c>
      <c r="G333" s="221"/>
      <c r="H333" s="226"/>
    </row>
    <row r="334" spans="1:8" ht="18" customHeight="1" thickBot="1" x14ac:dyDescent="0.3">
      <c r="A334" s="220"/>
      <c r="B334" s="222"/>
      <c r="C334" s="222"/>
      <c r="D334" s="98" t="s">
        <v>275</v>
      </c>
      <c r="E334" s="98"/>
      <c r="F334" s="98">
        <v>0</v>
      </c>
      <c r="G334" s="222"/>
      <c r="H334" s="227"/>
    </row>
    <row r="335" spans="1:8" ht="18" customHeight="1" x14ac:dyDescent="0.25">
      <c r="A335" s="219">
        <v>74100</v>
      </c>
      <c r="B335" s="221" t="s">
        <v>178</v>
      </c>
      <c r="C335" s="221"/>
      <c r="D335" s="97" t="s">
        <v>268</v>
      </c>
      <c r="E335" s="97"/>
      <c r="F335" s="97">
        <v>0</v>
      </c>
      <c r="G335" s="221">
        <f>AVERAGE(F335,F336,F337,F338,F339,F340,F341,F342,F343)</f>
        <v>0</v>
      </c>
      <c r="H335" s="226" t="s">
        <v>299</v>
      </c>
    </row>
    <row r="336" spans="1:8" ht="18" customHeight="1" x14ac:dyDescent="0.25">
      <c r="A336" s="219"/>
      <c r="B336" s="221"/>
      <c r="C336" s="221"/>
      <c r="D336" s="97" t="s">
        <v>269</v>
      </c>
      <c r="E336" s="97"/>
      <c r="F336" s="97">
        <v>0</v>
      </c>
      <c r="G336" s="221"/>
      <c r="H336" s="226"/>
    </row>
    <row r="337" spans="1:8" ht="18" customHeight="1" x14ac:dyDescent="0.25">
      <c r="A337" s="219"/>
      <c r="B337" s="221"/>
      <c r="C337" s="221"/>
      <c r="D337" s="97" t="s">
        <v>270</v>
      </c>
      <c r="E337" s="97"/>
      <c r="F337" s="97">
        <v>0</v>
      </c>
      <c r="G337" s="221"/>
      <c r="H337" s="226"/>
    </row>
    <row r="338" spans="1:8" ht="18" customHeight="1" x14ac:dyDescent="0.25">
      <c r="A338" s="219"/>
      <c r="B338" s="221"/>
      <c r="C338" s="221"/>
      <c r="D338" s="97" t="s">
        <v>272</v>
      </c>
      <c r="E338" s="97"/>
      <c r="F338" s="97">
        <v>0</v>
      </c>
      <c r="G338" s="221"/>
      <c r="H338" s="226"/>
    </row>
    <row r="339" spans="1:8" ht="18" customHeight="1" x14ac:dyDescent="0.25">
      <c r="A339" s="219"/>
      <c r="B339" s="221"/>
      <c r="C339" s="221"/>
      <c r="D339" s="97" t="s">
        <v>273</v>
      </c>
      <c r="E339" s="97"/>
      <c r="F339" s="97">
        <v>0</v>
      </c>
      <c r="G339" s="221"/>
      <c r="H339" s="226"/>
    </row>
    <row r="340" spans="1:8" ht="18" customHeight="1" x14ac:dyDescent="0.25">
      <c r="A340" s="219"/>
      <c r="B340" s="221"/>
      <c r="C340" s="221"/>
      <c r="D340" s="97" t="s">
        <v>274</v>
      </c>
      <c r="E340" s="97"/>
      <c r="F340" s="97">
        <v>0</v>
      </c>
      <c r="G340" s="221"/>
      <c r="H340" s="226"/>
    </row>
    <row r="341" spans="1:8" ht="18" customHeight="1" x14ac:dyDescent="0.25">
      <c r="A341" s="219"/>
      <c r="B341" s="221"/>
      <c r="C341" s="221"/>
      <c r="D341" s="97" t="s">
        <v>271</v>
      </c>
      <c r="E341" s="97"/>
      <c r="F341" s="97">
        <v>0</v>
      </c>
      <c r="G341" s="221"/>
      <c r="H341" s="226"/>
    </row>
    <row r="342" spans="1:8" ht="18" customHeight="1" x14ac:dyDescent="0.25">
      <c r="A342" s="219"/>
      <c r="B342" s="221"/>
      <c r="C342" s="221"/>
      <c r="D342" s="97" t="s">
        <v>72</v>
      </c>
      <c r="E342" s="97"/>
      <c r="F342" s="97">
        <v>0</v>
      </c>
      <c r="G342" s="221"/>
      <c r="H342" s="226"/>
    </row>
    <row r="343" spans="1:8" ht="18" customHeight="1" thickBot="1" x14ac:dyDescent="0.3">
      <c r="A343" s="220"/>
      <c r="B343" s="222"/>
      <c r="C343" s="222"/>
      <c r="D343" s="98" t="s">
        <v>275</v>
      </c>
      <c r="E343" s="98"/>
      <c r="F343" s="98">
        <v>0</v>
      </c>
      <c r="G343" s="222"/>
      <c r="H343" s="227"/>
    </row>
    <row r="344" spans="1:8" ht="18" customHeight="1" x14ac:dyDescent="0.25">
      <c r="A344" s="219">
        <v>75300</v>
      </c>
      <c r="B344" s="221" t="s">
        <v>178</v>
      </c>
      <c r="C344" s="221"/>
      <c r="D344" s="97" t="s">
        <v>268</v>
      </c>
      <c r="E344" s="97"/>
      <c r="F344" s="97">
        <v>0</v>
      </c>
      <c r="G344" s="221">
        <f>AVERAGE(F344,F345,F346,F347,F348,F349,F350,F351,F352)</f>
        <v>0</v>
      </c>
      <c r="H344" s="226" t="s">
        <v>299</v>
      </c>
    </row>
    <row r="345" spans="1:8" ht="18" customHeight="1" x14ac:dyDescent="0.25">
      <c r="A345" s="219"/>
      <c r="B345" s="221"/>
      <c r="C345" s="221"/>
      <c r="D345" s="97" t="s">
        <v>269</v>
      </c>
      <c r="E345" s="97"/>
      <c r="F345" s="97">
        <v>0</v>
      </c>
      <c r="G345" s="221"/>
      <c r="H345" s="226"/>
    </row>
    <row r="346" spans="1:8" ht="18" customHeight="1" x14ac:dyDescent="0.25">
      <c r="A346" s="219"/>
      <c r="B346" s="221"/>
      <c r="C346" s="221"/>
      <c r="D346" s="97" t="s">
        <v>270</v>
      </c>
      <c r="E346" s="97"/>
      <c r="F346" s="97">
        <v>0</v>
      </c>
      <c r="G346" s="221"/>
      <c r="H346" s="226"/>
    </row>
    <row r="347" spans="1:8" ht="18" customHeight="1" x14ac:dyDescent="0.25">
      <c r="A347" s="219"/>
      <c r="B347" s="221"/>
      <c r="C347" s="221"/>
      <c r="D347" s="97" t="s">
        <v>272</v>
      </c>
      <c r="E347" s="97"/>
      <c r="F347" s="97">
        <v>0</v>
      </c>
      <c r="G347" s="221"/>
      <c r="H347" s="226"/>
    </row>
    <row r="348" spans="1:8" ht="18" customHeight="1" x14ac:dyDescent="0.25">
      <c r="A348" s="219"/>
      <c r="B348" s="221"/>
      <c r="C348" s="221"/>
      <c r="D348" s="97" t="s">
        <v>273</v>
      </c>
      <c r="E348" s="97"/>
      <c r="F348" s="97">
        <v>0</v>
      </c>
      <c r="G348" s="221"/>
      <c r="H348" s="226"/>
    </row>
    <row r="349" spans="1:8" ht="18" customHeight="1" x14ac:dyDescent="0.25">
      <c r="A349" s="219"/>
      <c r="B349" s="221"/>
      <c r="C349" s="221"/>
      <c r="D349" s="97" t="s">
        <v>274</v>
      </c>
      <c r="E349" s="97"/>
      <c r="F349" s="97">
        <v>0</v>
      </c>
      <c r="G349" s="221"/>
      <c r="H349" s="226"/>
    </row>
    <row r="350" spans="1:8" ht="18" customHeight="1" x14ac:dyDescent="0.25">
      <c r="A350" s="219"/>
      <c r="B350" s="221"/>
      <c r="C350" s="221"/>
      <c r="D350" s="97" t="s">
        <v>271</v>
      </c>
      <c r="E350" s="97"/>
      <c r="F350" s="97">
        <v>0</v>
      </c>
      <c r="G350" s="221"/>
      <c r="H350" s="226"/>
    </row>
    <row r="351" spans="1:8" ht="18" customHeight="1" x14ac:dyDescent="0.25">
      <c r="A351" s="219"/>
      <c r="B351" s="221"/>
      <c r="C351" s="221"/>
      <c r="D351" s="97" t="s">
        <v>72</v>
      </c>
      <c r="E351" s="97"/>
      <c r="F351" s="97">
        <v>0</v>
      </c>
      <c r="G351" s="221"/>
      <c r="H351" s="226"/>
    </row>
    <row r="352" spans="1:8" ht="18" customHeight="1" thickBot="1" x14ac:dyDescent="0.3">
      <c r="A352" s="220"/>
      <c r="B352" s="222"/>
      <c r="C352" s="222"/>
      <c r="D352" s="98" t="s">
        <v>275</v>
      </c>
      <c r="E352" s="98"/>
      <c r="F352" s="98">
        <v>0</v>
      </c>
      <c r="G352" s="222"/>
      <c r="H352" s="227"/>
    </row>
    <row r="353" spans="1:8" ht="18" customHeight="1" x14ac:dyDescent="0.25">
      <c r="A353" s="219">
        <v>75300</v>
      </c>
      <c r="B353" s="221" t="s">
        <v>179</v>
      </c>
      <c r="C353" s="221"/>
      <c r="D353" s="97" t="s">
        <v>268</v>
      </c>
      <c r="E353" s="97"/>
      <c r="F353" s="97">
        <v>0</v>
      </c>
      <c r="G353" s="221">
        <f>AVERAGE(F353,F354,F355,F356,F357,F358,F359,F360,F361)</f>
        <v>0</v>
      </c>
      <c r="H353" s="226" t="s">
        <v>299</v>
      </c>
    </row>
    <row r="354" spans="1:8" ht="18" customHeight="1" x14ac:dyDescent="0.25">
      <c r="A354" s="219"/>
      <c r="B354" s="221"/>
      <c r="C354" s="221"/>
      <c r="D354" s="97" t="s">
        <v>269</v>
      </c>
      <c r="E354" s="97"/>
      <c r="F354" s="97">
        <v>0</v>
      </c>
      <c r="G354" s="221"/>
      <c r="H354" s="226"/>
    </row>
    <row r="355" spans="1:8" ht="18" customHeight="1" x14ac:dyDescent="0.25">
      <c r="A355" s="219"/>
      <c r="B355" s="221"/>
      <c r="C355" s="221"/>
      <c r="D355" s="97" t="s">
        <v>270</v>
      </c>
      <c r="E355" s="97"/>
      <c r="F355" s="97">
        <v>0</v>
      </c>
      <c r="G355" s="221"/>
      <c r="H355" s="226"/>
    </row>
    <row r="356" spans="1:8" ht="18" customHeight="1" x14ac:dyDescent="0.25">
      <c r="A356" s="219"/>
      <c r="B356" s="221"/>
      <c r="C356" s="221"/>
      <c r="D356" s="97" t="s">
        <v>272</v>
      </c>
      <c r="E356" s="97"/>
      <c r="F356" s="97">
        <v>0</v>
      </c>
      <c r="G356" s="221"/>
      <c r="H356" s="226"/>
    </row>
    <row r="357" spans="1:8" ht="18" customHeight="1" x14ac:dyDescent="0.25">
      <c r="A357" s="219"/>
      <c r="B357" s="221"/>
      <c r="C357" s="221"/>
      <c r="D357" s="97" t="s">
        <v>273</v>
      </c>
      <c r="E357" s="97"/>
      <c r="F357" s="97">
        <v>0</v>
      </c>
      <c r="G357" s="221"/>
      <c r="H357" s="226"/>
    </row>
    <row r="358" spans="1:8" ht="18" customHeight="1" x14ac:dyDescent="0.25">
      <c r="A358" s="219"/>
      <c r="B358" s="221"/>
      <c r="C358" s="221"/>
      <c r="D358" s="97" t="s">
        <v>274</v>
      </c>
      <c r="E358" s="97"/>
      <c r="F358" s="97">
        <v>0</v>
      </c>
      <c r="G358" s="221"/>
      <c r="H358" s="226"/>
    </row>
    <row r="359" spans="1:8" ht="18" customHeight="1" x14ac:dyDescent="0.25">
      <c r="A359" s="219"/>
      <c r="B359" s="221"/>
      <c r="C359" s="221"/>
      <c r="D359" s="97" t="s">
        <v>271</v>
      </c>
      <c r="E359" s="97"/>
      <c r="F359" s="97">
        <v>0</v>
      </c>
      <c r="G359" s="221"/>
      <c r="H359" s="226"/>
    </row>
    <row r="360" spans="1:8" ht="18" customHeight="1" x14ac:dyDescent="0.25">
      <c r="A360" s="219"/>
      <c r="B360" s="221"/>
      <c r="C360" s="221"/>
      <c r="D360" s="97" t="s">
        <v>72</v>
      </c>
      <c r="E360" s="97"/>
      <c r="F360" s="97">
        <v>0</v>
      </c>
      <c r="G360" s="221"/>
      <c r="H360" s="226"/>
    </row>
    <row r="361" spans="1:8" ht="18" customHeight="1" thickBot="1" x14ac:dyDescent="0.3">
      <c r="A361" s="220"/>
      <c r="B361" s="222"/>
      <c r="C361" s="222"/>
      <c r="D361" s="98" t="s">
        <v>275</v>
      </c>
      <c r="E361" s="98"/>
      <c r="F361" s="98">
        <v>0</v>
      </c>
      <c r="G361" s="222"/>
      <c r="H361" s="227"/>
    </row>
    <row r="362" spans="1:8" ht="18" customHeight="1" x14ac:dyDescent="0.25">
      <c r="A362" s="219">
        <v>88300</v>
      </c>
      <c r="B362" s="221" t="s">
        <v>182</v>
      </c>
      <c r="C362" s="221"/>
      <c r="D362" s="97" t="s">
        <v>268</v>
      </c>
      <c r="E362" s="97"/>
      <c r="F362" s="97">
        <v>0</v>
      </c>
      <c r="G362" s="221">
        <f>AVERAGE(F362,F363,F364,F365,F366,F367,F368,F369,F370)</f>
        <v>0</v>
      </c>
      <c r="H362" s="226" t="s">
        <v>299</v>
      </c>
    </row>
    <row r="363" spans="1:8" ht="18" customHeight="1" x14ac:dyDescent="0.25">
      <c r="A363" s="219"/>
      <c r="B363" s="221"/>
      <c r="C363" s="221"/>
      <c r="D363" s="97" t="s">
        <v>269</v>
      </c>
      <c r="E363" s="97"/>
      <c r="F363" s="97">
        <v>0</v>
      </c>
      <c r="G363" s="221"/>
      <c r="H363" s="226"/>
    </row>
    <row r="364" spans="1:8" ht="18" customHeight="1" x14ac:dyDescent="0.25">
      <c r="A364" s="219"/>
      <c r="B364" s="221"/>
      <c r="C364" s="221"/>
      <c r="D364" s="97" t="s">
        <v>270</v>
      </c>
      <c r="E364" s="97"/>
      <c r="F364" s="97">
        <v>0</v>
      </c>
      <c r="G364" s="221"/>
      <c r="H364" s="226"/>
    </row>
    <row r="365" spans="1:8" ht="18" customHeight="1" x14ac:dyDescent="0.25">
      <c r="A365" s="219"/>
      <c r="B365" s="221"/>
      <c r="C365" s="221"/>
      <c r="D365" s="97" t="s">
        <v>272</v>
      </c>
      <c r="E365" s="97"/>
      <c r="F365" s="97">
        <v>0</v>
      </c>
      <c r="G365" s="221"/>
      <c r="H365" s="226"/>
    </row>
    <row r="366" spans="1:8" ht="18" customHeight="1" x14ac:dyDescent="0.25">
      <c r="A366" s="219"/>
      <c r="B366" s="221"/>
      <c r="C366" s="221"/>
      <c r="D366" s="97" t="s">
        <v>273</v>
      </c>
      <c r="E366" s="97"/>
      <c r="F366" s="97">
        <v>0</v>
      </c>
      <c r="G366" s="221"/>
      <c r="H366" s="226"/>
    </row>
    <row r="367" spans="1:8" ht="18" customHeight="1" x14ac:dyDescent="0.25">
      <c r="A367" s="219"/>
      <c r="B367" s="221"/>
      <c r="C367" s="221"/>
      <c r="D367" s="97" t="s">
        <v>274</v>
      </c>
      <c r="E367" s="97"/>
      <c r="F367" s="97">
        <v>0</v>
      </c>
      <c r="G367" s="221"/>
      <c r="H367" s="226"/>
    </row>
    <row r="368" spans="1:8" ht="18" customHeight="1" x14ac:dyDescent="0.25">
      <c r="A368" s="219"/>
      <c r="B368" s="221"/>
      <c r="C368" s="221"/>
      <c r="D368" s="97" t="s">
        <v>271</v>
      </c>
      <c r="E368" s="97"/>
      <c r="F368" s="97">
        <v>0</v>
      </c>
      <c r="G368" s="221"/>
      <c r="H368" s="226"/>
    </row>
    <row r="369" spans="1:8" ht="18" customHeight="1" x14ac:dyDescent="0.25">
      <c r="A369" s="219"/>
      <c r="B369" s="221"/>
      <c r="C369" s="221"/>
      <c r="D369" s="97" t="s">
        <v>72</v>
      </c>
      <c r="E369" s="97"/>
      <c r="F369" s="97">
        <v>0</v>
      </c>
      <c r="G369" s="221"/>
      <c r="H369" s="226"/>
    </row>
    <row r="370" spans="1:8" ht="18" customHeight="1" thickBot="1" x14ac:dyDescent="0.3">
      <c r="A370" s="220"/>
      <c r="B370" s="222"/>
      <c r="C370" s="222"/>
      <c r="D370" s="98" t="s">
        <v>275</v>
      </c>
      <c r="E370" s="98"/>
      <c r="F370" s="98">
        <v>0</v>
      </c>
      <c r="G370" s="222"/>
      <c r="H370" s="227"/>
    </row>
    <row r="371" spans="1:8" ht="18" customHeight="1" x14ac:dyDescent="0.25">
      <c r="A371" s="219">
        <v>88600</v>
      </c>
      <c r="B371" s="221" t="s">
        <v>182</v>
      </c>
      <c r="C371" s="221"/>
      <c r="D371" s="97" t="s">
        <v>268</v>
      </c>
      <c r="E371" s="97"/>
      <c r="F371" s="97">
        <v>0</v>
      </c>
      <c r="G371" s="221">
        <f>AVERAGE(F371,F372,F373,F374,F375,F376,F377,F378,F379)</f>
        <v>0</v>
      </c>
      <c r="H371" s="226" t="s">
        <v>299</v>
      </c>
    </row>
    <row r="372" spans="1:8" ht="18" customHeight="1" x14ac:dyDescent="0.25">
      <c r="A372" s="219"/>
      <c r="B372" s="221"/>
      <c r="C372" s="221"/>
      <c r="D372" s="97" t="s">
        <v>269</v>
      </c>
      <c r="E372" s="97"/>
      <c r="F372" s="97">
        <v>0</v>
      </c>
      <c r="G372" s="221"/>
      <c r="H372" s="226"/>
    </row>
    <row r="373" spans="1:8" ht="18" customHeight="1" x14ac:dyDescent="0.25">
      <c r="A373" s="219"/>
      <c r="B373" s="221"/>
      <c r="C373" s="221"/>
      <c r="D373" s="97" t="s">
        <v>270</v>
      </c>
      <c r="E373" s="97"/>
      <c r="F373" s="97">
        <v>0</v>
      </c>
      <c r="G373" s="221"/>
      <c r="H373" s="226"/>
    </row>
    <row r="374" spans="1:8" ht="18" customHeight="1" x14ac:dyDescent="0.25">
      <c r="A374" s="219"/>
      <c r="B374" s="221"/>
      <c r="C374" s="221"/>
      <c r="D374" s="97" t="s">
        <v>272</v>
      </c>
      <c r="E374" s="97"/>
      <c r="F374" s="97">
        <v>0</v>
      </c>
      <c r="G374" s="221"/>
      <c r="H374" s="226"/>
    </row>
    <row r="375" spans="1:8" ht="18" customHeight="1" x14ac:dyDescent="0.25">
      <c r="A375" s="219"/>
      <c r="B375" s="221"/>
      <c r="C375" s="221"/>
      <c r="D375" s="97" t="s">
        <v>273</v>
      </c>
      <c r="E375" s="97"/>
      <c r="F375" s="97">
        <v>0</v>
      </c>
      <c r="G375" s="221"/>
      <c r="H375" s="226"/>
    </row>
    <row r="376" spans="1:8" ht="18" customHeight="1" x14ac:dyDescent="0.25">
      <c r="A376" s="219"/>
      <c r="B376" s="221"/>
      <c r="C376" s="221"/>
      <c r="D376" s="97" t="s">
        <v>274</v>
      </c>
      <c r="E376" s="97"/>
      <c r="F376" s="97">
        <v>0</v>
      </c>
      <c r="G376" s="221"/>
      <c r="H376" s="226"/>
    </row>
    <row r="377" spans="1:8" ht="18" customHeight="1" x14ac:dyDescent="0.25">
      <c r="A377" s="219"/>
      <c r="B377" s="221"/>
      <c r="C377" s="221"/>
      <c r="D377" s="97" t="s">
        <v>271</v>
      </c>
      <c r="E377" s="97"/>
      <c r="F377" s="97">
        <v>0</v>
      </c>
      <c r="G377" s="221"/>
      <c r="H377" s="226"/>
    </row>
    <row r="378" spans="1:8" ht="18" customHeight="1" x14ac:dyDescent="0.25">
      <c r="A378" s="219"/>
      <c r="B378" s="221"/>
      <c r="C378" s="221"/>
      <c r="D378" s="97" t="s">
        <v>72</v>
      </c>
      <c r="E378" s="97"/>
      <c r="F378" s="97">
        <v>0</v>
      </c>
      <c r="G378" s="221"/>
      <c r="H378" s="226"/>
    </row>
    <row r="379" spans="1:8" ht="18" customHeight="1" thickBot="1" x14ac:dyDescent="0.3">
      <c r="A379" s="220"/>
      <c r="B379" s="222"/>
      <c r="C379" s="222"/>
      <c r="D379" s="98" t="s">
        <v>275</v>
      </c>
      <c r="E379" s="98"/>
      <c r="F379" s="98">
        <v>0</v>
      </c>
      <c r="G379" s="222"/>
      <c r="H379" s="227"/>
    </row>
    <row r="380" spans="1:8" ht="18" customHeight="1" x14ac:dyDescent="0.25">
      <c r="A380" s="219">
        <v>90800</v>
      </c>
      <c r="B380" s="221" t="s">
        <v>182</v>
      </c>
      <c r="C380" s="221"/>
      <c r="D380" s="97" t="s">
        <v>268</v>
      </c>
      <c r="E380" s="97"/>
      <c r="F380" s="97">
        <v>0</v>
      </c>
      <c r="G380" s="221">
        <f>AVERAGE(F380,F381,F382,F383,F384,F385,F386,F387,F388)</f>
        <v>0</v>
      </c>
      <c r="H380" s="226" t="s">
        <v>299</v>
      </c>
    </row>
    <row r="381" spans="1:8" ht="18" customHeight="1" x14ac:dyDescent="0.25">
      <c r="A381" s="219"/>
      <c r="B381" s="221"/>
      <c r="C381" s="221"/>
      <c r="D381" s="97" t="s">
        <v>269</v>
      </c>
      <c r="E381" s="97"/>
      <c r="F381" s="97">
        <v>0</v>
      </c>
      <c r="G381" s="221"/>
      <c r="H381" s="226"/>
    </row>
    <row r="382" spans="1:8" ht="18" customHeight="1" x14ac:dyDescent="0.25">
      <c r="A382" s="219"/>
      <c r="B382" s="221"/>
      <c r="C382" s="221"/>
      <c r="D382" s="97" t="s">
        <v>270</v>
      </c>
      <c r="E382" s="97"/>
      <c r="F382" s="97">
        <v>0</v>
      </c>
      <c r="G382" s="221"/>
      <c r="H382" s="226"/>
    </row>
    <row r="383" spans="1:8" ht="18" customHeight="1" x14ac:dyDescent="0.25">
      <c r="A383" s="219"/>
      <c r="B383" s="221"/>
      <c r="C383" s="221"/>
      <c r="D383" s="97" t="s">
        <v>272</v>
      </c>
      <c r="E383" s="97"/>
      <c r="F383" s="97">
        <v>0</v>
      </c>
      <c r="G383" s="221"/>
      <c r="H383" s="226"/>
    </row>
    <row r="384" spans="1:8" ht="18" customHeight="1" x14ac:dyDescent="0.25">
      <c r="A384" s="219"/>
      <c r="B384" s="221"/>
      <c r="C384" s="221"/>
      <c r="D384" s="97" t="s">
        <v>273</v>
      </c>
      <c r="E384" s="97"/>
      <c r="F384" s="97">
        <v>0</v>
      </c>
      <c r="G384" s="221"/>
      <c r="H384" s="226"/>
    </row>
    <row r="385" spans="1:8" ht="18" customHeight="1" x14ac:dyDescent="0.25">
      <c r="A385" s="219"/>
      <c r="B385" s="221"/>
      <c r="C385" s="221"/>
      <c r="D385" s="97" t="s">
        <v>274</v>
      </c>
      <c r="E385" s="97"/>
      <c r="F385" s="97">
        <v>0</v>
      </c>
      <c r="G385" s="221"/>
      <c r="H385" s="226"/>
    </row>
    <row r="386" spans="1:8" ht="18" customHeight="1" x14ac:dyDescent="0.25">
      <c r="A386" s="219"/>
      <c r="B386" s="221"/>
      <c r="C386" s="221"/>
      <c r="D386" s="97" t="s">
        <v>271</v>
      </c>
      <c r="E386" s="97"/>
      <c r="F386" s="97">
        <v>0</v>
      </c>
      <c r="G386" s="221"/>
      <c r="H386" s="226"/>
    </row>
    <row r="387" spans="1:8" ht="18" customHeight="1" x14ac:dyDescent="0.25">
      <c r="A387" s="219"/>
      <c r="B387" s="221"/>
      <c r="C387" s="221"/>
      <c r="D387" s="97" t="s">
        <v>72</v>
      </c>
      <c r="E387" s="97"/>
      <c r="F387" s="97">
        <v>0</v>
      </c>
      <c r="G387" s="221"/>
      <c r="H387" s="226"/>
    </row>
    <row r="388" spans="1:8" ht="18" customHeight="1" thickBot="1" x14ac:dyDescent="0.3">
      <c r="A388" s="220"/>
      <c r="B388" s="222"/>
      <c r="C388" s="222"/>
      <c r="D388" s="98" t="s">
        <v>275</v>
      </c>
      <c r="E388" s="98"/>
      <c r="F388" s="98">
        <v>0</v>
      </c>
      <c r="G388" s="222"/>
      <c r="H388" s="227"/>
    </row>
    <row r="389" spans="1:8" ht="18" customHeight="1" x14ac:dyDescent="0.25">
      <c r="A389" s="219">
        <v>92400</v>
      </c>
      <c r="B389" s="221" t="s">
        <v>182</v>
      </c>
      <c r="C389" s="221"/>
      <c r="D389" s="97" t="s">
        <v>268</v>
      </c>
      <c r="E389" s="97"/>
      <c r="F389" s="97">
        <v>0</v>
      </c>
      <c r="G389" s="221">
        <f>AVERAGE(F389,F390,F391,F392,F393,F394,F395,F396,F397)</f>
        <v>0</v>
      </c>
      <c r="H389" s="226" t="s">
        <v>299</v>
      </c>
    </row>
    <row r="390" spans="1:8" ht="18" customHeight="1" x14ac:dyDescent="0.25">
      <c r="A390" s="219"/>
      <c r="B390" s="221"/>
      <c r="C390" s="221"/>
      <c r="D390" s="97" t="s">
        <v>269</v>
      </c>
      <c r="E390" s="97"/>
      <c r="F390" s="97">
        <v>0</v>
      </c>
      <c r="G390" s="221"/>
      <c r="H390" s="226"/>
    </row>
    <row r="391" spans="1:8" ht="18" customHeight="1" x14ac:dyDescent="0.25">
      <c r="A391" s="219"/>
      <c r="B391" s="221"/>
      <c r="C391" s="221"/>
      <c r="D391" s="97" t="s">
        <v>270</v>
      </c>
      <c r="E391" s="97"/>
      <c r="F391" s="97">
        <v>0</v>
      </c>
      <c r="G391" s="221"/>
      <c r="H391" s="226"/>
    </row>
    <row r="392" spans="1:8" ht="18" customHeight="1" x14ac:dyDescent="0.25">
      <c r="A392" s="219"/>
      <c r="B392" s="221"/>
      <c r="C392" s="221"/>
      <c r="D392" s="97" t="s">
        <v>272</v>
      </c>
      <c r="E392" s="97"/>
      <c r="F392" s="97">
        <v>0</v>
      </c>
      <c r="G392" s="221"/>
      <c r="H392" s="226"/>
    </row>
    <row r="393" spans="1:8" ht="18" customHeight="1" x14ac:dyDescent="0.25">
      <c r="A393" s="219"/>
      <c r="B393" s="221"/>
      <c r="C393" s="221"/>
      <c r="D393" s="97" t="s">
        <v>273</v>
      </c>
      <c r="E393" s="97"/>
      <c r="F393" s="97">
        <v>0</v>
      </c>
      <c r="G393" s="221"/>
      <c r="H393" s="226"/>
    </row>
    <row r="394" spans="1:8" ht="18" customHeight="1" x14ac:dyDescent="0.25">
      <c r="A394" s="219"/>
      <c r="B394" s="221"/>
      <c r="C394" s="221"/>
      <c r="D394" s="97" t="s">
        <v>274</v>
      </c>
      <c r="E394" s="97"/>
      <c r="F394" s="97">
        <v>0</v>
      </c>
      <c r="G394" s="221"/>
      <c r="H394" s="226"/>
    </row>
    <row r="395" spans="1:8" ht="18" customHeight="1" x14ac:dyDescent="0.25">
      <c r="A395" s="219"/>
      <c r="B395" s="221"/>
      <c r="C395" s="221"/>
      <c r="D395" s="97" t="s">
        <v>271</v>
      </c>
      <c r="E395" s="97"/>
      <c r="F395" s="97">
        <v>0</v>
      </c>
      <c r="G395" s="221"/>
      <c r="H395" s="226"/>
    </row>
    <row r="396" spans="1:8" ht="18" customHeight="1" x14ac:dyDescent="0.25">
      <c r="A396" s="219"/>
      <c r="B396" s="221"/>
      <c r="C396" s="221"/>
      <c r="D396" s="97" t="s">
        <v>72</v>
      </c>
      <c r="E396" s="97"/>
      <c r="F396" s="97">
        <v>0</v>
      </c>
      <c r="G396" s="221"/>
      <c r="H396" s="226"/>
    </row>
    <row r="397" spans="1:8" ht="18" customHeight="1" thickBot="1" x14ac:dyDescent="0.3">
      <c r="A397" s="220"/>
      <c r="B397" s="222"/>
      <c r="C397" s="222"/>
      <c r="D397" s="98" t="s">
        <v>275</v>
      </c>
      <c r="E397" s="98"/>
      <c r="F397" s="98">
        <v>0</v>
      </c>
      <c r="G397" s="222"/>
      <c r="H397" s="227"/>
    </row>
    <row r="398" spans="1:8" ht="18" customHeight="1" x14ac:dyDescent="0.25">
      <c r="A398" s="219">
        <v>93600</v>
      </c>
      <c r="B398" s="221" t="s">
        <v>182</v>
      </c>
      <c r="C398" s="221"/>
      <c r="D398" s="97" t="s">
        <v>268</v>
      </c>
      <c r="E398" s="97"/>
      <c r="F398" s="97">
        <v>0</v>
      </c>
      <c r="G398" s="221">
        <f>AVERAGE(F398,F399,F400,F401,F402,F403,F404,F405,F406)</f>
        <v>0</v>
      </c>
      <c r="H398" s="226" t="s">
        <v>299</v>
      </c>
    </row>
    <row r="399" spans="1:8" ht="18" customHeight="1" x14ac:dyDescent="0.25">
      <c r="A399" s="219"/>
      <c r="B399" s="221"/>
      <c r="C399" s="221"/>
      <c r="D399" s="97" t="s">
        <v>269</v>
      </c>
      <c r="E399" s="97"/>
      <c r="F399" s="97">
        <v>0</v>
      </c>
      <c r="G399" s="221"/>
      <c r="H399" s="226"/>
    </row>
    <row r="400" spans="1:8" ht="18" customHeight="1" x14ac:dyDescent="0.25">
      <c r="A400" s="219"/>
      <c r="B400" s="221"/>
      <c r="C400" s="221"/>
      <c r="D400" s="97" t="s">
        <v>270</v>
      </c>
      <c r="E400" s="97"/>
      <c r="F400" s="97">
        <v>0</v>
      </c>
      <c r="G400" s="221"/>
      <c r="H400" s="226"/>
    </row>
    <row r="401" spans="1:8" ht="18" customHeight="1" x14ac:dyDescent="0.25">
      <c r="A401" s="219"/>
      <c r="B401" s="221"/>
      <c r="C401" s="221"/>
      <c r="D401" s="97" t="s">
        <v>272</v>
      </c>
      <c r="E401" s="97"/>
      <c r="F401" s="97">
        <v>0</v>
      </c>
      <c r="G401" s="221"/>
      <c r="H401" s="226"/>
    </row>
    <row r="402" spans="1:8" ht="18" customHeight="1" x14ac:dyDescent="0.25">
      <c r="A402" s="219"/>
      <c r="B402" s="221"/>
      <c r="C402" s="221"/>
      <c r="D402" s="97" t="s">
        <v>273</v>
      </c>
      <c r="E402" s="97"/>
      <c r="F402" s="97">
        <v>0</v>
      </c>
      <c r="G402" s="221"/>
      <c r="H402" s="226"/>
    </row>
    <row r="403" spans="1:8" ht="18" customHeight="1" x14ac:dyDescent="0.25">
      <c r="A403" s="219"/>
      <c r="B403" s="221"/>
      <c r="C403" s="221"/>
      <c r="D403" s="97" t="s">
        <v>274</v>
      </c>
      <c r="E403" s="97"/>
      <c r="F403" s="97">
        <v>0</v>
      </c>
      <c r="G403" s="221"/>
      <c r="H403" s="226"/>
    </row>
    <row r="404" spans="1:8" ht="18" customHeight="1" x14ac:dyDescent="0.25">
      <c r="A404" s="219"/>
      <c r="B404" s="221"/>
      <c r="C404" s="221"/>
      <c r="D404" s="97" t="s">
        <v>271</v>
      </c>
      <c r="E404" s="97"/>
      <c r="F404" s="97">
        <v>0</v>
      </c>
      <c r="G404" s="221"/>
      <c r="H404" s="226"/>
    </row>
    <row r="405" spans="1:8" ht="18" customHeight="1" x14ac:dyDescent="0.25">
      <c r="A405" s="219"/>
      <c r="B405" s="221"/>
      <c r="C405" s="221"/>
      <c r="D405" s="97" t="s">
        <v>72</v>
      </c>
      <c r="E405" s="97"/>
      <c r="F405" s="97">
        <v>0</v>
      </c>
      <c r="G405" s="221"/>
      <c r="H405" s="226"/>
    </row>
    <row r="406" spans="1:8" ht="18" customHeight="1" thickBot="1" x14ac:dyDescent="0.3">
      <c r="A406" s="220"/>
      <c r="B406" s="222"/>
      <c r="C406" s="222"/>
      <c r="D406" s="98" t="s">
        <v>275</v>
      </c>
      <c r="E406" s="98"/>
      <c r="F406" s="98">
        <v>0</v>
      </c>
      <c r="G406" s="222"/>
      <c r="H406" s="227"/>
    </row>
    <row r="407" spans="1:8" ht="18" customHeight="1" x14ac:dyDescent="0.25">
      <c r="A407" s="219">
        <v>95000</v>
      </c>
      <c r="B407" s="221" t="s">
        <v>182</v>
      </c>
      <c r="C407" s="221"/>
      <c r="D407" s="97" t="s">
        <v>268</v>
      </c>
      <c r="E407" s="97"/>
      <c r="F407" s="97">
        <v>0</v>
      </c>
      <c r="G407" s="221">
        <f>AVERAGE(F407,F408,F409,F410,F411,F412,F413,F414,F415)</f>
        <v>0</v>
      </c>
      <c r="H407" s="226" t="s">
        <v>299</v>
      </c>
    </row>
    <row r="408" spans="1:8" ht="18" customHeight="1" x14ac:dyDescent="0.25">
      <c r="A408" s="219"/>
      <c r="B408" s="221"/>
      <c r="C408" s="221"/>
      <c r="D408" s="97" t="s">
        <v>269</v>
      </c>
      <c r="E408" s="97"/>
      <c r="F408" s="97">
        <v>0</v>
      </c>
      <c r="G408" s="221"/>
      <c r="H408" s="226"/>
    </row>
    <row r="409" spans="1:8" ht="18" customHeight="1" x14ac:dyDescent="0.25">
      <c r="A409" s="219"/>
      <c r="B409" s="221"/>
      <c r="C409" s="221"/>
      <c r="D409" s="97" t="s">
        <v>270</v>
      </c>
      <c r="E409" s="97"/>
      <c r="F409" s="97">
        <v>0</v>
      </c>
      <c r="G409" s="221"/>
      <c r="H409" s="226"/>
    </row>
    <row r="410" spans="1:8" ht="18" customHeight="1" x14ac:dyDescent="0.25">
      <c r="A410" s="219"/>
      <c r="B410" s="221"/>
      <c r="C410" s="221"/>
      <c r="D410" s="97" t="s">
        <v>272</v>
      </c>
      <c r="E410" s="97"/>
      <c r="F410" s="97">
        <v>0</v>
      </c>
      <c r="G410" s="221"/>
      <c r="H410" s="226"/>
    </row>
    <row r="411" spans="1:8" ht="18" customHeight="1" x14ac:dyDescent="0.25">
      <c r="A411" s="219"/>
      <c r="B411" s="221"/>
      <c r="C411" s="221"/>
      <c r="D411" s="97" t="s">
        <v>273</v>
      </c>
      <c r="E411" s="97"/>
      <c r="F411" s="97">
        <v>0</v>
      </c>
      <c r="G411" s="221"/>
      <c r="H411" s="226"/>
    </row>
    <row r="412" spans="1:8" ht="18" customHeight="1" x14ac:dyDescent="0.25">
      <c r="A412" s="219"/>
      <c r="B412" s="221"/>
      <c r="C412" s="221"/>
      <c r="D412" s="97" t="s">
        <v>274</v>
      </c>
      <c r="E412" s="97"/>
      <c r="F412" s="97">
        <v>0</v>
      </c>
      <c r="G412" s="221"/>
      <c r="H412" s="226"/>
    </row>
    <row r="413" spans="1:8" ht="18" customHeight="1" x14ac:dyDescent="0.25">
      <c r="A413" s="219"/>
      <c r="B413" s="221"/>
      <c r="C413" s="221"/>
      <c r="D413" s="97" t="s">
        <v>271</v>
      </c>
      <c r="E413" s="97"/>
      <c r="F413" s="97">
        <v>0</v>
      </c>
      <c r="G413" s="221"/>
      <c r="H413" s="226"/>
    </row>
    <row r="414" spans="1:8" ht="18" customHeight="1" x14ac:dyDescent="0.25">
      <c r="A414" s="219"/>
      <c r="B414" s="221"/>
      <c r="C414" s="221"/>
      <c r="D414" s="97" t="s">
        <v>72</v>
      </c>
      <c r="E414" s="97"/>
      <c r="F414" s="97">
        <v>0</v>
      </c>
      <c r="G414" s="221"/>
      <c r="H414" s="226"/>
    </row>
    <row r="415" spans="1:8" ht="18" customHeight="1" thickBot="1" x14ac:dyDescent="0.3">
      <c r="A415" s="220"/>
      <c r="B415" s="222"/>
      <c r="C415" s="222"/>
      <c r="D415" s="98" t="s">
        <v>275</v>
      </c>
      <c r="E415" s="98"/>
      <c r="F415" s="98">
        <v>0</v>
      </c>
      <c r="G415" s="222"/>
      <c r="H415" s="227"/>
    </row>
    <row r="416" spans="1:8" ht="18" customHeight="1" x14ac:dyDescent="0.25">
      <c r="A416" s="219">
        <v>96500</v>
      </c>
      <c r="B416" s="221" t="s">
        <v>182</v>
      </c>
      <c r="C416" s="221"/>
      <c r="D416" s="97" t="s">
        <v>268</v>
      </c>
      <c r="E416" s="97"/>
      <c r="F416" s="97">
        <v>0</v>
      </c>
      <c r="G416" s="221">
        <f>AVERAGE(F416,F417,F418,F419,F420,F421,F422,F423,F424)</f>
        <v>0</v>
      </c>
      <c r="H416" s="226" t="s">
        <v>299</v>
      </c>
    </row>
    <row r="417" spans="1:8" ht="18" customHeight="1" x14ac:dyDescent="0.25">
      <c r="A417" s="219"/>
      <c r="B417" s="221"/>
      <c r="C417" s="221"/>
      <c r="D417" s="97" t="s">
        <v>269</v>
      </c>
      <c r="E417" s="97"/>
      <c r="F417" s="97">
        <v>0</v>
      </c>
      <c r="G417" s="221"/>
      <c r="H417" s="226"/>
    </row>
    <row r="418" spans="1:8" ht="18" customHeight="1" x14ac:dyDescent="0.25">
      <c r="A418" s="219"/>
      <c r="B418" s="221"/>
      <c r="C418" s="221"/>
      <c r="D418" s="97" t="s">
        <v>270</v>
      </c>
      <c r="E418" s="97"/>
      <c r="F418" s="97">
        <v>0</v>
      </c>
      <c r="G418" s="221"/>
      <c r="H418" s="226"/>
    </row>
    <row r="419" spans="1:8" ht="18" customHeight="1" x14ac:dyDescent="0.25">
      <c r="A419" s="219"/>
      <c r="B419" s="221"/>
      <c r="C419" s="221"/>
      <c r="D419" s="97" t="s">
        <v>272</v>
      </c>
      <c r="E419" s="97"/>
      <c r="F419" s="97">
        <v>0</v>
      </c>
      <c r="G419" s="221"/>
      <c r="H419" s="226"/>
    </row>
    <row r="420" spans="1:8" ht="18" customHeight="1" x14ac:dyDescent="0.25">
      <c r="A420" s="219"/>
      <c r="B420" s="221"/>
      <c r="C420" s="221"/>
      <c r="D420" s="97" t="s">
        <v>273</v>
      </c>
      <c r="E420" s="97"/>
      <c r="F420" s="97">
        <v>0</v>
      </c>
      <c r="G420" s="221"/>
      <c r="H420" s="226"/>
    </row>
    <row r="421" spans="1:8" ht="18" customHeight="1" x14ac:dyDescent="0.25">
      <c r="A421" s="219"/>
      <c r="B421" s="221"/>
      <c r="C421" s="221"/>
      <c r="D421" s="97" t="s">
        <v>274</v>
      </c>
      <c r="E421" s="97"/>
      <c r="F421" s="97">
        <v>0</v>
      </c>
      <c r="G421" s="221"/>
      <c r="H421" s="226"/>
    </row>
    <row r="422" spans="1:8" ht="18" customHeight="1" x14ac:dyDescent="0.25">
      <c r="A422" s="219"/>
      <c r="B422" s="221"/>
      <c r="C422" s="221"/>
      <c r="D422" s="97" t="s">
        <v>271</v>
      </c>
      <c r="E422" s="97"/>
      <c r="F422" s="97">
        <v>0</v>
      </c>
      <c r="G422" s="221"/>
      <c r="H422" s="226"/>
    </row>
    <row r="423" spans="1:8" ht="18" customHeight="1" x14ac:dyDescent="0.25">
      <c r="A423" s="219"/>
      <c r="B423" s="221"/>
      <c r="C423" s="221"/>
      <c r="D423" s="97" t="s">
        <v>72</v>
      </c>
      <c r="E423" s="97"/>
      <c r="F423" s="97">
        <v>0</v>
      </c>
      <c r="G423" s="221"/>
      <c r="H423" s="226"/>
    </row>
    <row r="424" spans="1:8" ht="18" customHeight="1" thickBot="1" x14ac:dyDescent="0.3">
      <c r="A424" s="220"/>
      <c r="B424" s="222"/>
      <c r="C424" s="222"/>
      <c r="D424" s="98" t="s">
        <v>275</v>
      </c>
      <c r="E424" s="98"/>
      <c r="F424" s="98">
        <v>0</v>
      </c>
      <c r="G424" s="222"/>
      <c r="H424" s="227"/>
    </row>
    <row r="425" spans="1:8" ht="18" customHeight="1" x14ac:dyDescent="0.25">
      <c r="A425" s="219">
        <v>98200</v>
      </c>
      <c r="B425" s="221" t="s">
        <v>182</v>
      </c>
      <c r="C425" s="221"/>
      <c r="D425" s="97" t="s">
        <v>268</v>
      </c>
      <c r="E425" s="97"/>
      <c r="F425" s="97">
        <v>0</v>
      </c>
      <c r="G425" s="221">
        <f>AVERAGE(F425,F426,F427,F428,F429,F430,F431,F432,F433)</f>
        <v>0</v>
      </c>
      <c r="H425" s="226" t="s">
        <v>299</v>
      </c>
    </row>
    <row r="426" spans="1:8" ht="18" customHeight="1" x14ac:dyDescent="0.25">
      <c r="A426" s="219"/>
      <c r="B426" s="221"/>
      <c r="C426" s="221"/>
      <c r="D426" s="97" t="s">
        <v>269</v>
      </c>
      <c r="E426" s="97"/>
      <c r="F426" s="97">
        <v>0</v>
      </c>
      <c r="G426" s="221"/>
      <c r="H426" s="226"/>
    </row>
    <row r="427" spans="1:8" ht="18" customHeight="1" x14ac:dyDescent="0.25">
      <c r="A427" s="219"/>
      <c r="B427" s="221"/>
      <c r="C427" s="221"/>
      <c r="D427" s="97" t="s">
        <v>270</v>
      </c>
      <c r="E427" s="97"/>
      <c r="F427" s="97">
        <v>0</v>
      </c>
      <c r="G427" s="221"/>
      <c r="H427" s="226"/>
    </row>
    <row r="428" spans="1:8" ht="18" customHeight="1" x14ac:dyDescent="0.25">
      <c r="A428" s="219"/>
      <c r="B428" s="221"/>
      <c r="C428" s="221"/>
      <c r="D428" s="97" t="s">
        <v>272</v>
      </c>
      <c r="E428" s="97"/>
      <c r="F428" s="97">
        <v>0</v>
      </c>
      <c r="G428" s="221"/>
      <c r="H428" s="226"/>
    </row>
    <row r="429" spans="1:8" ht="18" customHeight="1" x14ac:dyDescent="0.25">
      <c r="A429" s="219"/>
      <c r="B429" s="221"/>
      <c r="C429" s="221"/>
      <c r="D429" s="97" t="s">
        <v>273</v>
      </c>
      <c r="E429" s="97"/>
      <c r="F429" s="97">
        <v>0</v>
      </c>
      <c r="G429" s="221"/>
      <c r="H429" s="226"/>
    </row>
    <row r="430" spans="1:8" ht="18" customHeight="1" x14ac:dyDescent="0.25">
      <c r="A430" s="219"/>
      <c r="B430" s="221"/>
      <c r="C430" s="221"/>
      <c r="D430" s="97" t="s">
        <v>274</v>
      </c>
      <c r="E430" s="97"/>
      <c r="F430" s="97">
        <v>0</v>
      </c>
      <c r="G430" s="221"/>
      <c r="H430" s="226"/>
    </row>
    <row r="431" spans="1:8" ht="18" customHeight="1" x14ac:dyDescent="0.25">
      <c r="A431" s="219"/>
      <c r="B431" s="221"/>
      <c r="C431" s="221"/>
      <c r="D431" s="97" t="s">
        <v>271</v>
      </c>
      <c r="E431" s="97"/>
      <c r="F431" s="97">
        <v>0</v>
      </c>
      <c r="G431" s="221"/>
      <c r="H431" s="226"/>
    </row>
    <row r="432" spans="1:8" ht="18" customHeight="1" x14ac:dyDescent="0.25">
      <c r="A432" s="219"/>
      <c r="B432" s="221"/>
      <c r="C432" s="221"/>
      <c r="D432" s="97" t="s">
        <v>72</v>
      </c>
      <c r="E432" s="97"/>
      <c r="F432" s="97">
        <v>0</v>
      </c>
      <c r="G432" s="221"/>
      <c r="H432" s="226"/>
    </row>
    <row r="433" spans="1:8" ht="18" customHeight="1" thickBot="1" x14ac:dyDescent="0.3">
      <c r="A433" s="220"/>
      <c r="B433" s="222"/>
      <c r="C433" s="222"/>
      <c r="D433" s="98" t="s">
        <v>275</v>
      </c>
      <c r="E433" s="98"/>
      <c r="F433" s="98">
        <v>0</v>
      </c>
      <c r="G433" s="222"/>
      <c r="H433" s="227"/>
    </row>
    <row r="434" spans="1:8" ht="18" customHeight="1" x14ac:dyDescent="0.25">
      <c r="A434" s="219">
        <v>99700</v>
      </c>
      <c r="B434" s="221" t="s">
        <v>182</v>
      </c>
      <c r="C434" s="221"/>
      <c r="D434" s="97" t="s">
        <v>268</v>
      </c>
      <c r="E434" s="97"/>
      <c r="F434" s="97">
        <v>0</v>
      </c>
      <c r="G434" s="221">
        <f>AVERAGE(F434,F435,F436,F437,F438,F439,F440,F441,F442)</f>
        <v>0</v>
      </c>
      <c r="H434" s="226" t="s">
        <v>299</v>
      </c>
    </row>
    <row r="435" spans="1:8" ht="18" customHeight="1" x14ac:dyDescent="0.25">
      <c r="A435" s="219"/>
      <c r="B435" s="221"/>
      <c r="C435" s="221"/>
      <c r="D435" s="97" t="s">
        <v>269</v>
      </c>
      <c r="E435" s="97"/>
      <c r="F435" s="97">
        <v>0</v>
      </c>
      <c r="G435" s="221"/>
      <c r="H435" s="226"/>
    </row>
    <row r="436" spans="1:8" ht="18" customHeight="1" x14ac:dyDescent="0.25">
      <c r="A436" s="219"/>
      <c r="B436" s="221"/>
      <c r="C436" s="221"/>
      <c r="D436" s="97" t="s">
        <v>270</v>
      </c>
      <c r="E436" s="97"/>
      <c r="F436" s="97">
        <v>0</v>
      </c>
      <c r="G436" s="221"/>
      <c r="H436" s="226"/>
    </row>
    <row r="437" spans="1:8" ht="18" customHeight="1" x14ac:dyDescent="0.25">
      <c r="A437" s="219"/>
      <c r="B437" s="221"/>
      <c r="C437" s="221"/>
      <c r="D437" s="97" t="s">
        <v>272</v>
      </c>
      <c r="E437" s="97"/>
      <c r="F437" s="97">
        <v>0</v>
      </c>
      <c r="G437" s="221"/>
      <c r="H437" s="226"/>
    </row>
    <row r="438" spans="1:8" ht="18" customHeight="1" x14ac:dyDescent="0.25">
      <c r="A438" s="219"/>
      <c r="B438" s="221"/>
      <c r="C438" s="221"/>
      <c r="D438" s="97" t="s">
        <v>273</v>
      </c>
      <c r="E438" s="97"/>
      <c r="F438" s="97">
        <v>0</v>
      </c>
      <c r="G438" s="221"/>
      <c r="H438" s="226"/>
    </row>
    <row r="439" spans="1:8" ht="18" customHeight="1" x14ac:dyDescent="0.25">
      <c r="A439" s="219"/>
      <c r="B439" s="221"/>
      <c r="C439" s="221"/>
      <c r="D439" s="97" t="s">
        <v>274</v>
      </c>
      <c r="E439" s="97"/>
      <c r="F439" s="97">
        <v>0</v>
      </c>
      <c r="G439" s="221"/>
      <c r="H439" s="226"/>
    </row>
    <row r="440" spans="1:8" ht="18" customHeight="1" x14ac:dyDescent="0.25">
      <c r="A440" s="219"/>
      <c r="B440" s="221"/>
      <c r="C440" s="221"/>
      <c r="D440" s="97" t="s">
        <v>271</v>
      </c>
      <c r="E440" s="97"/>
      <c r="F440" s="97">
        <v>0</v>
      </c>
      <c r="G440" s="221"/>
      <c r="H440" s="226"/>
    </row>
    <row r="441" spans="1:8" ht="18" customHeight="1" x14ac:dyDescent="0.25">
      <c r="A441" s="219"/>
      <c r="B441" s="221"/>
      <c r="C441" s="221"/>
      <c r="D441" s="97" t="s">
        <v>72</v>
      </c>
      <c r="E441" s="97"/>
      <c r="F441" s="97">
        <v>0</v>
      </c>
      <c r="G441" s="221"/>
      <c r="H441" s="226"/>
    </row>
    <row r="442" spans="1:8" ht="18" customHeight="1" thickBot="1" x14ac:dyDescent="0.3">
      <c r="A442" s="220"/>
      <c r="B442" s="222"/>
      <c r="C442" s="222"/>
      <c r="D442" s="98" t="s">
        <v>275</v>
      </c>
      <c r="E442" s="98"/>
      <c r="F442" s="98">
        <v>0</v>
      </c>
      <c r="G442" s="222"/>
      <c r="H442" s="227"/>
    </row>
    <row r="443" spans="1:8" ht="18" customHeight="1" x14ac:dyDescent="0.25">
      <c r="A443" s="219">
        <v>99700</v>
      </c>
      <c r="B443" s="221" t="s">
        <v>183</v>
      </c>
      <c r="C443" s="221"/>
      <c r="D443" s="97" t="s">
        <v>268</v>
      </c>
      <c r="E443" s="97"/>
      <c r="F443" s="97">
        <v>0</v>
      </c>
      <c r="G443" s="221">
        <f>AVERAGE(F443,F444,F445,F446,F447,F448,F449,F450,F451)</f>
        <v>0</v>
      </c>
      <c r="H443" s="226" t="s">
        <v>299</v>
      </c>
    </row>
    <row r="444" spans="1:8" ht="18" customHeight="1" x14ac:dyDescent="0.25">
      <c r="A444" s="219"/>
      <c r="B444" s="221"/>
      <c r="C444" s="221"/>
      <c r="D444" s="97" t="s">
        <v>269</v>
      </c>
      <c r="E444" s="97"/>
      <c r="F444" s="97">
        <v>0</v>
      </c>
      <c r="G444" s="221"/>
      <c r="H444" s="226"/>
    </row>
    <row r="445" spans="1:8" ht="18" customHeight="1" x14ac:dyDescent="0.25">
      <c r="A445" s="219"/>
      <c r="B445" s="221"/>
      <c r="C445" s="221"/>
      <c r="D445" s="97" t="s">
        <v>270</v>
      </c>
      <c r="E445" s="97"/>
      <c r="F445" s="97">
        <v>0</v>
      </c>
      <c r="G445" s="221"/>
      <c r="H445" s="226"/>
    </row>
    <row r="446" spans="1:8" ht="18" customHeight="1" x14ac:dyDescent="0.25">
      <c r="A446" s="219"/>
      <c r="B446" s="221"/>
      <c r="C446" s="221"/>
      <c r="D446" s="97" t="s">
        <v>272</v>
      </c>
      <c r="E446" s="97"/>
      <c r="F446" s="97">
        <v>0</v>
      </c>
      <c r="G446" s="221"/>
      <c r="H446" s="226"/>
    </row>
    <row r="447" spans="1:8" ht="18" customHeight="1" x14ac:dyDescent="0.25">
      <c r="A447" s="219"/>
      <c r="B447" s="221"/>
      <c r="C447" s="221"/>
      <c r="D447" s="97" t="s">
        <v>273</v>
      </c>
      <c r="E447" s="97"/>
      <c r="F447" s="97">
        <v>0</v>
      </c>
      <c r="G447" s="221"/>
      <c r="H447" s="226"/>
    </row>
    <row r="448" spans="1:8" ht="18" customHeight="1" x14ac:dyDescent="0.25">
      <c r="A448" s="219"/>
      <c r="B448" s="221"/>
      <c r="C448" s="221"/>
      <c r="D448" s="97" t="s">
        <v>274</v>
      </c>
      <c r="E448" s="97"/>
      <c r="F448" s="97">
        <v>0</v>
      </c>
      <c r="G448" s="221"/>
      <c r="H448" s="226"/>
    </row>
    <row r="449" spans="1:8" ht="18" customHeight="1" x14ac:dyDescent="0.25">
      <c r="A449" s="219"/>
      <c r="B449" s="221"/>
      <c r="C449" s="221"/>
      <c r="D449" s="97" t="s">
        <v>271</v>
      </c>
      <c r="E449" s="97"/>
      <c r="F449" s="97">
        <v>0</v>
      </c>
      <c r="G449" s="221"/>
      <c r="H449" s="226"/>
    </row>
    <row r="450" spans="1:8" ht="18" customHeight="1" x14ac:dyDescent="0.25">
      <c r="A450" s="219"/>
      <c r="B450" s="221"/>
      <c r="C450" s="221"/>
      <c r="D450" s="97" t="s">
        <v>72</v>
      </c>
      <c r="E450" s="97"/>
      <c r="F450" s="97">
        <v>0</v>
      </c>
      <c r="G450" s="221"/>
      <c r="H450" s="226"/>
    </row>
    <row r="451" spans="1:8" ht="18" customHeight="1" thickBot="1" x14ac:dyDescent="0.3">
      <c r="A451" s="220"/>
      <c r="B451" s="222"/>
      <c r="C451" s="222"/>
      <c r="D451" s="98" t="s">
        <v>275</v>
      </c>
      <c r="E451" s="98"/>
      <c r="F451" s="98">
        <v>0</v>
      </c>
      <c r="G451" s="222"/>
      <c r="H451" s="227"/>
    </row>
    <row r="452" spans="1:8" ht="18" customHeight="1" x14ac:dyDescent="0.25">
      <c r="A452" s="219">
        <v>100400</v>
      </c>
      <c r="B452" s="221" t="s">
        <v>182</v>
      </c>
      <c r="C452" s="221"/>
      <c r="D452" s="97" t="s">
        <v>268</v>
      </c>
      <c r="E452" s="97"/>
      <c r="F452" s="97">
        <v>0</v>
      </c>
      <c r="G452" s="221">
        <f>AVERAGE(F452,F453,F454,F455,F456,F457,F458,F459,F460)</f>
        <v>0</v>
      </c>
      <c r="H452" s="226" t="s">
        <v>299</v>
      </c>
    </row>
    <row r="453" spans="1:8" ht="18" customHeight="1" x14ac:dyDescent="0.25">
      <c r="A453" s="219"/>
      <c r="B453" s="221"/>
      <c r="C453" s="221"/>
      <c r="D453" s="97" t="s">
        <v>269</v>
      </c>
      <c r="E453" s="97"/>
      <c r="F453" s="97">
        <v>0</v>
      </c>
      <c r="G453" s="221"/>
      <c r="H453" s="226"/>
    </row>
    <row r="454" spans="1:8" ht="18" customHeight="1" x14ac:dyDescent="0.25">
      <c r="A454" s="219"/>
      <c r="B454" s="221"/>
      <c r="C454" s="221"/>
      <c r="D454" s="97" t="s">
        <v>270</v>
      </c>
      <c r="E454" s="97"/>
      <c r="F454" s="97">
        <v>0</v>
      </c>
      <c r="G454" s="221"/>
      <c r="H454" s="226"/>
    </row>
    <row r="455" spans="1:8" ht="18" customHeight="1" x14ac:dyDescent="0.25">
      <c r="A455" s="219"/>
      <c r="B455" s="221"/>
      <c r="C455" s="221"/>
      <c r="D455" s="97" t="s">
        <v>272</v>
      </c>
      <c r="E455" s="97"/>
      <c r="F455" s="97">
        <v>0</v>
      </c>
      <c r="G455" s="221"/>
      <c r="H455" s="226"/>
    </row>
    <row r="456" spans="1:8" ht="18" customHeight="1" x14ac:dyDescent="0.25">
      <c r="A456" s="219"/>
      <c r="B456" s="221"/>
      <c r="C456" s="221"/>
      <c r="D456" s="97" t="s">
        <v>273</v>
      </c>
      <c r="E456" s="97"/>
      <c r="F456" s="97">
        <v>0</v>
      </c>
      <c r="G456" s="221"/>
      <c r="H456" s="226"/>
    </row>
    <row r="457" spans="1:8" ht="18" customHeight="1" x14ac:dyDescent="0.25">
      <c r="A457" s="219"/>
      <c r="B457" s="221"/>
      <c r="C457" s="221"/>
      <c r="D457" s="97" t="s">
        <v>274</v>
      </c>
      <c r="E457" s="97"/>
      <c r="F457" s="97">
        <v>0</v>
      </c>
      <c r="G457" s="221"/>
      <c r="H457" s="226"/>
    </row>
    <row r="458" spans="1:8" ht="18" customHeight="1" x14ac:dyDescent="0.25">
      <c r="A458" s="219"/>
      <c r="B458" s="221"/>
      <c r="C458" s="221"/>
      <c r="D458" s="97" t="s">
        <v>271</v>
      </c>
      <c r="E458" s="97"/>
      <c r="F458" s="97">
        <v>0</v>
      </c>
      <c r="G458" s="221"/>
      <c r="H458" s="226"/>
    </row>
    <row r="459" spans="1:8" ht="18" customHeight="1" x14ac:dyDescent="0.25">
      <c r="A459" s="219"/>
      <c r="B459" s="221"/>
      <c r="C459" s="221"/>
      <c r="D459" s="97" t="s">
        <v>72</v>
      </c>
      <c r="E459" s="97"/>
      <c r="F459" s="97">
        <v>0</v>
      </c>
      <c r="G459" s="221"/>
      <c r="H459" s="226"/>
    </row>
    <row r="460" spans="1:8" ht="18" customHeight="1" thickBot="1" x14ac:dyDescent="0.3">
      <c r="A460" s="220"/>
      <c r="B460" s="222"/>
      <c r="C460" s="222"/>
      <c r="D460" s="98" t="s">
        <v>275</v>
      </c>
      <c r="E460" s="98"/>
      <c r="F460" s="98">
        <v>0</v>
      </c>
      <c r="G460" s="222"/>
      <c r="H460" s="227"/>
    </row>
    <row r="461" spans="1:8" ht="18" customHeight="1" x14ac:dyDescent="0.25">
      <c r="A461" s="219">
        <v>100600</v>
      </c>
      <c r="B461" s="221" t="s">
        <v>182</v>
      </c>
      <c r="C461" s="221"/>
      <c r="D461" s="97" t="s">
        <v>268</v>
      </c>
      <c r="E461" s="97"/>
      <c r="F461" s="97">
        <v>0</v>
      </c>
      <c r="G461" s="221">
        <f>AVERAGE(F461,F462,F463,F464,F465,F466,F467,F468,F469)</f>
        <v>0</v>
      </c>
      <c r="H461" s="226" t="s">
        <v>299</v>
      </c>
    </row>
    <row r="462" spans="1:8" ht="18" customHeight="1" x14ac:dyDescent="0.25">
      <c r="A462" s="219"/>
      <c r="B462" s="221"/>
      <c r="C462" s="221"/>
      <c r="D462" s="97" t="s">
        <v>269</v>
      </c>
      <c r="E462" s="97"/>
      <c r="F462" s="97">
        <v>0</v>
      </c>
      <c r="G462" s="221"/>
      <c r="H462" s="226"/>
    </row>
    <row r="463" spans="1:8" ht="18" customHeight="1" x14ac:dyDescent="0.25">
      <c r="A463" s="219"/>
      <c r="B463" s="221"/>
      <c r="C463" s="221"/>
      <c r="D463" s="97" t="s">
        <v>270</v>
      </c>
      <c r="E463" s="97"/>
      <c r="F463" s="97">
        <v>0</v>
      </c>
      <c r="G463" s="221"/>
      <c r="H463" s="226"/>
    </row>
    <row r="464" spans="1:8" ht="18" customHeight="1" x14ac:dyDescent="0.25">
      <c r="A464" s="219"/>
      <c r="B464" s="221"/>
      <c r="C464" s="221"/>
      <c r="D464" s="97" t="s">
        <v>272</v>
      </c>
      <c r="E464" s="97"/>
      <c r="F464" s="97">
        <v>0</v>
      </c>
      <c r="G464" s="221"/>
      <c r="H464" s="226"/>
    </row>
    <row r="465" spans="1:8" ht="18" customHeight="1" x14ac:dyDescent="0.25">
      <c r="A465" s="219"/>
      <c r="B465" s="221"/>
      <c r="C465" s="221"/>
      <c r="D465" s="97" t="s">
        <v>273</v>
      </c>
      <c r="E465" s="97"/>
      <c r="F465" s="97">
        <v>0</v>
      </c>
      <c r="G465" s="221"/>
      <c r="H465" s="226"/>
    </row>
    <row r="466" spans="1:8" ht="18" customHeight="1" x14ac:dyDescent="0.25">
      <c r="A466" s="219"/>
      <c r="B466" s="221"/>
      <c r="C466" s="221"/>
      <c r="D466" s="97" t="s">
        <v>274</v>
      </c>
      <c r="E466" s="97"/>
      <c r="F466" s="97">
        <v>0</v>
      </c>
      <c r="G466" s="221"/>
      <c r="H466" s="226"/>
    </row>
    <row r="467" spans="1:8" ht="18" customHeight="1" x14ac:dyDescent="0.25">
      <c r="A467" s="219"/>
      <c r="B467" s="221"/>
      <c r="C467" s="221"/>
      <c r="D467" s="97" t="s">
        <v>271</v>
      </c>
      <c r="E467" s="97"/>
      <c r="F467" s="97">
        <v>0</v>
      </c>
      <c r="G467" s="221"/>
      <c r="H467" s="226"/>
    </row>
    <row r="468" spans="1:8" ht="18" customHeight="1" x14ac:dyDescent="0.25">
      <c r="A468" s="219"/>
      <c r="B468" s="221"/>
      <c r="C468" s="221"/>
      <c r="D468" s="97" t="s">
        <v>72</v>
      </c>
      <c r="E468" s="97"/>
      <c r="F468" s="97">
        <v>0</v>
      </c>
      <c r="G468" s="221"/>
      <c r="H468" s="226"/>
    </row>
    <row r="469" spans="1:8" ht="18" customHeight="1" thickBot="1" x14ac:dyDescent="0.3">
      <c r="A469" s="220"/>
      <c r="B469" s="222"/>
      <c r="C469" s="222"/>
      <c r="D469" s="98" t="s">
        <v>275</v>
      </c>
      <c r="E469" s="98"/>
      <c r="F469" s="98">
        <v>0</v>
      </c>
      <c r="G469" s="222"/>
      <c r="H469" s="227"/>
    </row>
    <row r="470" spans="1:8" ht="18" customHeight="1" x14ac:dyDescent="0.25">
      <c r="A470" s="219">
        <v>101500</v>
      </c>
      <c r="B470" s="221" t="s">
        <v>182</v>
      </c>
      <c r="C470" s="221"/>
      <c r="D470" s="97" t="s">
        <v>268</v>
      </c>
      <c r="E470" s="97"/>
      <c r="F470" s="97">
        <v>0</v>
      </c>
      <c r="G470" s="221">
        <f>AVERAGE(F470,F471,F472,F473,F474,F475,F476,F477,F478)</f>
        <v>0</v>
      </c>
      <c r="H470" s="226" t="s">
        <v>299</v>
      </c>
    </row>
    <row r="471" spans="1:8" ht="18" customHeight="1" x14ac:dyDescent="0.25">
      <c r="A471" s="219"/>
      <c r="B471" s="221"/>
      <c r="C471" s="221"/>
      <c r="D471" s="97" t="s">
        <v>269</v>
      </c>
      <c r="E471" s="97"/>
      <c r="F471" s="97">
        <v>0</v>
      </c>
      <c r="G471" s="221"/>
      <c r="H471" s="226"/>
    </row>
    <row r="472" spans="1:8" ht="18" customHeight="1" x14ac:dyDescent="0.25">
      <c r="A472" s="219"/>
      <c r="B472" s="221"/>
      <c r="C472" s="221"/>
      <c r="D472" s="97" t="s">
        <v>270</v>
      </c>
      <c r="E472" s="97"/>
      <c r="F472" s="97">
        <v>0</v>
      </c>
      <c r="G472" s="221"/>
      <c r="H472" s="226"/>
    </row>
    <row r="473" spans="1:8" ht="18" customHeight="1" x14ac:dyDescent="0.25">
      <c r="A473" s="219"/>
      <c r="B473" s="221"/>
      <c r="C473" s="221"/>
      <c r="D473" s="97" t="s">
        <v>272</v>
      </c>
      <c r="E473" s="97"/>
      <c r="F473" s="97">
        <v>0</v>
      </c>
      <c r="G473" s="221"/>
      <c r="H473" s="226"/>
    </row>
    <row r="474" spans="1:8" ht="18" customHeight="1" x14ac:dyDescent="0.25">
      <c r="A474" s="219"/>
      <c r="B474" s="221"/>
      <c r="C474" s="221"/>
      <c r="D474" s="97" t="s">
        <v>273</v>
      </c>
      <c r="E474" s="97"/>
      <c r="F474" s="97">
        <v>0</v>
      </c>
      <c r="G474" s="221"/>
      <c r="H474" s="226"/>
    </row>
    <row r="475" spans="1:8" ht="18" customHeight="1" x14ac:dyDescent="0.25">
      <c r="A475" s="219"/>
      <c r="B475" s="221"/>
      <c r="C475" s="221"/>
      <c r="D475" s="97" t="s">
        <v>274</v>
      </c>
      <c r="E475" s="97"/>
      <c r="F475" s="97">
        <v>0</v>
      </c>
      <c r="G475" s="221"/>
      <c r="H475" s="226"/>
    </row>
    <row r="476" spans="1:8" ht="18" customHeight="1" x14ac:dyDescent="0.25">
      <c r="A476" s="219"/>
      <c r="B476" s="221"/>
      <c r="C476" s="221"/>
      <c r="D476" s="97" t="s">
        <v>271</v>
      </c>
      <c r="E476" s="97"/>
      <c r="F476" s="97">
        <v>0</v>
      </c>
      <c r="G476" s="221"/>
      <c r="H476" s="226"/>
    </row>
    <row r="477" spans="1:8" ht="18" customHeight="1" x14ac:dyDescent="0.25">
      <c r="A477" s="219"/>
      <c r="B477" s="221"/>
      <c r="C477" s="221"/>
      <c r="D477" s="97" t="s">
        <v>72</v>
      </c>
      <c r="E477" s="97"/>
      <c r="F477" s="97">
        <v>0</v>
      </c>
      <c r="G477" s="221"/>
      <c r="H477" s="226"/>
    </row>
    <row r="478" spans="1:8" ht="18" customHeight="1" thickBot="1" x14ac:dyDescent="0.3">
      <c r="A478" s="220"/>
      <c r="B478" s="222"/>
      <c r="C478" s="222"/>
      <c r="D478" s="98" t="s">
        <v>275</v>
      </c>
      <c r="E478" s="98"/>
      <c r="F478" s="98">
        <v>0</v>
      </c>
      <c r="G478" s="222"/>
      <c r="H478" s="227"/>
    </row>
    <row r="479" spans="1:8" ht="18" customHeight="1" x14ac:dyDescent="0.25">
      <c r="A479" s="219">
        <v>102600</v>
      </c>
      <c r="B479" s="221" t="s">
        <v>182</v>
      </c>
      <c r="C479" s="221"/>
      <c r="D479" s="97" t="s">
        <v>268</v>
      </c>
      <c r="E479" s="97"/>
      <c r="F479" s="97">
        <v>0</v>
      </c>
      <c r="G479" s="221">
        <f>AVERAGE(F479,F480,F481,F482,F483,F484,F485,F486,F487)</f>
        <v>0</v>
      </c>
      <c r="H479" s="226" t="s">
        <v>299</v>
      </c>
    </row>
    <row r="480" spans="1:8" ht="18" customHeight="1" x14ac:dyDescent="0.25">
      <c r="A480" s="219"/>
      <c r="B480" s="221"/>
      <c r="C480" s="221"/>
      <c r="D480" s="97" t="s">
        <v>269</v>
      </c>
      <c r="E480" s="97"/>
      <c r="F480" s="97">
        <v>0</v>
      </c>
      <c r="G480" s="221"/>
      <c r="H480" s="226"/>
    </row>
    <row r="481" spans="1:8" ht="18" customHeight="1" x14ac:dyDescent="0.25">
      <c r="A481" s="219"/>
      <c r="B481" s="221"/>
      <c r="C481" s="221"/>
      <c r="D481" s="97" t="s">
        <v>270</v>
      </c>
      <c r="E481" s="97"/>
      <c r="F481" s="97">
        <v>0</v>
      </c>
      <c r="G481" s="221"/>
      <c r="H481" s="226"/>
    </row>
    <row r="482" spans="1:8" ht="18" customHeight="1" x14ac:dyDescent="0.25">
      <c r="A482" s="219"/>
      <c r="B482" s="221"/>
      <c r="C482" s="221"/>
      <c r="D482" s="97" t="s">
        <v>272</v>
      </c>
      <c r="E482" s="97"/>
      <c r="F482" s="97">
        <v>0</v>
      </c>
      <c r="G482" s="221"/>
      <c r="H482" s="226"/>
    </row>
    <row r="483" spans="1:8" ht="18" customHeight="1" x14ac:dyDescent="0.25">
      <c r="A483" s="219"/>
      <c r="B483" s="221"/>
      <c r="C483" s="221"/>
      <c r="D483" s="97" t="s">
        <v>273</v>
      </c>
      <c r="E483" s="97"/>
      <c r="F483" s="97">
        <v>0</v>
      </c>
      <c r="G483" s="221"/>
      <c r="H483" s="226"/>
    </row>
    <row r="484" spans="1:8" ht="18" customHeight="1" x14ac:dyDescent="0.25">
      <c r="A484" s="219"/>
      <c r="B484" s="221"/>
      <c r="C484" s="221"/>
      <c r="D484" s="97" t="s">
        <v>274</v>
      </c>
      <c r="E484" s="97"/>
      <c r="F484" s="97">
        <v>0</v>
      </c>
      <c r="G484" s="221"/>
      <c r="H484" s="226"/>
    </row>
    <row r="485" spans="1:8" ht="18" customHeight="1" x14ac:dyDescent="0.25">
      <c r="A485" s="219"/>
      <c r="B485" s="221"/>
      <c r="C485" s="221"/>
      <c r="D485" s="97" t="s">
        <v>271</v>
      </c>
      <c r="E485" s="97"/>
      <c r="F485" s="97">
        <v>0</v>
      </c>
      <c r="G485" s="221"/>
      <c r="H485" s="226"/>
    </row>
    <row r="486" spans="1:8" ht="18" customHeight="1" x14ac:dyDescent="0.25">
      <c r="A486" s="219"/>
      <c r="B486" s="221"/>
      <c r="C486" s="221"/>
      <c r="D486" s="97" t="s">
        <v>72</v>
      </c>
      <c r="E486" s="97"/>
      <c r="F486" s="97">
        <v>0</v>
      </c>
      <c r="G486" s="221"/>
      <c r="H486" s="226"/>
    </row>
    <row r="487" spans="1:8" ht="18" customHeight="1" thickBot="1" x14ac:dyDescent="0.3">
      <c r="A487" s="220"/>
      <c r="B487" s="222"/>
      <c r="C487" s="222"/>
      <c r="D487" s="98" t="s">
        <v>275</v>
      </c>
      <c r="E487" s="98"/>
      <c r="F487" s="98">
        <v>0</v>
      </c>
      <c r="G487" s="222"/>
      <c r="H487" s="227"/>
    </row>
    <row r="488" spans="1:8" ht="18" customHeight="1" x14ac:dyDescent="0.25">
      <c r="A488" s="219">
        <v>103800</v>
      </c>
      <c r="B488" s="221" t="s">
        <v>182</v>
      </c>
      <c r="C488" s="221"/>
      <c r="D488" s="97" t="s">
        <v>268</v>
      </c>
      <c r="E488" s="97"/>
      <c r="F488" s="97">
        <v>0</v>
      </c>
      <c r="G488" s="221">
        <f>AVERAGE(F488,F489,F490,F491,F492,F493,F494,F495,F496)</f>
        <v>0</v>
      </c>
      <c r="H488" s="226" t="s">
        <v>299</v>
      </c>
    </row>
    <row r="489" spans="1:8" ht="18" customHeight="1" x14ac:dyDescent="0.25">
      <c r="A489" s="219"/>
      <c r="B489" s="221"/>
      <c r="C489" s="221"/>
      <c r="D489" s="97" t="s">
        <v>269</v>
      </c>
      <c r="E489" s="97"/>
      <c r="F489" s="97">
        <v>0</v>
      </c>
      <c r="G489" s="221"/>
      <c r="H489" s="226"/>
    </row>
    <row r="490" spans="1:8" ht="18" customHeight="1" x14ac:dyDescent="0.25">
      <c r="A490" s="219"/>
      <c r="B490" s="221"/>
      <c r="C490" s="221"/>
      <c r="D490" s="97" t="s">
        <v>270</v>
      </c>
      <c r="E490" s="97"/>
      <c r="F490" s="97">
        <v>0</v>
      </c>
      <c r="G490" s="221"/>
      <c r="H490" s="226"/>
    </row>
    <row r="491" spans="1:8" ht="18" customHeight="1" x14ac:dyDescent="0.25">
      <c r="A491" s="219"/>
      <c r="B491" s="221"/>
      <c r="C491" s="221"/>
      <c r="D491" s="97" t="s">
        <v>272</v>
      </c>
      <c r="E491" s="97"/>
      <c r="F491" s="97">
        <v>0</v>
      </c>
      <c r="G491" s="221"/>
      <c r="H491" s="226"/>
    </row>
    <row r="492" spans="1:8" ht="18" customHeight="1" x14ac:dyDescent="0.25">
      <c r="A492" s="219"/>
      <c r="B492" s="221"/>
      <c r="C492" s="221"/>
      <c r="D492" s="97" t="s">
        <v>273</v>
      </c>
      <c r="E492" s="97"/>
      <c r="F492" s="97">
        <v>0</v>
      </c>
      <c r="G492" s="221"/>
      <c r="H492" s="226"/>
    </row>
    <row r="493" spans="1:8" ht="18" customHeight="1" x14ac:dyDescent="0.25">
      <c r="A493" s="219"/>
      <c r="B493" s="221"/>
      <c r="C493" s="221"/>
      <c r="D493" s="97" t="s">
        <v>274</v>
      </c>
      <c r="E493" s="97"/>
      <c r="F493" s="97">
        <v>0</v>
      </c>
      <c r="G493" s="221"/>
      <c r="H493" s="226"/>
    </row>
    <row r="494" spans="1:8" ht="18" customHeight="1" x14ac:dyDescent="0.25">
      <c r="A494" s="219"/>
      <c r="B494" s="221"/>
      <c r="C494" s="221"/>
      <c r="D494" s="97" t="s">
        <v>271</v>
      </c>
      <c r="E494" s="97"/>
      <c r="F494" s="97">
        <v>0</v>
      </c>
      <c r="G494" s="221"/>
      <c r="H494" s="226"/>
    </row>
    <row r="495" spans="1:8" ht="18" customHeight="1" x14ac:dyDescent="0.25">
      <c r="A495" s="219"/>
      <c r="B495" s="221"/>
      <c r="C495" s="221"/>
      <c r="D495" s="97" t="s">
        <v>72</v>
      </c>
      <c r="E495" s="97"/>
      <c r="F495" s="97">
        <v>0</v>
      </c>
      <c r="G495" s="221"/>
      <c r="H495" s="226"/>
    </row>
    <row r="496" spans="1:8" ht="18" customHeight="1" thickBot="1" x14ac:dyDescent="0.3">
      <c r="A496" s="220"/>
      <c r="B496" s="222"/>
      <c r="C496" s="222"/>
      <c r="D496" s="98" t="s">
        <v>275</v>
      </c>
      <c r="E496" s="98"/>
      <c r="F496" s="98">
        <v>0</v>
      </c>
      <c r="G496" s="222"/>
      <c r="H496" s="227"/>
    </row>
    <row r="497" spans="1:8" ht="18" customHeight="1" x14ac:dyDescent="0.25">
      <c r="A497" s="219">
        <v>104700</v>
      </c>
      <c r="B497" s="221" t="s">
        <v>182</v>
      </c>
      <c r="C497" s="221"/>
      <c r="D497" s="97" t="s">
        <v>268</v>
      </c>
      <c r="E497" s="97"/>
      <c r="F497" s="97">
        <v>0</v>
      </c>
      <c r="G497" s="221">
        <f>AVERAGE(F497,F498,F499,F500,F501,F502,F503,F504,F505)</f>
        <v>0</v>
      </c>
      <c r="H497" s="226" t="s">
        <v>299</v>
      </c>
    </row>
    <row r="498" spans="1:8" ht="18" customHeight="1" x14ac:dyDescent="0.25">
      <c r="A498" s="219"/>
      <c r="B498" s="221"/>
      <c r="C498" s="221"/>
      <c r="D498" s="97" t="s">
        <v>269</v>
      </c>
      <c r="E498" s="97"/>
      <c r="F498" s="97">
        <v>0</v>
      </c>
      <c r="G498" s="221"/>
      <c r="H498" s="226"/>
    </row>
    <row r="499" spans="1:8" ht="18" customHeight="1" x14ac:dyDescent="0.25">
      <c r="A499" s="219"/>
      <c r="B499" s="221"/>
      <c r="C499" s="221"/>
      <c r="D499" s="97" t="s">
        <v>270</v>
      </c>
      <c r="E499" s="97"/>
      <c r="F499" s="97">
        <v>0</v>
      </c>
      <c r="G499" s="221"/>
      <c r="H499" s="226"/>
    </row>
    <row r="500" spans="1:8" ht="18" customHeight="1" x14ac:dyDescent="0.25">
      <c r="A500" s="219"/>
      <c r="B500" s="221"/>
      <c r="C500" s="221"/>
      <c r="D500" s="97" t="s">
        <v>272</v>
      </c>
      <c r="E500" s="97"/>
      <c r="F500" s="97">
        <v>0</v>
      </c>
      <c r="G500" s="221"/>
      <c r="H500" s="226"/>
    </row>
    <row r="501" spans="1:8" ht="18" customHeight="1" x14ac:dyDescent="0.25">
      <c r="A501" s="219"/>
      <c r="B501" s="221"/>
      <c r="C501" s="221"/>
      <c r="D501" s="97" t="s">
        <v>273</v>
      </c>
      <c r="E501" s="97"/>
      <c r="F501" s="97">
        <v>0</v>
      </c>
      <c r="G501" s="221"/>
      <c r="H501" s="226"/>
    </row>
    <row r="502" spans="1:8" ht="18" customHeight="1" x14ac:dyDescent="0.25">
      <c r="A502" s="219"/>
      <c r="B502" s="221"/>
      <c r="C502" s="221"/>
      <c r="D502" s="97" t="s">
        <v>274</v>
      </c>
      <c r="E502" s="97"/>
      <c r="F502" s="97">
        <v>0</v>
      </c>
      <c r="G502" s="221"/>
      <c r="H502" s="226"/>
    </row>
    <row r="503" spans="1:8" ht="18" customHeight="1" x14ac:dyDescent="0.25">
      <c r="A503" s="219"/>
      <c r="B503" s="221"/>
      <c r="C503" s="221"/>
      <c r="D503" s="97" t="s">
        <v>271</v>
      </c>
      <c r="E503" s="97"/>
      <c r="F503" s="97">
        <v>0</v>
      </c>
      <c r="G503" s="221"/>
      <c r="H503" s="226"/>
    </row>
    <row r="504" spans="1:8" ht="18" customHeight="1" x14ac:dyDescent="0.25">
      <c r="A504" s="219"/>
      <c r="B504" s="221"/>
      <c r="C504" s="221"/>
      <c r="D504" s="97" t="s">
        <v>72</v>
      </c>
      <c r="E504" s="97"/>
      <c r="F504" s="97">
        <v>0</v>
      </c>
      <c r="G504" s="221"/>
      <c r="H504" s="226"/>
    </row>
    <row r="505" spans="1:8" ht="18" customHeight="1" thickBot="1" x14ac:dyDescent="0.3">
      <c r="A505" s="220"/>
      <c r="B505" s="222"/>
      <c r="C505" s="222"/>
      <c r="D505" s="98" t="s">
        <v>275</v>
      </c>
      <c r="E505" s="98"/>
      <c r="F505" s="98">
        <v>0</v>
      </c>
      <c r="G505" s="222"/>
      <c r="H505" s="227"/>
    </row>
    <row r="506" spans="1:8" ht="18" customHeight="1" x14ac:dyDescent="0.25">
      <c r="A506" s="219">
        <v>105900</v>
      </c>
      <c r="B506" s="221" t="s">
        <v>182</v>
      </c>
      <c r="C506" s="221"/>
      <c r="D506" s="97" t="s">
        <v>268</v>
      </c>
      <c r="E506" s="97"/>
      <c r="F506" s="97">
        <v>0</v>
      </c>
      <c r="G506" s="221">
        <f>AVERAGE(F506,F507,F508,F509,F510,F511,F512,F513,F514)</f>
        <v>0</v>
      </c>
      <c r="H506" s="226" t="s">
        <v>299</v>
      </c>
    </row>
    <row r="507" spans="1:8" ht="18" customHeight="1" x14ac:dyDescent="0.25">
      <c r="A507" s="219"/>
      <c r="B507" s="221"/>
      <c r="C507" s="221"/>
      <c r="D507" s="97" t="s">
        <v>269</v>
      </c>
      <c r="E507" s="97"/>
      <c r="F507" s="97">
        <v>0</v>
      </c>
      <c r="G507" s="221"/>
      <c r="H507" s="226"/>
    </row>
    <row r="508" spans="1:8" ht="18" customHeight="1" x14ac:dyDescent="0.25">
      <c r="A508" s="219"/>
      <c r="B508" s="221"/>
      <c r="C508" s="221"/>
      <c r="D508" s="97" t="s">
        <v>270</v>
      </c>
      <c r="E508" s="97"/>
      <c r="F508" s="97">
        <v>0</v>
      </c>
      <c r="G508" s="221"/>
      <c r="H508" s="226"/>
    </row>
    <row r="509" spans="1:8" ht="18" customHeight="1" x14ac:dyDescent="0.25">
      <c r="A509" s="219"/>
      <c r="B509" s="221"/>
      <c r="C509" s="221"/>
      <c r="D509" s="97" t="s">
        <v>272</v>
      </c>
      <c r="E509" s="97"/>
      <c r="F509" s="97">
        <v>0</v>
      </c>
      <c r="G509" s="221"/>
      <c r="H509" s="226"/>
    </row>
    <row r="510" spans="1:8" ht="18" customHeight="1" x14ac:dyDescent="0.25">
      <c r="A510" s="219"/>
      <c r="B510" s="221"/>
      <c r="C510" s="221"/>
      <c r="D510" s="97" t="s">
        <v>273</v>
      </c>
      <c r="E510" s="97"/>
      <c r="F510" s="97">
        <v>0</v>
      </c>
      <c r="G510" s="221"/>
      <c r="H510" s="226"/>
    </row>
    <row r="511" spans="1:8" ht="18" customHeight="1" x14ac:dyDescent="0.25">
      <c r="A511" s="219"/>
      <c r="B511" s="221"/>
      <c r="C511" s="221"/>
      <c r="D511" s="97" t="s">
        <v>274</v>
      </c>
      <c r="E511" s="97"/>
      <c r="F511" s="97">
        <v>0</v>
      </c>
      <c r="G511" s="221"/>
      <c r="H511" s="226"/>
    </row>
    <row r="512" spans="1:8" ht="18" customHeight="1" x14ac:dyDescent="0.25">
      <c r="A512" s="219"/>
      <c r="B512" s="221"/>
      <c r="C512" s="221"/>
      <c r="D512" s="97" t="s">
        <v>271</v>
      </c>
      <c r="E512" s="97"/>
      <c r="F512" s="97">
        <v>0</v>
      </c>
      <c r="G512" s="221"/>
      <c r="H512" s="226"/>
    </row>
    <row r="513" spans="1:8" ht="18" customHeight="1" x14ac:dyDescent="0.25">
      <c r="A513" s="219"/>
      <c r="B513" s="221"/>
      <c r="C513" s="221"/>
      <c r="D513" s="97" t="s">
        <v>72</v>
      </c>
      <c r="E513" s="97"/>
      <c r="F513" s="97">
        <v>0</v>
      </c>
      <c r="G513" s="221"/>
      <c r="H513" s="226"/>
    </row>
    <row r="514" spans="1:8" ht="18" customHeight="1" thickBot="1" x14ac:dyDescent="0.3">
      <c r="A514" s="220"/>
      <c r="B514" s="222"/>
      <c r="C514" s="222"/>
      <c r="D514" s="98" t="s">
        <v>275</v>
      </c>
      <c r="E514" s="98"/>
      <c r="F514" s="98">
        <v>0</v>
      </c>
      <c r="G514" s="222"/>
      <c r="H514" s="227"/>
    </row>
    <row r="515" spans="1:8" ht="18" customHeight="1" x14ac:dyDescent="0.25">
      <c r="A515" s="219">
        <v>106900</v>
      </c>
      <c r="B515" s="221" t="s">
        <v>182</v>
      </c>
      <c r="C515" s="221"/>
      <c r="D515" s="97" t="s">
        <v>268</v>
      </c>
      <c r="E515" s="97"/>
      <c r="F515" s="97">
        <v>0</v>
      </c>
      <c r="G515" s="221">
        <f>AVERAGE(F515,F516,F517,F518,F519,F520,F521,F522,F523)</f>
        <v>0</v>
      </c>
      <c r="H515" s="226" t="s">
        <v>299</v>
      </c>
    </row>
    <row r="516" spans="1:8" ht="18" customHeight="1" x14ac:dyDescent="0.25">
      <c r="A516" s="219"/>
      <c r="B516" s="221"/>
      <c r="C516" s="221"/>
      <c r="D516" s="97" t="s">
        <v>269</v>
      </c>
      <c r="E516" s="97"/>
      <c r="F516" s="97">
        <v>0</v>
      </c>
      <c r="G516" s="221"/>
      <c r="H516" s="226"/>
    </row>
    <row r="517" spans="1:8" ht="18" customHeight="1" x14ac:dyDescent="0.25">
      <c r="A517" s="219"/>
      <c r="B517" s="221"/>
      <c r="C517" s="221"/>
      <c r="D517" s="97" t="s">
        <v>270</v>
      </c>
      <c r="E517" s="97"/>
      <c r="F517" s="97">
        <v>0</v>
      </c>
      <c r="G517" s="221"/>
      <c r="H517" s="226"/>
    </row>
    <row r="518" spans="1:8" ht="18" customHeight="1" x14ac:dyDescent="0.25">
      <c r="A518" s="219"/>
      <c r="B518" s="221"/>
      <c r="C518" s="221"/>
      <c r="D518" s="97" t="s">
        <v>272</v>
      </c>
      <c r="E518" s="97"/>
      <c r="F518" s="97">
        <v>0</v>
      </c>
      <c r="G518" s="221"/>
      <c r="H518" s="226"/>
    </row>
    <row r="519" spans="1:8" ht="18" customHeight="1" x14ac:dyDescent="0.25">
      <c r="A519" s="219"/>
      <c r="B519" s="221"/>
      <c r="C519" s="221"/>
      <c r="D519" s="97" t="s">
        <v>273</v>
      </c>
      <c r="E519" s="97"/>
      <c r="F519" s="97">
        <v>0</v>
      </c>
      <c r="G519" s="221"/>
      <c r="H519" s="226"/>
    </row>
    <row r="520" spans="1:8" ht="18" customHeight="1" x14ac:dyDescent="0.25">
      <c r="A520" s="219"/>
      <c r="B520" s="221"/>
      <c r="C520" s="221"/>
      <c r="D520" s="97" t="s">
        <v>274</v>
      </c>
      <c r="E520" s="97"/>
      <c r="F520" s="97">
        <v>0</v>
      </c>
      <c r="G520" s="221"/>
      <c r="H520" s="226"/>
    </row>
    <row r="521" spans="1:8" ht="18" customHeight="1" x14ac:dyDescent="0.25">
      <c r="A521" s="219"/>
      <c r="B521" s="221"/>
      <c r="C521" s="221"/>
      <c r="D521" s="97" t="s">
        <v>271</v>
      </c>
      <c r="E521" s="97"/>
      <c r="F521" s="97">
        <v>0</v>
      </c>
      <c r="G521" s="221"/>
      <c r="H521" s="226"/>
    </row>
    <row r="522" spans="1:8" ht="18" customHeight="1" x14ac:dyDescent="0.25">
      <c r="A522" s="219"/>
      <c r="B522" s="221"/>
      <c r="C522" s="221"/>
      <c r="D522" s="97" t="s">
        <v>72</v>
      </c>
      <c r="E522" s="97"/>
      <c r="F522" s="97">
        <v>0</v>
      </c>
      <c r="G522" s="221"/>
      <c r="H522" s="226"/>
    </row>
    <row r="523" spans="1:8" ht="18" customHeight="1" thickBot="1" x14ac:dyDescent="0.3">
      <c r="A523" s="220"/>
      <c r="B523" s="222"/>
      <c r="C523" s="222"/>
      <c r="D523" s="98" t="s">
        <v>275</v>
      </c>
      <c r="E523" s="98"/>
      <c r="F523" s="98">
        <v>0</v>
      </c>
      <c r="G523" s="222"/>
      <c r="H523" s="227"/>
    </row>
    <row r="524" spans="1:8" ht="18" customHeight="1" x14ac:dyDescent="0.25">
      <c r="A524" s="219">
        <v>108300</v>
      </c>
      <c r="B524" s="221" t="s">
        <v>182</v>
      </c>
      <c r="C524" s="221"/>
      <c r="D524" s="97" t="s">
        <v>268</v>
      </c>
      <c r="E524" s="97"/>
      <c r="F524" s="97">
        <v>0</v>
      </c>
      <c r="G524" s="221">
        <f>AVERAGE(F524,F525,F526,F527,F528,F529,F530,F531,F532)</f>
        <v>0</v>
      </c>
      <c r="H524" s="226" t="s">
        <v>299</v>
      </c>
    </row>
    <row r="525" spans="1:8" ht="18" customHeight="1" x14ac:dyDescent="0.25">
      <c r="A525" s="219"/>
      <c r="B525" s="221"/>
      <c r="C525" s="221"/>
      <c r="D525" s="97" t="s">
        <v>269</v>
      </c>
      <c r="E525" s="97"/>
      <c r="F525" s="97">
        <v>0</v>
      </c>
      <c r="G525" s="221"/>
      <c r="H525" s="226"/>
    </row>
    <row r="526" spans="1:8" ht="18" customHeight="1" x14ac:dyDescent="0.25">
      <c r="A526" s="219"/>
      <c r="B526" s="221"/>
      <c r="C526" s="221"/>
      <c r="D526" s="97" t="s">
        <v>270</v>
      </c>
      <c r="E526" s="97"/>
      <c r="F526" s="97">
        <v>0</v>
      </c>
      <c r="G526" s="221"/>
      <c r="H526" s="226"/>
    </row>
    <row r="527" spans="1:8" ht="18" customHeight="1" x14ac:dyDescent="0.25">
      <c r="A527" s="219"/>
      <c r="B527" s="221"/>
      <c r="C527" s="221"/>
      <c r="D527" s="97" t="s">
        <v>272</v>
      </c>
      <c r="E527" s="97"/>
      <c r="F527" s="97">
        <v>0</v>
      </c>
      <c r="G527" s="221"/>
      <c r="H527" s="226"/>
    </row>
    <row r="528" spans="1:8" ht="18" customHeight="1" x14ac:dyDescent="0.25">
      <c r="A528" s="219"/>
      <c r="B528" s="221"/>
      <c r="C528" s="221"/>
      <c r="D528" s="97" t="s">
        <v>273</v>
      </c>
      <c r="E528" s="97"/>
      <c r="F528" s="97">
        <v>0</v>
      </c>
      <c r="G528" s="221"/>
      <c r="H528" s="226"/>
    </row>
    <row r="529" spans="1:8" ht="18" customHeight="1" x14ac:dyDescent="0.25">
      <c r="A529" s="219"/>
      <c r="B529" s="221"/>
      <c r="C529" s="221"/>
      <c r="D529" s="97" t="s">
        <v>274</v>
      </c>
      <c r="E529" s="97"/>
      <c r="F529" s="97">
        <v>0</v>
      </c>
      <c r="G529" s="221"/>
      <c r="H529" s="226"/>
    </row>
    <row r="530" spans="1:8" ht="18" customHeight="1" x14ac:dyDescent="0.25">
      <c r="A530" s="219"/>
      <c r="B530" s="221"/>
      <c r="C530" s="221"/>
      <c r="D530" s="97" t="s">
        <v>271</v>
      </c>
      <c r="E530" s="97"/>
      <c r="F530" s="97">
        <v>0</v>
      </c>
      <c r="G530" s="221"/>
      <c r="H530" s="226"/>
    </row>
    <row r="531" spans="1:8" ht="18" customHeight="1" x14ac:dyDescent="0.25">
      <c r="A531" s="219"/>
      <c r="B531" s="221"/>
      <c r="C531" s="221"/>
      <c r="D531" s="97" t="s">
        <v>72</v>
      </c>
      <c r="E531" s="97"/>
      <c r="F531" s="97">
        <v>0</v>
      </c>
      <c r="G531" s="221"/>
      <c r="H531" s="226"/>
    </row>
    <row r="532" spans="1:8" ht="18" customHeight="1" thickBot="1" x14ac:dyDescent="0.3">
      <c r="A532" s="220"/>
      <c r="B532" s="222"/>
      <c r="C532" s="222"/>
      <c r="D532" s="98" t="s">
        <v>275</v>
      </c>
      <c r="E532" s="98"/>
      <c r="F532" s="98">
        <v>0</v>
      </c>
      <c r="G532" s="222"/>
      <c r="H532" s="227"/>
    </row>
    <row r="533" spans="1:8" ht="18" customHeight="1" x14ac:dyDescent="0.25">
      <c r="A533" s="219">
        <v>109900</v>
      </c>
      <c r="B533" s="221" t="s">
        <v>182</v>
      </c>
      <c r="C533" s="221"/>
      <c r="D533" s="97" t="s">
        <v>268</v>
      </c>
      <c r="E533" s="97"/>
      <c r="F533" s="97">
        <v>0</v>
      </c>
      <c r="G533" s="221">
        <f>AVERAGE(F533,F534,F535,F536,F537,F538,F539,F540,F541)</f>
        <v>0</v>
      </c>
      <c r="H533" s="226" t="s">
        <v>299</v>
      </c>
    </row>
    <row r="534" spans="1:8" ht="18" customHeight="1" x14ac:dyDescent="0.25">
      <c r="A534" s="219"/>
      <c r="B534" s="221"/>
      <c r="C534" s="221"/>
      <c r="D534" s="97" t="s">
        <v>269</v>
      </c>
      <c r="E534" s="97"/>
      <c r="F534" s="97">
        <v>0</v>
      </c>
      <c r="G534" s="221"/>
      <c r="H534" s="226"/>
    </row>
    <row r="535" spans="1:8" ht="18" customHeight="1" x14ac:dyDescent="0.25">
      <c r="A535" s="219"/>
      <c r="B535" s="221"/>
      <c r="C535" s="221"/>
      <c r="D535" s="97" t="s">
        <v>270</v>
      </c>
      <c r="E535" s="97"/>
      <c r="F535" s="97">
        <v>0</v>
      </c>
      <c r="G535" s="221"/>
      <c r="H535" s="226"/>
    </row>
    <row r="536" spans="1:8" ht="18" customHeight="1" x14ac:dyDescent="0.25">
      <c r="A536" s="219"/>
      <c r="B536" s="221"/>
      <c r="C536" s="221"/>
      <c r="D536" s="97" t="s">
        <v>272</v>
      </c>
      <c r="E536" s="97"/>
      <c r="F536" s="97">
        <v>0</v>
      </c>
      <c r="G536" s="221"/>
      <c r="H536" s="226"/>
    </row>
    <row r="537" spans="1:8" ht="18" customHeight="1" x14ac:dyDescent="0.25">
      <c r="A537" s="219"/>
      <c r="B537" s="221"/>
      <c r="C537" s="221"/>
      <c r="D537" s="97" t="s">
        <v>273</v>
      </c>
      <c r="E537" s="97"/>
      <c r="F537" s="97">
        <v>0</v>
      </c>
      <c r="G537" s="221"/>
      <c r="H537" s="226"/>
    </row>
    <row r="538" spans="1:8" ht="18" customHeight="1" x14ac:dyDescent="0.25">
      <c r="A538" s="219"/>
      <c r="B538" s="221"/>
      <c r="C538" s="221"/>
      <c r="D538" s="97" t="s">
        <v>274</v>
      </c>
      <c r="E538" s="97"/>
      <c r="F538" s="97">
        <v>0</v>
      </c>
      <c r="G538" s="221"/>
      <c r="H538" s="226"/>
    </row>
    <row r="539" spans="1:8" ht="18" customHeight="1" x14ac:dyDescent="0.25">
      <c r="A539" s="219"/>
      <c r="B539" s="221"/>
      <c r="C539" s="221"/>
      <c r="D539" s="97" t="s">
        <v>271</v>
      </c>
      <c r="E539" s="97"/>
      <c r="F539" s="97">
        <v>0</v>
      </c>
      <c r="G539" s="221"/>
      <c r="H539" s="226"/>
    </row>
    <row r="540" spans="1:8" ht="18" customHeight="1" x14ac:dyDescent="0.25">
      <c r="A540" s="219"/>
      <c r="B540" s="221"/>
      <c r="C540" s="221"/>
      <c r="D540" s="97" t="s">
        <v>72</v>
      </c>
      <c r="E540" s="97"/>
      <c r="F540" s="97">
        <v>0</v>
      </c>
      <c r="G540" s="221"/>
      <c r="H540" s="226"/>
    </row>
    <row r="541" spans="1:8" ht="18" customHeight="1" thickBot="1" x14ac:dyDescent="0.3">
      <c r="A541" s="220"/>
      <c r="B541" s="222"/>
      <c r="C541" s="222"/>
      <c r="D541" s="98" t="s">
        <v>275</v>
      </c>
      <c r="E541" s="98"/>
      <c r="F541" s="98">
        <v>0</v>
      </c>
      <c r="G541" s="222"/>
      <c r="H541" s="227"/>
    </row>
    <row r="542" spans="1:8" ht="18" customHeight="1" x14ac:dyDescent="0.25">
      <c r="A542" s="219">
        <v>111100</v>
      </c>
      <c r="B542" s="221" t="s">
        <v>182</v>
      </c>
      <c r="C542" s="221"/>
      <c r="D542" s="97" t="s">
        <v>268</v>
      </c>
      <c r="E542" s="97"/>
      <c r="F542" s="97">
        <v>0</v>
      </c>
      <c r="G542" s="221">
        <f>AVERAGE(F542,F543,F544,F545,F546,F547,F548,F549,F550)</f>
        <v>0</v>
      </c>
      <c r="H542" s="226" t="s">
        <v>299</v>
      </c>
    </row>
    <row r="543" spans="1:8" ht="18" customHeight="1" x14ac:dyDescent="0.25">
      <c r="A543" s="219"/>
      <c r="B543" s="221"/>
      <c r="C543" s="221"/>
      <c r="D543" s="97" t="s">
        <v>269</v>
      </c>
      <c r="E543" s="97"/>
      <c r="F543" s="97">
        <v>0</v>
      </c>
      <c r="G543" s="221"/>
      <c r="H543" s="226"/>
    </row>
    <row r="544" spans="1:8" ht="18" customHeight="1" x14ac:dyDescent="0.25">
      <c r="A544" s="219"/>
      <c r="B544" s="221"/>
      <c r="C544" s="221"/>
      <c r="D544" s="97" t="s">
        <v>270</v>
      </c>
      <c r="E544" s="97"/>
      <c r="F544" s="97">
        <v>0</v>
      </c>
      <c r="G544" s="221"/>
      <c r="H544" s="226"/>
    </row>
    <row r="545" spans="1:8" ht="18" customHeight="1" x14ac:dyDescent="0.25">
      <c r="A545" s="219"/>
      <c r="B545" s="221"/>
      <c r="C545" s="221"/>
      <c r="D545" s="97" t="s">
        <v>272</v>
      </c>
      <c r="E545" s="97"/>
      <c r="F545" s="97">
        <v>0</v>
      </c>
      <c r="G545" s="221"/>
      <c r="H545" s="226"/>
    </row>
    <row r="546" spans="1:8" ht="18" customHeight="1" x14ac:dyDescent="0.25">
      <c r="A546" s="219"/>
      <c r="B546" s="221"/>
      <c r="C546" s="221"/>
      <c r="D546" s="97" t="s">
        <v>273</v>
      </c>
      <c r="E546" s="97"/>
      <c r="F546" s="97">
        <v>0</v>
      </c>
      <c r="G546" s="221"/>
      <c r="H546" s="226"/>
    </row>
    <row r="547" spans="1:8" ht="18" customHeight="1" x14ac:dyDescent="0.25">
      <c r="A547" s="219"/>
      <c r="B547" s="221"/>
      <c r="C547" s="221"/>
      <c r="D547" s="97" t="s">
        <v>274</v>
      </c>
      <c r="E547" s="97"/>
      <c r="F547" s="97">
        <v>0</v>
      </c>
      <c r="G547" s="221"/>
      <c r="H547" s="226"/>
    </row>
    <row r="548" spans="1:8" ht="18" customHeight="1" x14ac:dyDescent="0.25">
      <c r="A548" s="219"/>
      <c r="B548" s="221"/>
      <c r="C548" s="221"/>
      <c r="D548" s="97" t="s">
        <v>271</v>
      </c>
      <c r="E548" s="97"/>
      <c r="F548" s="97">
        <v>0</v>
      </c>
      <c r="G548" s="221"/>
      <c r="H548" s="226"/>
    </row>
    <row r="549" spans="1:8" ht="18" customHeight="1" x14ac:dyDescent="0.25">
      <c r="A549" s="219"/>
      <c r="B549" s="221"/>
      <c r="C549" s="221"/>
      <c r="D549" s="97" t="s">
        <v>72</v>
      </c>
      <c r="E549" s="97"/>
      <c r="F549" s="97">
        <v>0</v>
      </c>
      <c r="G549" s="221"/>
      <c r="H549" s="226"/>
    </row>
    <row r="550" spans="1:8" ht="18" customHeight="1" thickBot="1" x14ac:dyDescent="0.3">
      <c r="A550" s="220"/>
      <c r="B550" s="222"/>
      <c r="C550" s="222"/>
      <c r="D550" s="98" t="s">
        <v>275</v>
      </c>
      <c r="E550" s="98"/>
      <c r="F550" s="98">
        <v>0</v>
      </c>
      <c r="G550" s="222"/>
      <c r="H550" s="227"/>
    </row>
    <row r="551" spans="1:8" ht="18" customHeight="1" x14ac:dyDescent="0.25">
      <c r="A551" s="219">
        <v>112200</v>
      </c>
      <c r="B551" s="221" t="s">
        <v>182</v>
      </c>
      <c r="C551" s="221"/>
      <c r="D551" s="97" t="s">
        <v>268</v>
      </c>
      <c r="E551" s="97"/>
      <c r="F551" s="97">
        <v>0</v>
      </c>
      <c r="G551" s="221">
        <f>AVERAGE(F551,F552,F553,F554,F555,F556,F557,F558,F559)</f>
        <v>0</v>
      </c>
      <c r="H551" s="226" t="s">
        <v>299</v>
      </c>
    </row>
    <row r="552" spans="1:8" ht="18" customHeight="1" x14ac:dyDescent="0.25">
      <c r="A552" s="219"/>
      <c r="B552" s="221"/>
      <c r="C552" s="221"/>
      <c r="D552" s="97" t="s">
        <v>269</v>
      </c>
      <c r="E552" s="97"/>
      <c r="F552" s="97">
        <v>0</v>
      </c>
      <c r="G552" s="221"/>
      <c r="H552" s="226"/>
    </row>
    <row r="553" spans="1:8" ht="18" customHeight="1" x14ac:dyDescent="0.25">
      <c r="A553" s="219"/>
      <c r="B553" s="221"/>
      <c r="C553" s="221"/>
      <c r="D553" s="97" t="s">
        <v>270</v>
      </c>
      <c r="E553" s="97"/>
      <c r="F553" s="97">
        <v>0</v>
      </c>
      <c r="G553" s="221"/>
      <c r="H553" s="226"/>
    </row>
    <row r="554" spans="1:8" ht="18" customHeight="1" x14ac:dyDescent="0.25">
      <c r="A554" s="219"/>
      <c r="B554" s="221"/>
      <c r="C554" s="221"/>
      <c r="D554" s="97" t="s">
        <v>272</v>
      </c>
      <c r="E554" s="97"/>
      <c r="F554" s="97">
        <v>0</v>
      </c>
      <c r="G554" s="221"/>
      <c r="H554" s="226"/>
    </row>
    <row r="555" spans="1:8" ht="18" customHeight="1" x14ac:dyDescent="0.25">
      <c r="A555" s="219"/>
      <c r="B555" s="221"/>
      <c r="C555" s="221"/>
      <c r="D555" s="97" t="s">
        <v>273</v>
      </c>
      <c r="E555" s="97"/>
      <c r="F555" s="97">
        <v>0</v>
      </c>
      <c r="G555" s="221"/>
      <c r="H555" s="226"/>
    </row>
    <row r="556" spans="1:8" ht="18" customHeight="1" x14ac:dyDescent="0.25">
      <c r="A556" s="219"/>
      <c r="B556" s="221"/>
      <c r="C556" s="221"/>
      <c r="D556" s="97" t="s">
        <v>274</v>
      </c>
      <c r="E556" s="97"/>
      <c r="F556" s="97">
        <v>0</v>
      </c>
      <c r="G556" s="221"/>
      <c r="H556" s="226"/>
    </row>
    <row r="557" spans="1:8" ht="18" customHeight="1" x14ac:dyDescent="0.25">
      <c r="A557" s="219"/>
      <c r="B557" s="221"/>
      <c r="C557" s="221"/>
      <c r="D557" s="97" t="s">
        <v>271</v>
      </c>
      <c r="E557" s="97"/>
      <c r="F557" s="97">
        <v>0</v>
      </c>
      <c r="G557" s="221"/>
      <c r="H557" s="226"/>
    </row>
    <row r="558" spans="1:8" ht="18" customHeight="1" x14ac:dyDescent="0.25">
      <c r="A558" s="219"/>
      <c r="B558" s="221"/>
      <c r="C558" s="221"/>
      <c r="D558" s="97" t="s">
        <v>72</v>
      </c>
      <c r="E558" s="97"/>
      <c r="F558" s="97">
        <v>0</v>
      </c>
      <c r="G558" s="221"/>
      <c r="H558" s="226"/>
    </row>
    <row r="559" spans="1:8" ht="18" customHeight="1" thickBot="1" x14ac:dyDescent="0.3">
      <c r="A559" s="220"/>
      <c r="B559" s="222"/>
      <c r="C559" s="222"/>
      <c r="D559" s="98" t="s">
        <v>275</v>
      </c>
      <c r="E559" s="98"/>
      <c r="F559" s="98">
        <v>0</v>
      </c>
      <c r="G559" s="222"/>
      <c r="H559" s="227"/>
    </row>
    <row r="560" spans="1:8" ht="18" customHeight="1" x14ac:dyDescent="0.25">
      <c r="A560" s="219">
        <v>113000</v>
      </c>
      <c r="B560" s="221" t="s">
        <v>182</v>
      </c>
      <c r="C560" s="221"/>
      <c r="D560" s="97" t="s">
        <v>268</v>
      </c>
      <c r="E560" s="97"/>
      <c r="F560" s="97">
        <v>0</v>
      </c>
      <c r="G560" s="221">
        <f>AVERAGE(F560,F561,F562,F563,F564,F565,F566,F567,F568)</f>
        <v>0</v>
      </c>
      <c r="H560" s="226" t="s">
        <v>299</v>
      </c>
    </row>
    <row r="561" spans="1:8" ht="18" customHeight="1" x14ac:dyDescent="0.25">
      <c r="A561" s="219"/>
      <c r="B561" s="221"/>
      <c r="C561" s="221"/>
      <c r="D561" s="97" t="s">
        <v>269</v>
      </c>
      <c r="E561" s="97"/>
      <c r="F561" s="97">
        <v>0</v>
      </c>
      <c r="G561" s="221"/>
      <c r="H561" s="226"/>
    </row>
    <row r="562" spans="1:8" ht="18" customHeight="1" x14ac:dyDescent="0.25">
      <c r="A562" s="219"/>
      <c r="B562" s="221"/>
      <c r="C562" s="221"/>
      <c r="D562" s="97" t="s">
        <v>270</v>
      </c>
      <c r="E562" s="97"/>
      <c r="F562" s="97">
        <v>0</v>
      </c>
      <c r="G562" s="221"/>
      <c r="H562" s="226"/>
    </row>
    <row r="563" spans="1:8" ht="18" customHeight="1" x14ac:dyDescent="0.25">
      <c r="A563" s="219"/>
      <c r="B563" s="221"/>
      <c r="C563" s="221"/>
      <c r="D563" s="97" t="s">
        <v>272</v>
      </c>
      <c r="E563" s="97"/>
      <c r="F563" s="97">
        <v>0</v>
      </c>
      <c r="G563" s="221"/>
      <c r="H563" s="226"/>
    </row>
    <row r="564" spans="1:8" ht="18" customHeight="1" x14ac:dyDescent="0.25">
      <c r="A564" s="219"/>
      <c r="B564" s="221"/>
      <c r="C564" s="221"/>
      <c r="D564" s="97" t="s">
        <v>273</v>
      </c>
      <c r="E564" s="97"/>
      <c r="F564" s="97">
        <v>0</v>
      </c>
      <c r="G564" s="221"/>
      <c r="H564" s="226"/>
    </row>
    <row r="565" spans="1:8" ht="18" customHeight="1" x14ac:dyDescent="0.25">
      <c r="A565" s="219"/>
      <c r="B565" s="221"/>
      <c r="C565" s="221"/>
      <c r="D565" s="97" t="s">
        <v>274</v>
      </c>
      <c r="E565" s="97"/>
      <c r="F565" s="97">
        <v>0</v>
      </c>
      <c r="G565" s="221"/>
      <c r="H565" s="226"/>
    </row>
    <row r="566" spans="1:8" ht="18" customHeight="1" x14ac:dyDescent="0.25">
      <c r="A566" s="219"/>
      <c r="B566" s="221"/>
      <c r="C566" s="221"/>
      <c r="D566" s="97" t="s">
        <v>271</v>
      </c>
      <c r="E566" s="97"/>
      <c r="F566" s="97">
        <v>0</v>
      </c>
      <c r="G566" s="221"/>
      <c r="H566" s="226"/>
    </row>
    <row r="567" spans="1:8" ht="18" customHeight="1" x14ac:dyDescent="0.25">
      <c r="A567" s="219"/>
      <c r="B567" s="221"/>
      <c r="C567" s="221"/>
      <c r="D567" s="97" t="s">
        <v>72</v>
      </c>
      <c r="E567" s="97"/>
      <c r="F567" s="97">
        <v>0</v>
      </c>
      <c r="G567" s="221"/>
      <c r="H567" s="226"/>
    </row>
    <row r="568" spans="1:8" ht="18" customHeight="1" thickBot="1" x14ac:dyDescent="0.3">
      <c r="A568" s="220"/>
      <c r="B568" s="222"/>
      <c r="C568" s="222"/>
      <c r="D568" s="98" t="s">
        <v>275</v>
      </c>
      <c r="E568" s="98"/>
      <c r="F568" s="98">
        <v>0</v>
      </c>
      <c r="G568" s="222"/>
      <c r="H568" s="227"/>
    </row>
    <row r="569" spans="1:8" ht="18" customHeight="1" x14ac:dyDescent="0.25">
      <c r="A569" s="219">
        <v>114300</v>
      </c>
      <c r="B569" s="221" t="s">
        <v>182</v>
      </c>
      <c r="C569" s="221"/>
      <c r="D569" s="97" t="s">
        <v>268</v>
      </c>
      <c r="E569" s="97"/>
      <c r="F569" s="97">
        <v>0</v>
      </c>
      <c r="G569" s="221">
        <f>AVERAGE(F569,F570,F571,F572,F573,F574,F575,F576,F577)</f>
        <v>0</v>
      </c>
      <c r="H569" s="226" t="s">
        <v>299</v>
      </c>
    </row>
    <row r="570" spans="1:8" ht="18" customHeight="1" x14ac:dyDescent="0.25">
      <c r="A570" s="219"/>
      <c r="B570" s="221"/>
      <c r="C570" s="221"/>
      <c r="D570" s="97" t="s">
        <v>269</v>
      </c>
      <c r="E570" s="97"/>
      <c r="F570" s="97">
        <v>0</v>
      </c>
      <c r="G570" s="221"/>
      <c r="H570" s="226"/>
    </row>
    <row r="571" spans="1:8" ht="18" customHeight="1" x14ac:dyDescent="0.25">
      <c r="A571" s="219"/>
      <c r="B571" s="221"/>
      <c r="C571" s="221"/>
      <c r="D571" s="97" t="s">
        <v>270</v>
      </c>
      <c r="E571" s="97"/>
      <c r="F571" s="97">
        <v>0</v>
      </c>
      <c r="G571" s="221"/>
      <c r="H571" s="226"/>
    </row>
    <row r="572" spans="1:8" ht="18" customHeight="1" x14ac:dyDescent="0.25">
      <c r="A572" s="219"/>
      <c r="B572" s="221"/>
      <c r="C572" s="221"/>
      <c r="D572" s="97" t="s">
        <v>272</v>
      </c>
      <c r="E572" s="97"/>
      <c r="F572" s="97">
        <v>0</v>
      </c>
      <c r="G572" s="221"/>
      <c r="H572" s="226"/>
    </row>
    <row r="573" spans="1:8" ht="18" customHeight="1" x14ac:dyDescent="0.25">
      <c r="A573" s="219"/>
      <c r="B573" s="221"/>
      <c r="C573" s="221"/>
      <c r="D573" s="97" t="s">
        <v>273</v>
      </c>
      <c r="E573" s="97"/>
      <c r="F573" s="97">
        <v>0</v>
      </c>
      <c r="G573" s="221"/>
      <c r="H573" s="226"/>
    </row>
    <row r="574" spans="1:8" ht="18" customHeight="1" x14ac:dyDescent="0.25">
      <c r="A574" s="219"/>
      <c r="B574" s="221"/>
      <c r="C574" s="221"/>
      <c r="D574" s="97" t="s">
        <v>274</v>
      </c>
      <c r="E574" s="97"/>
      <c r="F574" s="97">
        <v>0</v>
      </c>
      <c r="G574" s="221"/>
      <c r="H574" s="226"/>
    </row>
    <row r="575" spans="1:8" ht="18" customHeight="1" x14ac:dyDescent="0.25">
      <c r="A575" s="219"/>
      <c r="B575" s="221"/>
      <c r="C575" s="221"/>
      <c r="D575" s="97" t="s">
        <v>271</v>
      </c>
      <c r="E575" s="97"/>
      <c r="F575" s="97">
        <v>0</v>
      </c>
      <c r="G575" s="221"/>
      <c r="H575" s="226"/>
    </row>
    <row r="576" spans="1:8" ht="18" customHeight="1" x14ac:dyDescent="0.25">
      <c r="A576" s="219"/>
      <c r="B576" s="221"/>
      <c r="C576" s="221"/>
      <c r="D576" s="97" t="s">
        <v>72</v>
      </c>
      <c r="E576" s="97"/>
      <c r="F576" s="97">
        <v>0</v>
      </c>
      <c r="G576" s="221"/>
      <c r="H576" s="226"/>
    </row>
    <row r="577" spans="1:8" ht="18" customHeight="1" thickBot="1" x14ac:dyDescent="0.3">
      <c r="A577" s="220"/>
      <c r="B577" s="222"/>
      <c r="C577" s="222"/>
      <c r="D577" s="98" t="s">
        <v>275</v>
      </c>
      <c r="E577" s="98"/>
      <c r="F577" s="98">
        <v>0</v>
      </c>
      <c r="G577" s="222"/>
      <c r="H577" s="227"/>
    </row>
    <row r="578" spans="1:8" ht="18" customHeight="1" x14ac:dyDescent="0.25">
      <c r="A578" s="219">
        <v>115500</v>
      </c>
      <c r="B578" s="221" t="s">
        <v>182</v>
      </c>
      <c r="C578" s="221"/>
      <c r="D578" s="97" t="s">
        <v>268</v>
      </c>
      <c r="E578" s="97"/>
      <c r="F578" s="97">
        <v>0</v>
      </c>
      <c r="G578" s="221">
        <f>AVERAGE(F578,F579,F580,F581,F582,F583,F584,F585,F586)</f>
        <v>0</v>
      </c>
      <c r="H578" s="226" t="s">
        <v>299</v>
      </c>
    </row>
    <row r="579" spans="1:8" ht="18" customHeight="1" x14ac:dyDescent="0.25">
      <c r="A579" s="219"/>
      <c r="B579" s="221"/>
      <c r="C579" s="221"/>
      <c r="D579" s="97" t="s">
        <v>269</v>
      </c>
      <c r="E579" s="97"/>
      <c r="F579" s="97">
        <v>0</v>
      </c>
      <c r="G579" s="221"/>
      <c r="H579" s="226"/>
    </row>
    <row r="580" spans="1:8" ht="18" customHeight="1" x14ac:dyDescent="0.25">
      <c r="A580" s="219"/>
      <c r="B580" s="221"/>
      <c r="C580" s="221"/>
      <c r="D580" s="97" t="s">
        <v>270</v>
      </c>
      <c r="E580" s="97"/>
      <c r="F580" s="97">
        <v>0</v>
      </c>
      <c r="G580" s="221"/>
      <c r="H580" s="226"/>
    </row>
    <row r="581" spans="1:8" ht="18" customHeight="1" x14ac:dyDescent="0.25">
      <c r="A581" s="219"/>
      <c r="B581" s="221"/>
      <c r="C581" s="221"/>
      <c r="D581" s="97" t="s">
        <v>272</v>
      </c>
      <c r="E581" s="97"/>
      <c r="F581" s="97">
        <v>0</v>
      </c>
      <c r="G581" s="221"/>
      <c r="H581" s="226"/>
    </row>
    <row r="582" spans="1:8" ht="18" customHeight="1" x14ac:dyDescent="0.25">
      <c r="A582" s="219"/>
      <c r="B582" s="221"/>
      <c r="C582" s="221"/>
      <c r="D582" s="97" t="s">
        <v>273</v>
      </c>
      <c r="E582" s="97"/>
      <c r="F582" s="97">
        <v>0</v>
      </c>
      <c r="G582" s="221"/>
      <c r="H582" s="226"/>
    </row>
    <row r="583" spans="1:8" ht="18" customHeight="1" x14ac:dyDescent="0.25">
      <c r="A583" s="219"/>
      <c r="B583" s="221"/>
      <c r="C583" s="221"/>
      <c r="D583" s="97" t="s">
        <v>274</v>
      </c>
      <c r="E583" s="97"/>
      <c r="F583" s="97">
        <v>0</v>
      </c>
      <c r="G583" s="221"/>
      <c r="H583" s="226"/>
    </row>
    <row r="584" spans="1:8" ht="18" customHeight="1" x14ac:dyDescent="0.25">
      <c r="A584" s="219"/>
      <c r="B584" s="221"/>
      <c r="C584" s="221"/>
      <c r="D584" s="97" t="s">
        <v>271</v>
      </c>
      <c r="E584" s="97"/>
      <c r="F584" s="97">
        <v>0</v>
      </c>
      <c r="G584" s="221"/>
      <c r="H584" s="226"/>
    </row>
    <row r="585" spans="1:8" ht="18" customHeight="1" x14ac:dyDescent="0.25">
      <c r="A585" s="219"/>
      <c r="B585" s="221"/>
      <c r="C585" s="221"/>
      <c r="D585" s="97" t="s">
        <v>72</v>
      </c>
      <c r="E585" s="97"/>
      <c r="F585" s="97">
        <v>0</v>
      </c>
      <c r="G585" s="221"/>
      <c r="H585" s="226"/>
    </row>
    <row r="586" spans="1:8" ht="18" customHeight="1" thickBot="1" x14ac:dyDescent="0.3">
      <c r="A586" s="220"/>
      <c r="B586" s="222"/>
      <c r="C586" s="222"/>
      <c r="D586" s="98" t="s">
        <v>275</v>
      </c>
      <c r="E586" s="98"/>
      <c r="F586" s="98">
        <v>0</v>
      </c>
      <c r="G586" s="222"/>
      <c r="H586" s="227"/>
    </row>
    <row r="587" spans="1:8" ht="18" customHeight="1" x14ac:dyDescent="0.25">
      <c r="A587" s="228">
        <v>116900</v>
      </c>
      <c r="B587" s="231" t="s">
        <v>182</v>
      </c>
      <c r="C587" s="231"/>
      <c r="D587" s="97" t="s">
        <v>268</v>
      </c>
      <c r="E587" s="97"/>
      <c r="F587" s="97">
        <v>0</v>
      </c>
      <c r="G587" s="231">
        <f>AVERAGE(F587,F588,F589,F590,F591,F592,F593,F594,F595)</f>
        <v>0</v>
      </c>
      <c r="H587" s="232" t="s">
        <v>299</v>
      </c>
    </row>
    <row r="588" spans="1:8" ht="18" customHeight="1" x14ac:dyDescent="0.25">
      <c r="A588" s="229"/>
      <c r="B588" s="224"/>
      <c r="C588" s="224"/>
      <c r="D588" s="97" t="s">
        <v>269</v>
      </c>
      <c r="E588" s="97"/>
      <c r="F588" s="97">
        <v>0</v>
      </c>
      <c r="G588" s="224"/>
      <c r="H588" s="233"/>
    </row>
    <row r="589" spans="1:8" ht="18" customHeight="1" x14ac:dyDescent="0.25">
      <c r="A589" s="229"/>
      <c r="B589" s="224"/>
      <c r="C589" s="224"/>
      <c r="D589" s="97" t="s">
        <v>270</v>
      </c>
      <c r="E589" s="97"/>
      <c r="F589" s="97">
        <v>0</v>
      </c>
      <c r="G589" s="224"/>
      <c r="H589" s="233"/>
    </row>
    <row r="590" spans="1:8" ht="18" customHeight="1" x14ac:dyDescent="0.25">
      <c r="A590" s="229"/>
      <c r="B590" s="224"/>
      <c r="C590" s="224"/>
      <c r="D590" s="97" t="s">
        <v>272</v>
      </c>
      <c r="E590" s="97"/>
      <c r="F590" s="97">
        <v>0</v>
      </c>
      <c r="G590" s="224"/>
      <c r="H590" s="233"/>
    </row>
    <row r="591" spans="1:8" ht="18" customHeight="1" x14ac:dyDescent="0.25">
      <c r="A591" s="229"/>
      <c r="B591" s="224"/>
      <c r="C591" s="224"/>
      <c r="D591" s="97" t="s">
        <v>273</v>
      </c>
      <c r="E591" s="97"/>
      <c r="F591" s="97">
        <v>0</v>
      </c>
      <c r="G591" s="224"/>
      <c r="H591" s="233"/>
    </row>
    <row r="592" spans="1:8" ht="18" customHeight="1" x14ac:dyDescent="0.25">
      <c r="A592" s="229"/>
      <c r="B592" s="224"/>
      <c r="C592" s="224"/>
      <c r="D592" s="97" t="s">
        <v>274</v>
      </c>
      <c r="E592" s="97"/>
      <c r="F592" s="97">
        <v>0</v>
      </c>
      <c r="G592" s="224"/>
      <c r="H592" s="233"/>
    </row>
    <row r="593" spans="1:8" ht="18" customHeight="1" x14ac:dyDescent="0.25">
      <c r="A593" s="229"/>
      <c r="B593" s="224"/>
      <c r="C593" s="224"/>
      <c r="D593" s="97" t="s">
        <v>271</v>
      </c>
      <c r="E593" s="97"/>
      <c r="F593" s="97">
        <v>0</v>
      </c>
      <c r="G593" s="224"/>
      <c r="H593" s="233"/>
    </row>
    <row r="594" spans="1:8" ht="18" customHeight="1" x14ac:dyDescent="0.25">
      <c r="A594" s="229"/>
      <c r="B594" s="224"/>
      <c r="C594" s="224"/>
      <c r="D594" s="97" t="s">
        <v>72</v>
      </c>
      <c r="E594" s="97"/>
      <c r="F594" s="97">
        <v>0</v>
      </c>
      <c r="G594" s="224"/>
      <c r="H594" s="233"/>
    </row>
    <row r="595" spans="1:8" ht="18" customHeight="1" thickBot="1" x14ac:dyDescent="0.3">
      <c r="A595" s="230"/>
      <c r="B595" s="225"/>
      <c r="C595" s="225"/>
      <c r="D595" s="98" t="s">
        <v>275</v>
      </c>
      <c r="E595" s="98"/>
      <c r="F595" s="98">
        <v>0</v>
      </c>
      <c r="G595" s="225"/>
      <c r="H595" s="234"/>
    </row>
    <row r="596" spans="1:8" ht="18" customHeight="1" x14ac:dyDescent="0.25">
      <c r="A596" s="228">
        <v>118300</v>
      </c>
      <c r="B596" s="231" t="s">
        <v>182</v>
      </c>
      <c r="C596" s="231"/>
      <c r="D596" s="97" t="s">
        <v>268</v>
      </c>
      <c r="E596" s="97"/>
      <c r="F596" s="97">
        <v>0</v>
      </c>
      <c r="G596" s="231">
        <f>AVERAGE(F596,F597,F598,F599,F600,F601,F602,F603,F604)</f>
        <v>0</v>
      </c>
      <c r="H596" s="232" t="s">
        <v>299</v>
      </c>
    </row>
    <row r="597" spans="1:8" ht="18" customHeight="1" x14ac:dyDescent="0.25">
      <c r="A597" s="229"/>
      <c r="B597" s="224"/>
      <c r="C597" s="224"/>
      <c r="D597" s="97" t="s">
        <v>269</v>
      </c>
      <c r="E597" s="97"/>
      <c r="F597" s="97">
        <v>0</v>
      </c>
      <c r="G597" s="224"/>
      <c r="H597" s="233"/>
    </row>
    <row r="598" spans="1:8" ht="18" customHeight="1" x14ac:dyDescent="0.25">
      <c r="A598" s="229"/>
      <c r="B598" s="224"/>
      <c r="C598" s="224"/>
      <c r="D598" s="97" t="s">
        <v>270</v>
      </c>
      <c r="E598" s="97"/>
      <c r="F598" s="97">
        <v>0</v>
      </c>
      <c r="G598" s="224"/>
      <c r="H598" s="233"/>
    </row>
    <row r="599" spans="1:8" ht="18" customHeight="1" x14ac:dyDescent="0.25">
      <c r="A599" s="229"/>
      <c r="B599" s="224"/>
      <c r="C599" s="224"/>
      <c r="D599" s="97" t="s">
        <v>272</v>
      </c>
      <c r="E599" s="97"/>
      <c r="F599" s="97">
        <v>0</v>
      </c>
      <c r="G599" s="224"/>
      <c r="H599" s="233"/>
    </row>
    <row r="600" spans="1:8" ht="18" customHeight="1" x14ac:dyDescent="0.25">
      <c r="A600" s="229"/>
      <c r="B600" s="224"/>
      <c r="C600" s="224"/>
      <c r="D600" s="97" t="s">
        <v>273</v>
      </c>
      <c r="E600" s="97"/>
      <c r="F600" s="97">
        <v>0</v>
      </c>
      <c r="G600" s="224"/>
      <c r="H600" s="233"/>
    </row>
    <row r="601" spans="1:8" ht="18" customHeight="1" x14ac:dyDescent="0.25">
      <c r="A601" s="229"/>
      <c r="B601" s="224"/>
      <c r="C601" s="224"/>
      <c r="D601" s="97" t="s">
        <v>274</v>
      </c>
      <c r="E601" s="97"/>
      <c r="F601" s="97">
        <v>0</v>
      </c>
      <c r="G601" s="224"/>
      <c r="H601" s="233"/>
    </row>
    <row r="602" spans="1:8" ht="18" customHeight="1" x14ac:dyDescent="0.25">
      <c r="A602" s="229"/>
      <c r="B602" s="224"/>
      <c r="C602" s="224"/>
      <c r="D602" s="97" t="s">
        <v>271</v>
      </c>
      <c r="E602" s="97"/>
      <c r="F602" s="97">
        <v>0</v>
      </c>
      <c r="G602" s="224"/>
      <c r="H602" s="233"/>
    </row>
    <row r="603" spans="1:8" ht="18" customHeight="1" x14ac:dyDescent="0.25">
      <c r="A603" s="229"/>
      <c r="B603" s="224"/>
      <c r="C603" s="224"/>
      <c r="D603" s="97" t="s">
        <v>72</v>
      </c>
      <c r="E603" s="97"/>
      <c r="F603" s="97">
        <v>0</v>
      </c>
      <c r="G603" s="224"/>
      <c r="H603" s="233"/>
    </row>
    <row r="604" spans="1:8" ht="18" customHeight="1" thickBot="1" x14ac:dyDescent="0.3">
      <c r="A604" s="230"/>
      <c r="B604" s="225"/>
      <c r="C604" s="225"/>
      <c r="D604" s="98" t="s">
        <v>275</v>
      </c>
      <c r="E604" s="98"/>
      <c r="F604" s="98">
        <v>0</v>
      </c>
      <c r="G604" s="225"/>
      <c r="H604" s="234"/>
    </row>
    <row r="605" spans="1:8" ht="18" customHeight="1" x14ac:dyDescent="0.25">
      <c r="A605" s="219">
        <v>118300</v>
      </c>
      <c r="B605" s="221" t="s">
        <v>183</v>
      </c>
      <c r="C605" s="221"/>
      <c r="D605" s="97" t="s">
        <v>268</v>
      </c>
      <c r="E605" s="97"/>
      <c r="F605" s="97">
        <v>0</v>
      </c>
      <c r="G605" s="221">
        <f>AVERAGE(F605,F606,F607,F608,F609,F610,F611,F612,F613)</f>
        <v>0</v>
      </c>
      <c r="H605" s="226" t="s">
        <v>299</v>
      </c>
    </row>
    <row r="606" spans="1:8" ht="18" customHeight="1" x14ac:dyDescent="0.25">
      <c r="A606" s="219"/>
      <c r="B606" s="221"/>
      <c r="C606" s="221"/>
      <c r="D606" s="97" t="s">
        <v>269</v>
      </c>
      <c r="E606" s="97"/>
      <c r="F606" s="97">
        <v>0</v>
      </c>
      <c r="G606" s="221"/>
      <c r="H606" s="226"/>
    </row>
    <row r="607" spans="1:8" ht="18" customHeight="1" x14ac:dyDescent="0.25">
      <c r="A607" s="219"/>
      <c r="B607" s="221"/>
      <c r="C607" s="221"/>
      <c r="D607" s="97" t="s">
        <v>270</v>
      </c>
      <c r="E607" s="97"/>
      <c r="F607" s="97">
        <v>0</v>
      </c>
      <c r="G607" s="221"/>
      <c r="H607" s="226"/>
    </row>
    <row r="608" spans="1:8" ht="18" customHeight="1" x14ac:dyDescent="0.25">
      <c r="A608" s="219"/>
      <c r="B608" s="221"/>
      <c r="C608" s="221"/>
      <c r="D608" s="97" t="s">
        <v>272</v>
      </c>
      <c r="E608" s="97"/>
      <c r="F608" s="97">
        <v>0</v>
      </c>
      <c r="G608" s="221"/>
      <c r="H608" s="226"/>
    </row>
    <row r="609" spans="1:8" ht="18" customHeight="1" x14ac:dyDescent="0.25">
      <c r="A609" s="219"/>
      <c r="B609" s="221"/>
      <c r="C609" s="221"/>
      <c r="D609" s="97" t="s">
        <v>273</v>
      </c>
      <c r="E609" s="97"/>
      <c r="F609" s="97">
        <v>0</v>
      </c>
      <c r="G609" s="221"/>
      <c r="H609" s="226"/>
    </row>
    <row r="610" spans="1:8" ht="18" customHeight="1" x14ac:dyDescent="0.25">
      <c r="A610" s="219"/>
      <c r="B610" s="221"/>
      <c r="C610" s="221"/>
      <c r="D610" s="97" t="s">
        <v>274</v>
      </c>
      <c r="E610" s="97"/>
      <c r="F610" s="97">
        <v>0</v>
      </c>
      <c r="G610" s="221"/>
      <c r="H610" s="226"/>
    </row>
    <row r="611" spans="1:8" ht="18" customHeight="1" x14ac:dyDescent="0.25">
      <c r="A611" s="219"/>
      <c r="B611" s="221"/>
      <c r="C611" s="221"/>
      <c r="D611" s="97" t="s">
        <v>271</v>
      </c>
      <c r="E611" s="97"/>
      <c r="F611" s="97">
        <v>0</v>
      </c>
      <c r="G611" s="221"/>
      <c r="H611" s="226"/>
    </row>
    <row r="612" spans="1:8" ht="18" customHeight="1" x14ac:dyDescent="0.25">
      <c r="A612" s="219"/>
      <c r="B612" s="221"/>
      <c r="C612" s="221"/>
      <c r="D612" s="97" t="s">
        <v>72</v>
      </c>
      <c r="E612" s="97"/>
      <c r="F612" s="97">
        <v>0</v>
      </c>
      <c r="G612" s="221"/>
      <c r="H612" s="226"/>
    </row>
    <row r="613" spans="1:8" ht="18" customHeight="1" thickBot="1" x14ac:dyDescent="0.3">
      <c r="A613" s="220"/>
      <c r="B613" s="222"/>
      <c r="C613" s="222"/>
      <c r="D613" s="98" t="s">
        <v>275</v>
      </c>
      <c r="E613" s="98"/>
      <c r="F613" s="98">
        <v>0</v>
      </c>
      <c r="G613" s="222"/>
      <c r="H613" s="227"/>
    </row>
    <row r="614" spans="1:8" ht="18" customHeight="1" x14ac:dyDescent="0.25">
      <c r="A614" s="219">
        <v>119500</v>
      </c>
      <c r="B614" s="221" t="s">
        <v>182</v>
      </c>
      <c r="C614" s="221"/>
      <c r="D614" s="97" t="s">
        <v>268</v>
      </c>
      <c r="E614" s="97"/>
      <c r="F614" s="97">
        <v>0</v>
      </c>
      <c r="G614" s="221">
        <f>AVERAGE(F614,F615,F616,F617,F618,F619,F620,F621,F622)</f>
        <v>0</v>
      </c>
      <c r="H614" s="226" t="s">
        <v>299</v>
      </c>
    </row>
    <row r="615" spans="1:8" ht="18" customHeight="1" x14ac:dyDescent="0.25">
      <c r="A615" s="219"/>
      <c r="B615" s="221"/>
      <c r="C615" s="221"/>
      <c r="D615" s="97" t="s">
        <v>269</v>
      </c>
      <c r="E615" s="97"/>
      <c r="F615" s="97">
        <v>0</v>
      </c>
      <c r="G615" s="221"/>
      <c r="H615" s="226"/>
    </row>
    <row r="616" spans="1:8" ht="18" customHeight="1" x14ac:dyDescent="0.25">
      <c r="A616" s="219"/>
      <c r="B616" s="221"/>
      <c r="C616" s="221"/>
      <c r="D616" s="97" t="s">
        <v>270</v>
      </c>
      <c r="E616" s="97"/>
      <c r="F616" s="97">
        <v>0</v>
      </c>
      <c r="G616" s="221"/>
      <c r="H616" s="226"/>
    </row>
    <row r="617" spans="1:8" ht="18" customHeight="1" x14ac:dyDescent="0.25">
      <c r="A617" s="219"/>
      <c r="B617" s="221"/>
      <c r="C617" s="221"/>
      <c r="D617" s="97" t="s">
        <v>272</v>
      </c>
      <c r="E617" s="97"/>
      <c r="F617" s="97">
        <v>0</v>
      </c>
      <c r="G617" s="221"/>
      <c r="H617" s="226"/>
    </row>
    <row r="618" spans="1:8" ht="18" customHeight="1" x14ac:dyDescent="0.25">
      <c r="A618" s="219"/>
      <c r="B618" s="221"/>
      <c r="C618" s="221"/>
      <c r="D618" s="97" t="s">
        <v>273</v>
      </c>
      <c r="E618" s="97"/>
      <c r="F618" s="97">
        <v>0</v>
      </c>
      <c r="G618" s="221"/>
      <c r="H618" s="226"/>
    </row>
    <row r="619" spans="1:8" ht="18" customHeight="1" x14ac:dyDescent="0.25">
      <c r="A619" s="219"/>
      <c r="B619" s="221"/>
      <c r="C619" s="221"/>
      <c r="D619" s="97" t="s">
        <v>274</v>
      </c>
      <c r="E619" s="97"/>
      <c r="F619" s="97">
        <v>0</v>
      </c>
      <c r="G619" s="221"/>
      <c r="H619" s="226"/>
    </row>
    <row r="620" spans="1:8" ht="18" customHeight="1" x14ac:dyDescent="0.25">
      <c r="A620" s="219"/>
      <c r="B620" s="221"/>
      <c r="C620" s="221"/>
      <c r="D620" s="97" t="s">
        <v>271</v>
      </c>
      <c r="E620" s="97"/>
      <c r="F620" s="97">
        <v>0</v>
      </c>
      <c r="G620" s="221"/>
      <c r="H620" s="226"/>
    </row>
    <row r="621" spans="1:8" ht="18" customHeight="1" x14ac:dyDescent="0.25">
      <c r="A621" s="219"/>
      <c r="B621" s="221"/>
      <c r="C621" s="221"/>
      <c r="D621" s="97" t="s">
        <v>72</v>
      </c>
      <c r="E621" s="97"/>
      <c r="F621" s="97">
        <v>0</v>
      </c>
      <c r="G621" s="221"/>
      <c r="H621" s="226"/>
    </row>
    <row r="622" spans="1:8" ht="18" customHeight="1" thickBot="1" x14ac:dyDescent="0.3">
      <c r="A622" s="220"/>
      <c r="B622" s="222"/>
      <c r="C622" s="222"/>
      <c r="D622" s="98" t="s">
        <v>275</v>
      </c>
      <c r="E622" s="98"/>
      <c r="F622" s="98">
        <v>0</v>
      </c>
      <c r="G622" s="222"/>
      <c r="H622" s="227"/>
    </row>
    <row r="623" spans="1:8" ht="18" customHeight="1" x14ac:dyDescent="0.25">
      <c r="A623" s="219">
        <v>119500</v>
      </c>
      <c r="B623" s="221" t="s">
        <v>183</v>
      </c>
      <c r="C623" s="221"/>
      <c r="D623" s="97" t="s">
        <v>268</v>
      </c>
      <c r="E623" s="97"/>
      <c r="F623" s="97">
        <v>0</v>
      </c>
      <c r="G623" s="221">
        <f>AVERAGE(F623,F624,F625,F626,F627,F628,F629,F630,F631)</f>
        <v>0</v>
      </c>
      <c r="H623" s="226" t="s">
        <v>299</v>
      </c>
    </row>
    <row r="624" spans="1:8" ht="18" customHeight="1" x14ac:dyDescent="0.25">
      <c r="A624" s="219"/>
      <c r="B624" s="221"/>
      <c r="C624" s="221"/>
      <c r="D624" s="97" t="s">
        <v>269</v>
      </c>
      <c r="E624" s="97"/>
      <c r="F624" s="97">
        <v>0</v>
      </c>
      <c r="G624" s="221"/>
      <c r="H624" s="226"/>
    </row>
    <row r="625" spans="1:8" ht="18" customHeight="1" x14ac:dyDescent="0.25">
      <c r="A625" s="219"/>
      <c r="B625" s="221"/>
      <c r="C625" s="221"/>
      <c r="D625" s="97" t="s">
        <v>270</v>
      </c>
      <c r="E625" s="97"/>
      <c r="F625" s="97">
        <v>0</v>
      </c>
      <c r="G625" s="221"/>
      <c r="H625" s="226"/>
    </row>
    <row r="626" spans="1:8" ht="18" customHeight="1" x14ac:dyDescent="0.25">
      <c r="A626" s="219"/>
      <c r="B626" s="221"/>
      <c r="C626" s="221"/>
      <c r="D626" s="97" t="s">
        <v>272</v>
      </c>
      <c r="E626" s="97"/>
      <c r="F626" s="97">
        <v>0</v>
      </c>
      <c r="G626" s="221"/>
      <c r="H626" s="226"/>
    </row>
    <row r="627" spans="1:8" ht="18" customHeight="1" x14ac:dyDescent="0.25">
      <c r="A627" s="219"/>
      <c r="B627" s="221"/>
      <c r="C627" s="221"/>
      <c r="D627" s="97" t="s">
        <v>273</v>
      </c>
      <c r="E627" s="97"/>
      <c r="F627" s="97">
        <v>0</v>
      </c>
      <c r="G627" s="221"/>
      <c r="H627" s="226"/>
    </row>
    <row r="628" spans="1:8" ht="18" customHeight="1" x14ac:dyDescent="0.25">
      <c r="A628" s="219"/>
      <c r="B628" s="221"/>
      <c r="C628" s="221"/>
      <c r="D628" s="97" t="s">
        <v>274</v>
      </c>
      <c r="E628" s="97"/>
      <c r="F628" s="97">
        <v>0</v>
      </c>
      <c r="G628" s="221"/>
      <c r="H628" s="226"/>
    </row>
    <row r="629" spans="1:8" ht="18" customHeight="1" x14ac:dyDescent="0.25">
      <c r="A629" s="219"/>
      <c r="B629" s="221"/>
      <c r="C629" s="221"/>
      <c r="D629" s="97" t="s">
        <v>271</v>
      </c>
      <c r="E629" s="97"/>
      <c r="F629" s="97">
        <v>0</v>
      </c>
      <c r="G629" s="221"/>
      <c r="H629" s="226"/>
    </row>
    <row r="630" spans="1:8" ht="18" customHeight="1" x14ac:dyDescent="0.25">
      <c r="A630" s="219"/>
      <c r="B630" s="221"/>
      <c r="C630" s="221"/>
      <c r="D630" s="97" t="s">
        <v>72</v>
      </c>
      <c r="E630" s="97"/>
      <c r="F630" s="97">
        <v>0</v>
      </c>
      <c r="G630" s="221"/>
      <c r="H630" s="226"/>
    </row>
    <row r="631" spans="1:8" ht="18" customHeight="1" thickBot="1" x14ac:dyDescent="0.3">
      <c r="A631" s="220"/>
      <c r="B631" s="222"/>
      <c r="C631" s="222"/>
      <c r="D631" s="98" t="s">
        <v>275</v>
      </c>
      <c r="E631" s="98"/>
      <c r="F631" s="98">
        <v>0</v>
      </c>
      <c r="G631" s="222"/>
      <c r="H631" s="227"/>
    </row>
    <row r="632" spans="1:8" ht="18" customHeight="1" x14ac:dyDescent="0.25">
      <c r="A632" s="219">
        <v>120800</v>
      </c>
      <c r="B632" s="221" t="s">
        <v>182</v>
      </c>
      <c r="C632" s="221"/>
      <c r="D632" s="97" t="s">
        <v>268</v>
      </c>
      <c r="E632" s="97"/>
      <c r="F632" s="97">
        <v>0</v>
      </c>
      <c r="G632" s="221">
        <f>AVERAGE(F632,F633,F634,F635,F636,F637,F638,F639,F640)</f>
        <v>0</v>
      </c>
      <c r="H632" s="226" t="s">
        <v>299</v>
      </c>
    </row>
    <row r="633" spans="1:8" ht="18" customHeight="1" x14ac:dyDescent="0.25">
      <c r="A633" s="219"/>
      <c r="B633" s="221"/>
      <c r="C633" s="221"/>
      <c r="D633" s="97" t="s">
        <v>269</v>
      </c>
      <c r="E633" s="97"/>
      <c r="F633" s="97">
        <v>0</v>
      </c>
      <c r="G633" s="221"/>
      <c r="H633" s="226"/>
    </row>
    <row r="634" spans="1:8" ht="18" customHeight="1" x14ac:dyDescent="0.25">
      <c r="A634" s="219"/>
      <c r="B634" s="221"/>
      <c r="C634" s="221"/>
      <c r="D634" s="97" t="s">
        <v>270</v>
      </c>
      <c r="E634" s="97"/>
      <c r="F634" s="97">
        <v>0</v>
      </c>
      <c r="G634" s="221"/>
      <c r="H634" s="226"/>
    </row>
    <row r="635" spans="1:8" ht="18" customHeight="1" x14ac:dyDescent="0.25">
      <c r="A635" s="219"/>
      <c r="B635" s="221"/>
      <c r="C635" s="221"/>
      <c r="D635" s="97" t="s">
        <v>272</v>
      </c>
      <c r="E635" s="97"/>
      <c r="F635" s="97">
        <v>0</v>
      </c>
      <c r="G635" s="221"/>
      <c r="H635" s="226"/>
    </row>
    <row r="636" spans="1:8" ht="18" customHeight="1" x14ac:dyDescent="0.25">
      <c r="A636" s="219"/>
      <c r="B636" s="221"/>
      <c r="C636" s="221"/>
      <c r="D636" s="97" t="s">
        <v>273</v>
      </c>
      <c r="E636" s="97"/>
      <c r="F636" s="97">
        <v>0</v>
      </c>
      <c r="G636" s="221"/>
      <c r="H636" s="226"/>
    </row>
    <row r="637" spans="1:8" ht="18" customHeight="1" x14ac:dyDescent="0.25">
      <c r="A637" s="219"/>
      <c r="B637" s="221"/>
      <c r="C637" s="221"/>
      <c r="D637" s="97" t="s">
        <v>274</v>
      </c>
      <c r="E637" s="97"/>
      <c r="F637" s="97">
        <v>0</v>
      </c>
      <c r="G637" s="221"/>
      <c r="H637" s="226"/>
    </row>
    <row r="638" spans="1:8" ht="18" customHeight="1" x14ac:dyDescent="0.25">
      <c r="A638" s="219"/>
      <c r="B638" s="221"/>
      <c r="C638" s="221"/>
      <c r="D638" s="97" t="s">
        <v>271</v>
      </c>
      <c r="E638" s="97"/>
      <c r="F638" s="97">
        <v>0</v>
      </c>
      <c r="G638" s="221"/>
      <c r="H638" s="226"/>
    </row>
    <row r="639" spans="1:8" ht="18" customHeight="1" x14ac:dyDescent="0.25">
      <c r="A639" s="219"/>
      <c r="B639" s="221"/>
      <c r="C639" s="221"/>
      <c r="D639" s="97" t="s">
        <v>72</v>
      </c>
      <c r="E639" s="97"/>
      <c r="F639" s="97">
        <v>0</v>
      </c>
      <c r="G639" s="221"/>
      <c r="H639" s="226"/>
    </row>
    <row r="640" spans="1:8" ht="18" customHeight="1" thickBot="1" x14ac:dyDescent="0.3">
      <c r="A640" s="220"/>
      <c r="B640" s="222"/>
      <c r="C640" s="222"/>
      <c r="D640" s="98" t="s">
        <v>275</v>
      </c>
      <c r="E640" s="98"/>
      <c r="F640" s="98">
        <v>0</v>
      </c>
      <c r="G640" s="222"/>
      <c r="H640" s="227"/>
    </row>
    <row r="641" spans="1:8" ht="18" customHeight="1" x14ac:dyDescent="0.25">
      <c r="A641" s="219">
        <v>120800</v>
      </c>
      <c r="B641" s="221" t="s">
        <v>183</v>
      </c>
      <c r="C641" s="221"/>
      <c r="D641" s="97" t="s">
        <v>268</v>
      </c>
      <c r="E641" s="97"/>
      <c r="F641" s="97">
        <v>0</v>
      </c>
      <c r="G641" s="221">
        <f>AVERAGE(F641,F642,F643,F644,F645,F646,F647,F648,F649)</f>
        <v>0</v>
      </c>
      <c r="H641" s="226" t="s">
        <v>299</v>
      </c>
    </row>
    <row r="642" spans="1:8" ht="18" customHeight="1" x14ac:dyDescent="0.25">
      <c r="A642" s="219"/>
      <c r="B642" s="221"/>
      <c r="C642" s="221"/>
      <c r="D642" s="97" t="s">
        <v>269</v>
      </c>
      <c r="E642" s="97"/>
      <c r="F642" s="97">
        <v>0</v>
      </c>
      <c r="G642" s="221"/>
      <c r="H642" s="226"/>
    </row>
    <row r="643" spans="1:8" ht="18" customHeight="1" x14ac:dyDescent="0.25">
      <c r="A643" s="219"/>
      <c r="B643" s="221"/>
      <c r="C643" s="221"/>
      <c r="D643" s="97" t="s">
        <v>270</v>
      </c>
      <c r="E643" s="97"/>
      <c r="F643" s="97">
        <v>0</v>
      </c>
      <c r="G643" s="221"/>
      <c r="H643" s="226"/>
    </row>
    <row r="644" spans="1:8" ht="18" customHeight="1" x14ac:dyDescent="0.25">
      <c r="A644" s="219"/>
      <c r="B644" s="221"/>
      <c r="C644" s="221"/>
      <c r="D644" s="97" t="s">
        <v>272</v>
      </c>
      <c r="E644" s="97"/>
      <c r="F644" s="97">
        <v>0</v>
      </c>
      <c r="G644" s="221"/>
      <c r="H644" s="226"/>
    </row>
    <row r="645" spans="1:8" ht="18" customHeight="1" x14ac:dyDescent="0.25">
      <c r="A645" s="219"/>
      <c r="B645" s="221"/>
      <c r="C645" s="221"/>
      <c r="D645" s="97" t="s">
        <v>273</v>
      </c>
      <c r="E645" s="97"/>
      <c r="F645" s="97">
        <v>0</v>
      </c>
      <c r="G645" s="221"/>
      <c r="H645" s="226"/>
    </row>
    <row r="646" spans="1:8" ht="18" customHeight="1" x14ac:dyDescent="0.25">
      <c r="A646" s="219"/>
      <c r="B646" s="221"/>
      <c r="C646" s="221"/>
      <c r="D646" s="97" t="s">
        <v>274</v>
      </c>
      <c r="E646" s="97"/>
      <c r="F646" s="97">
        <v>0</v>
      </c>
      <c r="G646" s="221"/>
      <c r="H646" s="226"/>
    </row>
    <row r="647" spans="1:8" ht="18" customHeight="1" x14ac:dyDescent="0.25">
      <c r="A647" s="219"/>
      <c r="B647" s="221"/>
      <c r="C647" s="221"/>
      <c r="D647" s="97" t="s">
        <v>271</v>
      </c>
      <c r="E647" s="97"/>
      <c r="F647" s="97">
        <v>0</v>
      </c>
      <c r="G647" s="221"/>
      <c r="H647" s="226"/>
    </row>
    <row r="648" spans="1:8" ht="18" customHeight="1" x14ac:dyDescent="0.25">
      <c r="A648" s="219"/>
      <c r="B648" s="221"/>
      <c r="C648" s="221"/>
      <c r="D648" s="97" t="s">
        <v>72</v>
      </c>
      <c r="E648" s="97"/>
      <c r="F648" s="97">
        <v>0</v>
      </c>
      <c r="G648" s="221"/>
      <c r="H648" s="226"/>
    </row>
    <row r="649" spans="1:8" ht="18" customHeight="1" thickBot="1" x14ac:dyDescent="0.3">
      <c r="A649" s="220"/>
      <c r="B649" s="222"/>
      <c r="C649" s="222"/>
      <c r="D649" s="98" t="s">
        <v>275</v>
      </c>
      <c r="E649" s="98"/>
      <c r="F649" s="98">
        <v>0</v>
      </c>
      <c r="G649" s="222"/>
      <c r="H649" s="227"/>
    </row>
    <row r="650" spans="1:8" ht="18" customHeight="1" x14ac:dyDescent="0.25">
      <c r="A650" s="219">
        <v>121900</v>
      </c>
      <c r="B650" s="221" t="s">
        <v>182</v>
      </c>
      <c r="C650" s="221"/>
      <c r="D650" s="97" t="s">
        <v>268</v>
      </c>
      <c r="E650" s="97"/>
      <c r="F650" s="97">
        <v>0</v>
      </c>
      <c r="G650" s="221">
        <f>AVERAGE(F650,F651,F652,F653,F654,F655,F656,F657,F658)</f>
        <v>0</v>
      </c>
      <c r="H650" s="226" t="s">
        <v>299</v>
      </c>
    </row>
    <row r="651" spans="1:8" ht="18" customHeight="1" x14ac:dyDescent="0.25">
      <c r="A651" s="219"/>
      <c r="B651" s="221"/>
      <c r="C651" s="221"/>
      <c r="D651" s="97" t="s">
        <v>269</v>
      </c>
      <c r="E651" s="97"/>
      <c r="F651" s="97">
        <v>0</v>
      </c>
      <c r="G651" s="221"/>
      <c r="H651" s="226"/>
    </row>
    <row r="652" spans="1:8" ht="18" customHeight="1" x14ac:dyDescent="0.25">
      <c r="A652" s="219"/>
      <c r="B652" s="221"/>
      <c r="C652" s="221"/>
      <c r="D652" s="97" t="s">
        <v>270</v>
      </c>
      <c r="E652" s="97"/>
      <c r="F652" s="97">
        <v>0</v>
      </c>
      <c r="G652" s="221"/>
      <c r="H652" s="226"/>
    </row>
    <row r="653" spans="1:8" ht="18" customHeight="1" x14ac:dyDescent="0.25">
      <c r="A653" s="219"/>
      <c r="B653" s="221"/>
      <c r="C653" s="221"/>
      <c r="D653" s="97" t="s">
        <v>272</v>
      </c>
      <c r="E653" s="97"/>
      <c r="F653" s="97">
        <v>0</v>
      </c>
      <c r="G653" s="221"/>
      <c r="H653" s="226"/>
    </row>
    <row r="654" spans="1:8" ht="18" customHeight="1" x14ac:dyDescent="0.25">
      <c r="A654" s="219"/>
      <c r="B654" s="221"/>
      <c r="C654" s="221"/>
      <c r="D654" s="97" t="s">
        <v>273</v>
      </c>
      <c r="E654" s="97"/>
      <c r="F654" s="97">
        <v>0</v>
      </c>
      <c r="G654" s="221"/>
      <c r="H654" s="226"/>
    </row>
    <row r="655" spans="1:8" ht="18" customHeight="1" x14ac:dyDescent="0.25">
      <c r="A655" s="219"/>
      <c r="B655" s="221"/>
      <c r="C655" s="221"/>
      <c r="D655" s="97" t="s">
        <v>274</v>
      </c>
      <c r="E655" s="97"/>
      <c r="F655" s="97">
        <v>0</v>
      </c>
      <c r="G655" s="221"/>
      <c r="H655" s="226"/>
    </row>
    <row r="656" spans="1:8" ht="18" customHeight="1" x14ac:dyDescent="0.25">
      <c r="A656" s="219"/>
      <c r="B656" s="221"/>
      <c r="C656" s="221"/>
      <c r="D656" s="97" t="s">
        <v>271</v>
      </c>
      <c r="E656" s="97"/>
      <c r="F656" s="97">
        <v>0</v>
      </c>
      <c r="G656" s="221"/>
      <c r="H656" s="226"/>
    </row>
    <row r="657" spans="1:8" ht="18" customHeight="1" x14ac:dyDescent="0.25">
      <c r="A657" s="219"/>
      <c r="B657" s="221"/>
      <c r="C657" s="221"/>
      <c r="D657" s="97" t="s">
        <v>72</v>
      </c>
      <c r="E657" s="97"/>
      <c r="F657" s="97">
        <v>0</v>
      </c>
      <c r="G657" s="221"/>
      <c r="H657" s="226"/>
    </row>
    <row r="658" spans="1:8" ht="18" customHeight="1" thickBot="1" x14ac:dyDescent="0.3">
      <c r="A658" s="220"/>
      <c r="B658" s="222"/>
      <c r="C658" s="222"/>
      <c r="D658" s="98" t="s">
        <v>275</v>
      </c>
      <c r="E658" s="98"/>
      <c r="F658" s="98">
        <v>0</v>
      </c>
      <c r="G658" s="222"/>
      <c r="H658" s="227"/>
    </row>
    <row r="659" spans="1:8" ht="18" customHeight="1" x14ac:dyDescent="0.25">
      <c r="A659" s="219">
        <v>122800</v>
      </c>
      <c r="B659" s="221" t="s">
        <v>182</v>
      </c>
      <c r="C659" s="221"/>
      <c r="D659" s="97" t="s">
        <v>268</v>
      </c>
      <c r="E659" s="97"/>
      <c r="F659" s="97">
        <v>0</v>
      </c>
      <c r="G659" s="221">
        <f>AVERAGE(F659,F660,F661,F662,F663,F664,F665,F666,F667)</f>
        <v>0</v>
      </c>
      <c r="H659" s="226" t="s">
        <v>299</v>
      </c>
    </row>
    <row r="660" spans="1:8" ht="18" customHeight="1" x14ac:dyDescent="0.25">
      <c r="A660" s="219"/>
      <c r="B660" s="221"/>
      <c r="C660" s="221"/>
      <c r="D660" s="97" t="s">
        <v>269</v>
      </c>
      <c r="E660" s="97"/>
      <c r="F660" s="97">
        <v>0</v>
      </c>
      <c r="G660" s="221"/>
      <c r="H660" s="226"/>
    </row>
    <row r="661" spans="1:8" ht="18" customHeight="1" x14ac:dyDescent="0.25">
      <c r="A661" s="219"/>
      <c r="B661" s="221"/>
      <c r="C661" s="221"/>
      <c r="D661" s="97" t="s">
        <v>270</v>
      </c>
      <c r="E661" s="97"/>
      <c r="F661" s="97">
        <v>0</v>
      </c>
      <c r="G661" s="221"/>
      <c r="H661" s="226"/>
    </row>
    <row r="662" spans="1:8" ht="18" customHeight="1" x14ac:dyDescent="0.25">
      <c r="A662" s="219"/>
      <c r="B662" s="221"/>
      <c r="C662" s="221"/>
      <c r="D662" s="97" t="s">
        <v>272</v>
      </c>
      <c r="E662" s="97"/>
      <c r="F662" s="97">
        <v>0</v>
      </c>
      <c r="G662" s="221"/>
      <c r="H662" s="226"/>
    </row>
    <row r="663" spans="1:8" ht="18" customHeight="1" x14ac:dyDescent="0.25">
      <c r="A663" s="219"/>
      <c r="B663" s="221"/>
      <c r="C663" s="221"/>
      <c r="D663" s="97" t="s">
        <v>273</v>
      </c>
      <c r="E663" s="97"/>
      <c r="F663" s="97">
        <v>0</v>
      </c>
      <c r="G663" s="221"/>
      <c r="H663" s="226"/>
    </row>
    <row r="664" spans="1:8" ht="18" customHeight="1" x14ac:dyDescent="0.25">
      <c r="A664" s="219"/>
      <c r="B664" s="221"/>
      <c r="C664" s="221"/>
      <c r="D664" s="97" t="s">
        <v>274</v>
      </c>
      <c r="E664" s="97"/>
      <c r="F664" s="97">
        <v>0</v>
      </c>
      <c r="G664" s="221"/>
      <c r="H664" s="226"/>
    </row>
    <row r="665" spans="1:8" ht="18" customHeight="1" x14ac:dyDescent="0.25">
      <c r="A665" s="219"/>
      <c r="B665" s="221"/>
      <c r="C665" s="221"/>
      <c r="D665" s="97" t="s">
        <v>271</v>
      </c>
      <c r="E665" s="97"/>
      <c r="F665" s="97">
        <v>0</v>
      </c>
      <c r="G665" s="221"/>
      <c r="H665" s="226"/>
    </row>
    <row r="666" spans="1:8" ht="18" customHeight="1" x14ac:dyDescent="0.25">
      <c r="A666" s="219"/>
      <c r="B666" s="221"/>
      <c r="C666" s="221"/>
      <c r="D666" s="97" t="s">
        <v>72</v>
      </c>
      <c r="E666" s="97"/>
      <c r="F666" s="97">
        <v>0</v>
      </c>
      <c r="G666" s="221"/>
      <c r="H666" s="226"/>
    </row>
    <row r="667" spans="1:8" ht="18" customHeight="1" thickBot="1" x14ac:dyDescent="0.3">
      <c r="A667" s="220"/>
      <c r="B667" s="222"/>
      <c r="C667" s="222"/>
      <c r="D667" s="98" t="s">
        <v>275</v>
      </c>
      <c r="E667" s="98"/>
      <c r="F667" s="98">
        <v>0</v>
      </c>
      <c r="G667" s="222"/>
      <c r="H667" s="227"/>
    </row>
    <row r="668" spans="1:8" ht="18" customHeight="1" x14ac:dyDescent="0.25">
      <c r="A668" s="219">
        <v>123900</v>
      </c>
      <c r="B668" s="221" t="s">
        <v>208</v>
      </c>
      <c r="C668" s="221"/>
      <c r="D668" s="97" t="s">
        <v>268</v>
      </c>
      <c r="E668" s="97"/>
      <c r="F668" s="97">
        <v>0</v>
      </c>
      <c r="G668" s="221">
        <f>AVERAGE(F668,F669,F670,F671,F672,F673,F674,F675,F676)</f>
        <v>0</v>
      </c>
      <c r="H668" s="226" t="s">
        <v>299</v>
      </c>
    </row>
    <row r="669" spans="1:8" ht="18" customHeight="1" x14ac:dyDescent="0.25">
      <c r="A669" s="219"/>
      <c r="B669" s="221"/>
      <c r="C669" s="221"/>
      <c r="D669" s="97" t="s">
        <v>269</v>
      </c>
      <c r="E669" s="97"/>
      <c r="F669" s="97">
        <v>0</v>
      </c>
      <c r="G669" s="221"/>
      <c r="H669" s="226"/>
    </row>
    <row r="670" spans="1:8" ht="18" customHeight="1" x14ac:dyDescent="0.25">
      <c r="A670" s="219"/>
      <c r="B670" s="221"/>
      <c r="C670" s="221"/>
      <c r="D670" s="97" t="s">
        <v>270</v>
      </c>
      <c r="E670" s="97"/>
      <c r="F670" s="97">
        <v>0</v>
      </c>
      <c r="G670" s="221"/>
      <c r="H670" s="226"/>
    </row>
    <row r="671" spans="1:8" ht="18" customHeight="1" x14ac:dyDescent="0.25">
      <c r="A671" s="219"/>
      <c r="B671" s="221"/>
      <c r="C671" s="221"/>
      <c r="D671" s="97" t="s">
        <v>272</v>
      </c>
      <c r="E671" s="97"/>
      <c r="F671" s="97">
        <v>0</v>
      </c>
      <c r="G671" s="221"/>
      <c r="H671" s="226"/>
    </row>
    <row r="672" spans="1:8" ht="18" customHeight="1" x14ac:dyDescent="0.25">
      <c r="A672" s="219"/>
      <c r="B672" s="221"/>
      <c r="C672" s="221"/>
      <c r="D672" s="97" t="s">
        <v>273</v>
      </c>
      <c r="E672" s="97"/>
      <c r="F672" s="97">
        <v>0</v>
      </c>
      <c r="G672" s="221"/>
      <c r="H672" s="226"/>
    </row>
    <row r="673" spans="1:8" ht="18" customHeight="1" x14ac:dyDescent="0.25">
      <c r="A673" s="219"/>
      <c r="B673" s="221"/>
      <c r="C673" s="221"/>
      <c r="D673" s="97" t="s">
        <v>274</v>
      </c>
      <c r="E673" s="97"/>
      <c r="F673" s="97">
        <v>0</v>
      </c>
      <c r="G673" s="221"/>
      <c r="H673" s="226"/>
    </row>
    <row r="674" spans="1:8" ht="18" customHeight="1" x14ac:dyDescent="0.25">
      <c r="A674" s="219"/>
      <c r="B674" s="221"/>
      <c r="C674" s="221"/>
      <c r="D674" s="97" t="s">
        <v>271</v>
      </c>
      <c r="E674" s="97"/>
      <c r="F674" s="97">
        <v>0</v>
      </c>
      <c r="G674" s="221"/>
      <c r="H674" s="226"/>
    </row>
    <row r="675" spans="1:8" ht="18" customHeight="1" x14ac:dyDescent="0.25">
      <c r="A675" s="219"/>
      <c r="B675" s="221"/>
      <c r="C675" s="221"/>
      <c r="D675" s="97" t="s">
        <v>72</v>
      </c>
      <c r="E675" s="97"/>
      <c r="F675" s="97">
        <v>0</v>
      </c>
      <c r="G675" s="221"/>
      <c r="H675" s="226"/>
    </row>
    <row r="676" spans="1:8" ht="18" customHeight="1" thickBot="1" x14ac:dyDescent="0.3">
      <c r="A676" s="220"/>
      <c r="B676" s="222"/>
      <c r="C676" s="222"/>
      <c r="D676" s="98" t="s">
        <v>275</v>
      </c>
      <c r="E676" s="98"/>
      <c r="F676" s="98">
        <v>0</v>
      </c>
      <c r="G676" s="222"/>
      <c r="H676" s="227"/>
    </row>
    <row r="677" spans="1:8" ht="18" customHeight="1" x14ac:dyDescent="0.25">
      <c r="A677" s="219">
        <v>124900</v>
      </c>
      <c r="B677" s="221" t="s">
        <v>208</v>
      </c>
      <c r="C677" s="221"/>
      <c r="D677" s="97" t="s">
        <v>268</v>
      </c>
      <c r="E677" s="97"/>
      <c r="F677" s="97">
        <v>0</v>
      </c>
      <c r="G677" s="221">
        <f>AVERAGE(F677,F678,F679,F680,F681,F682,F683,F684,F685)</f>
        <v>0</v>
      </c>
      <c r="H677" s="226" t="s">
        <v>299</v>
      </c>
    </row>
    <row r="678" spans="1:8" ht="18" customHeight="1" x14ac:dyDescent="0.25">
      <c r="A678" s="219"/>
      <c r="B678" s="221"/>
      <c r="C678" s="221"/>
      <c r="D678" s="97" t="s">
        <v>269</v>
      </c>
      <c r="E678" s="97"/>
      <c r="F678" s="97">
        <v>0</v>
      </c>
      <c r="G678" s="221"/>
      <c r="H678" s="226"/>
    </row>
    <row r="679" spans="1:8" ht="18" customHeight="1" x14ac:dyDescent="0.25">
      <c r="A679" s="219"/>
      <c r="B679" s="221"/>
      <c r="C679" s="221"/>
      <c r="D679" s="97" t="s">
        <v>270</v>
      </c>
      <c r="E679" s="97"/>
      <c r="F679" s="97">
        <v>0</v>
      </c>
      <c r="G679" s="221"/>
      <c r="H679" s="226"/>
    </row>
    <row r="680" spans="1:8" ht="18" customHeight="1" x14ac:dyDescent="0.25">
      <c r="A680" s="219"/>
      <c r="B680" s="221"/>
      <c r="C680" s="221"/>
      <c r="D680" s="97" t="s">
        <v>272</v>
      </c>
      <c r="E680" s="97"/>
      <c r="F680" s="97">
        <v>0</v>
      </c>
      <c r="G680" s="221"/>
      <c r="H680" s="226"/>
    </row>
    <row r="681" spans="1:8" ht="18" customHeight="1" x14ac:dyDescent="0.25">
      <c r="A681" s="219"/>
      <c r="B681" s="221"/>
      <c r="C681" s="221"/>
      <c r="D681" s="97" t="s">
        <v>273</v>
      </c>
      <c r="E681" s="97"/>
      <c r="F681" s="97">
        <v>0</v>
      </c>
      <c r="G681" s="221"/>
      <c r="H681" s="226"/>
    </row>
    <row r="682" spans="1:8" ht="18" customHeight="1" x14ac:dyDescent="0.25">
      <c r="A682" s="219"/>
      <c r="B682" s="221"/>
      <c r="C682" s="221"/>
      <c r="D682" s="97" t="s">
        <v>274</v>
      </c>
      <c r="E682" s="97"/>
      <c r="F682" s="97">
        <v>0</v>
      </c>
      <c r="G682" s="221"/>
      <c r="H682" s="226"/>
    </row>
    <row r="683" spans="1:8" ht="18" customHeight="1" x14ac:dyDescent="0.25">
      <c r="A683" s="219"/>
      <c r="B683" s="221"/>
      <c r="C683" s="221"/>
      <c r="D683" s="97" t="s">
        <v>271</v>
      </c>
      <c r="E683" s="97"/>
      <c r="F683" s="97">
        <v>0</v>
      </c>
      <c r="G683" s="221"/>
      <c r="H683" s="226"/>
    </row>
    <row r="684" spans="1:8" ht="18" customHeight="1" x14ac:dyDescent="0.25">
      <c r="A684" s="219"/>
      <c r="B684" s="221"/>
      <c r="C684" s="221"/>
      <c r="D684" s="97" t="s">
        <v>72</v>
      </c>
      <c r="E684" s="97"/>
      <c r="F684" s="97">
        <v>0</v>
      </c>
      <c r="G684" s="221"/>
      <c r="H684" s="226"/>
    </row>
    <row r="685" spans="1:8" ht="18" customHeight="1" thickBot="1" x14ac:dyDescent="0.3">
      <c r="A685" s="220"/>
      <c r="B685" s="222"/>
      <c r="C685" s="222"/>
      <c r="D685" s="98" t="s">
        <v>275</v>
      </c>
      <c r="E685" s="98"/>
      <c r="F685" s="98">
        <v>0</v>
      </c>
      <c r="G685" s="222"/>
      <c r="H685" s="227"/>
    </row>
    <row r="686" spans="1:8" ht="18" customHeight="1" x14ac:dyDescent="0.25">
      <c r="A686" s="219">
        <v>125900</v>
      </c>
      <c r="B686" s="221" t="s">
        <v>208</v>
      </c>
      <c r="C686" s="221"/>
      <c r="D686" s="97" t="s">
        <v>268</v>
      </c>
      <c r="E686" s="97"/>
      <c r="F686" s="97">
        <v>0</v>
      </c>
      <c r="G686" s="221">
        <f>AVERAGE(F686,F687,F688,F689,F690,F691,F692,F693,F694)</f>
        <v>0</v>
      </c>
      <c r="H686" s="226" t="s">
        <v>299</v>
      </c>
    </row>
    <row r="687" spans="1:8" ht="18" customHeight="1" x14ac:dyDescent="0.25">
      <c r="A687" s="219"/>
      <c r="B687" s="221"/>
      <c r="C687" s="221"/>
      <c r="D687" s="97" t="s">
        <v>269</v>
      </c>
      <c r="E687" s="97"/>
      <c r="F687" s="97">
        <v>0</v>
      </c>
      <c r="G687" s="221"/>
      <c r="H687" s="226"/>
    </row>
    <row r="688" spans="1:8" ht="18" customHeight="1" x14ac:dyDescent="0.25">
      <c r="A688" s="219"/>
      <c r="B688" s="221"/>
      <c r="C688" s="221"/>
      <c r="D688" s="97" t="s">
        <v>270</v>
      </c>
      <c r="E688" s="97"/>
      <c r="F688" s="97">
        <v>0</v>
      </c>
      <c r="G688" s="221"/>
      <c r="H688" s="226"/>
    </row>
    <row r="689" spans="1:8" ht="18" customHeight="1" x14ac:dyDescent="0.25">
      <c r="A689" s="219"/>
      <c r="B689" s="221"/>
      <c r="C689" s="221"/>
      <c r="D689" s="97" t="s">
        <v>272</v>
      </c>
      <c r="E689" s="97"/>
      <c r="F689" s="97">
        <v>0</v>
      </c>
      <c r="G689" s="221"/>
      <c r="H689" s="226"/>
    </row>
    <row r="690" spans="1:8" ht="18" customHeight="1" x14ac:dyDescent="0.25">
      <c r="A690" s="219"/>
      <c r="B690" s="221"/>
      <c r="C690" s="221"/>
      <c r="D690" s="97" t="s">
        <v>273</v>
      </c>
      <c r="E690" s="97"/>
      <c r="F690" s="97">
        <v>0</v>
      </c>
      <c r="G690" s="221"/>
      <c r="H690" s="226"/>
    </row>
    <row r="691" spans="1:8" ht="18" customHeight="1" x14ac:dyDescent="0.25">
      <c r="A691" s="219"/>
      <c r="B691" s="221"/>
      <c r="C691" s="221"/>
      <c r="D691" s="97" t="s">
        <v>274</v>
      </c>
      <c r="E691" s="97"/>
      <c r="F691" s="97">
        <v>0</v>
      </c>
      <c r="G691" s="221"/>
      <c r="H691" s="226"/>
    </row>
    <row r="692" spans="1:8" ht="18" customHeight="1" x14ac:dyDescent="0.25">
      <c r="A692" s="219"/>
      <c r="B692" s="221"/>
      <c r="C692" s="221"/>
      <c r="D692" s="97" t="s">
        <v>271</v>
      </c>
      <c r="E692" s="97"/>
      <c r="F692" s="97">
        <v>0</v>
      </c>
      <c r="G692" s="221"/>
      <c r="H692" s="226"/>
    </row>
    <row r="693" spans="1:8" ht="18" customHeight="1" x14ac:dyDescent="0.25">
      <c r="A693" s="219"/>
      <c r="B693" s="221"/>
      <c r="C693" s="221"/>
      <c r="D693" s="97" t="s">
        <v>72</v>
      </c>
      <c r="E693" s="97"/>
      <c r="F693" s="97">
        <v>0</v>
      </c>
      <c r="G693" s="221"/>
      <c r="H693" s="226"/>
    </row>
    <row r="694" spans="1:8" ht="18" customHeight="1" thickBot="1" x14ac:dyDescent="0.3">
      <c r="A694" s="220"/>
      <c r="B694" s="222"/>
      <c r="C694" s="222"/>
      <c r="D694" s="98" t="s">
        <v>275</v>
      </c>
      <c r="E694" s="98"/>
      <c r="F694" s="98">
        <v>0</v>
      </c>
      <c r="G694" s="222"/>
      <c r="H694" s="227"/>
    </row>
    <row r="695" spans="1:8" ht="18" customHeight="1" x14ac:dyDescent="0.25">
      <c r="A695" s="219">
        <v>123900</v>
      </c>
      <c r="B695" s="221" t="s">
        <v>300</v>
      </c>
      <c r="C695" s="221"/>
      <c r="D695" s="97" t="s">
        <v>268</v>
      </c>
      <c r="E695" s="97"/>
      <c r="F695" s="97">
        <v>0</v>
      </c>
      <c r="G695" s="221">
        <f>AVERAGE(F695,F696,F697,F698,F699,F700,F701,F702,F703)</f>
        <v>0</v>
      </c>
      <c r="H695" s="226" t="s">
        <v>299</v>
      </c>
    </row>
    <row r="696" spans="1:8" ht="18" customHeight="1" x14ac:dyDescent="0.25">
      <c r="A696" s="219"/>
      <c r="B696" s="221"/>
      <c r="C696" s="221"/>
      <c r="D696" s="97" t="s">
        <v>269</v>
      </c>
      <c r="E696" s="97"/>
      <c r="F696" s="97">
        <v>0</v>
      </c>
      <c r="G696" s="221"/>
      <c r="H696" s="226"/>
    </row>
    <row r="697" spans="1:8" ht="18" customHeight="1" x14ac:dyDescent="0.25">
      <c r="A697" s="219"/>
      <c r="B697" s="221"/>
      <c r="C697" s="221"/>
      <c r="D697" s="97" t="s">
        <v>270</v>
      </c>
      <c r="E697" s="97"/>
      <c r="F697" s="97">
        <v>0</v>
      </c>
      <c r="G697" s="221"/>
      <c r="H697" s="226"/>
    </row>
    <row r="698" spans="1:8" ht="18" customHeight="1" x14ac:dyDescent="0.25">
      <c r="A698" s="219"/>
      <c r="B698" s="221"/>
      <c r="C698" s="221"/>
      <c r="D698" s="97" t="s">
        <v>272</v>
      </c>
      <c r="E698" s="97"/>
      <c r="F698" s="97">
        <v>0</v>
      </c>
      <c r="G698" s="221"/>
      <c r="H698" s="226"/>
    </row>
    <row r="699" spans="1:8" ht="18" customHeight="1" x14ac:dyDescent="0.25">
      <c r="A699" s="219"/>
      <c r="B699" s="221"/>
      <c r="C699" s="221"/>
      <c r="D699" s="97" t="s">
        <v>273</v>
      </c>
      <c r="E699" s="97"/>
      <c r="F699" s="97">
        <v>0</v>
      </c>
      <c r="G699" s="221"/>
      <c r="H699" s="226"/>
    </row>
    <row r="700" spans="1:8" ht="18" customHeight="1" x14ac:dyDescent="0.25">
      <c r="A700" s="219"/>
      <c r="B700" s="221"/>
      <c r="C700" s="221"/>
      <c r="D700" s="97" t="s">
        <v>274</v>
      </c>
      <c r="E700" s="97"/>
      <c r="F700" s="97">
        <v>0</v>
      </c>
      <c r="G700" s="221"/>
      <c r="H700" s="226"/>
    </row>
    <row r="701" spans="1:8" ht="18" customHeight="1" x14ac:dyDescent="0.25">
      <c r="A701" s="219"/>
      <c r="B701" s="221"/>
      <c r="C701" s="221"/>
      <c r="D701" s="97" t="s">
        <v>271</v>
      </c>
      <c r="E701" s="97"/>
      <c r="F701" s="97">
        <v>0</v>
      </c>
      <c r="G701" s="221"/>
      <c r="H701" s="226"/>
    </row>
    <row r="702" spans="1:8" ht="18" customHeight="1" x14ac:dyDescent="0.25">
      <c r="A702" s="219"/>
      <c r="B702" s="221"/>
      <c r="C702" s="221"/>
      <c r="D702" s="97" t="s">
        <v>72</v>
      </c>
      <c r="E702" s="97"/>
      <c r="F702" s="97">
        <v>0</v>
      </c>
      <c r="G702" s="221"/>
      <c r="H702" s="226"/>
    </row>
    <row r="703" spans="1:8" ht="18" customHeight="1" thickBot="1" x14ac:dyDescent="0.3">
      <c r="A703" s="220"/>
      <c r="B703" s="222"/>
      <c r="C703" s="222"/>
      <c r="D703" s="98" t="s">
        <v>275</v>
      </c>
      <c r="E703" s="98"/>
      <c r="F703" s="98">
        <v>0</v>
      </c>
      <c r="G703" s="222"/>
      <c r="H703" s="227"/>
    </row>
    <row r="704" spans="1:8" ht="18" customHeight="1" x14ac:dyDescent="0.25">
      <c r="A704" s="219">
        <v>124900</v>
      </c>
      <c r="B704" s="221" t="s">
        <v>300</v>
      </c>
      <c r="C704" s="221"/>
      <c r="D704" s="97" t="s">
        <v>268</v>
      </c>
      <c r="E704" s="97"/>
      <c r="F704" s="97">
        <v>0</v>
      </c>
      <c r="G704" s="221">
        <f>AVERAGE(F704,F705,F706,F707,F708,F709,F710,F711,F712)</f>
        <v>0</v>
      </c>
      <c r="H704" s="226" t="s">
        <v>299</v>
      </c>
    </row>
    <row r="705" spans="1:8" ht="18" customHeight="1" x14ac:dyDescent="0.25">
      <c r="A705" s="219"/>
      <c r="B705" s="221"/>
      <c r="C705" s="221"/>
      <c r="D705" s="97" t="s">
        <v>269</v>
      </c>
      <c r="E705" s="97"/>
      <c r="F705" s="97">
        <v>0</v>
      </c>
      <c r="G705" s="221"/>
      <c r="H705" s="226"/>
    </row>
    <row r="706" spans="1:8" ht="18" customHeight="1" x14ac:dyDescent="0.25">
      <c r="A706" s="219"/>
      <c r="B706" s="221"/>
      <c r="C706" s="221"/>
      <c r="D706" s="97" t="s">
        <v>270</v>
      </c>
      <c r="E706" s="97"/>
      <c r="F706" s="97">
        <v>0</v>
      </c>
      <c r="G706" s="221"/>
      <c r="H706" s="226"/>
    </row>
    <row r="707" spans="1:8" ht="18" customHeight="1" x14ac:dyDescent="0.25">
      <c r="A707" s="219"/>
      <c r="B707" s="221"/>
      <c r="C707" s="221"/>
      <c r="D707" s="97" t="s">
        <v>272</v>
      </c>
      <c r="E707" s="97"/>
      <c r="F707" s="97">
        <v>0</v>
      </c>
      <c r="G707" s="221"/>
      <c r="H707" s="226"/>
    </row>
    <row r="708" spans="1:8" ht="18" customHeight="1" x14ac:dyDescent="0.25">
      <c r="A708" s="219"/>
      <c r="B708" s="221"/>
      <c r="C708" s="221"/>
      <c r="D708" s="97" t="s">
        <v>273</v>
      </c>
      <c r="E708" s="97"/>
      <c r="F708" s="97">
        <v>0</v>
      </c>
      <c r="G708" s="221"/>
      <c r="H708" s="226"/>
    </row>
    <row r="709" spans="1:8" ht="18" customHeight="1" x14ac:dyDescent="0.25">
      <c r="A709" s="219"/>
      <c r="B709" s="221"/>
      <c r="C709" s="221"/>
      <c r="D709" s="97" t="s">
        <v>274</v>
      </c>
      <c r="E709" s="97"/>
      <c r="F709" s="97">
        <v>0</v>
      </c>
      <c r="G709" s="221"/>
      <c r="H709" s="226"/>
    </row>
    <row r="710" spans="1:8" ht="18" customHeight="1" x14ac:dyDescent="0.25">
      <c r="A710" s="219"/>
      <c r="B710" s="221"/>
      <c r="C710" s="221"/>
      <c r="D710" s="97" t="s">
        <v>271</v>
      </c>
      <c r="E710" s="97"/>
      <c r="F710" s="97">
        <v>0</v>
      </c>
      <c r="G710" s="221"/>
      <c r="H710" s="226"/>
    </row>
    <row r="711" spans="1:8" ht="18" customHeight="1" x14ac:dyDescent="0.25">
      <c r="A711" s="219"/>
      <c r="B711" s="221"/>
      <c r="C711" s="221"/>
      <c r="D711" s="97" t="s">
        <v>72</v>
      </c>
      <c r="E711" s="97"/>
      <c r="F711" s="97">
        <v>0</v>
      </c>
      <c r="G711" s="221"/>
      <c r="H711" s="226"/>
    </row>
    <row r="712" spans="1:8" ht="18" customHeight="1" thickBot="1" x14ac:dyDescent="0.3">
      <c r="A712" s="220"/>
      <c r="B712" s="222"/>
      <c r="C712" s="222"/>
      <c r="D712" s="98" t="s">
        <v>275</v>
      </c>
      <c r="E712" s="98"/>
      <c r="F712" s="98">
        <v>0</v>
      </c>
      <c r="G712" s="222"/>
      <c r="H712" s="227"/>
    </row>
    <row r="713" spans="1:8" ht="18" customHeight="1" x14ac:dyDescent="0.25">
      <c r="A713" s="219">
        <v>125900</v>
      </c>
      <c r="B713" s="221" t="s">
        <v>300</v>
      </c>
      <c r="C713" s="221"/>
      <c r="D713" s="97" t="s">
        <v>268</v>
      </c>
      <c r="E713" s="97"/>
      <c r="F713" s="97">
        <v>0</v>
      </c>
      <c r="G713" s="221">
        <f>AVERAGE(F713,F714,F715,F716,F717,F718,F719,F720,F721)</f>
        <v>0</v>
      </c>
      <c r="H713" s="226" t="s">
        <v>299</v>
      </c>
    </row>
    <row r="714" spans="1:8" ht="18" customHeight="1" x14ac:dyDescent="0.25">
      <c r="A714" s="219"/>
      <c r="B714" s="221"/>
      <c r="C714" s="221"/>
      <c r="D714" s="97" t="s">
        <v>269</v>
      </c>
      <c r="E714" s="97"/>
      <c r="F714" s="97">
        <v>0</v>
      </c>
      <c r="G714" s="221"/>
      <c r="H714" s="226"/>
    </row>
    <row r="715" spans="1:8" ht="18" customHeight="1" x14ac:dyDescent="0.25">
      <c r="A715" s="219"/>
      <c r="B715" s="221"/>
      <c r="C715" s="221"/>
      <c r="D715" s="97" t="s">
        <v>270</v>
      </c>
      <c r="E715" s="97"/>
      <c r="F715" s="97">
        <v>0</v>
      </c>
      <c r="G715" s="221"/>
      <c r="H715" s="226"/>
    </row>
    <row r="716" spans="1:8" ht="18" customHeight="1" x14ac:dyDescent="0.25">
      <c r="A716" s="219"/>
      <c r="B716" s="221"/>
      <c r="C716" s="221"/>
      <c r="D716" s="97" t="s">
        <v>272</v>
      </c>
      <c r="E716" s="97"/>
      <c r="F716" s="97">
        <v>0</v>
      </c>
      <c r="G716" s="221"/>
      <c r="H716" s="226"/>
    </row>
    <row r="717" spans="1:8" ht="18" customHeight="1" x14ac:dyDescent="0.25">
      <c r="A717" s="219"/>
      <c r="B717" s="221"/>
      <c r="C717" s="221"/>
      <c r="D717" s="97" t="s">
        <v>273</v>
      </c>
      <c r="E717" s="97"/>
      <c r="F717" s="97">
        <v>0</v>
      </c>
      <c r="G717" s="221"/>
      <c r="H717" s="226"/>
    </row>
    <row r="718" spans="1:8" ht="18" customHeight="1" x14ac:dyDescent="0.25">
      <c r="A718" s="219"/>
      <c r="B718" s="221"/>
      <c r="C718" s="221"/>
      <c r="D718" s="97" t="s">
        <v>274</v>
      </c>
      <c r="E718" s="97"/>
      <c r="F718" s="97">
        <v>0</v>
      </c>
      <c r="G718" s="221"/>
      <c r="H718" s="226"/>
    </row>
    <row r="719" spans="1:8" ht="18" customHeight="1" x14ac:dyDescent="0.25">
      <c r="A719" s="219"/>
      <c r="B719" s="221"/>
      <c r="C719" s="221"/>
      <c r="D719" s="97" t="s">
        <v>271</v>
      </c>
      <c r="E719" s="97"/>
      <c r="F719" s="97">
        <v>0</v>
      </c>
      <c r="G719" s="221"/>
      <c r="H719" s="226"/>
    </row>
    <row r="720" spans="1:8" ht="18" customHeight="1" x14ac:dyDescent="0.25">
      <c r="A720" s="219"/>
      <c r="B720" s="221"/>
      <c r="C720" s="221"/>
      <c r="D720" s="97" t="s">
        <v>72</v>
      </c>
      <c r="E720" s="97"/>
      <c r="F720" s="97">
        <v>0</v>
      </c>
      <c r="G720" s="221"/>
      <c r="H720" s="226"/>
    </row>
    <row r="721" spans="1:8" ht="18" customHeight="1" thickBot="1" x14ac:dyDescent="0.3">
      <c r="A721" s="220"/>
      <c r="B721" s="222"/>
      <c r="C721" s="222"/>
      <c r="D721" s="98" t="s">
        <v>275</v>
      </c>
      <c r="E721" s="98"/>
      <c r="F721" s="98">
        <v>0</v>
      </c>
      <c r="G721" s="222"/>
      <c r="H721" s="227"/>
    </row>
  </sheetData>
  <mergeCells count="400">
    <mergeCell ref="A569:A577"/>
    <mergeCell ref="B569:B577"/>
    <mergeCell ref="C569:C577"/>
    <mergeCell ref="G569:G577"/>
    <mergeCell ref="H569:H577"/>
    <mergeCell ref="A578:A586"/>
    <mergeCell ref="B578:B586"/>
    <mergeCell ref="C578:C586"/>
    <mergeCell ref="G578:G586"/>
    <mergeCell ref="H578:H586"/>
    <mergeCell ref="A551:A559"/>
    <mergeCell ref="B551:B559"/>
    <mergeCell ref="C551:C559"/>
    <mergeCell ref="G551:G559"/>
    <mergeCell ref="H551:H559"/>
    <mergeCell ref="A560:A568"/>
    <mergeCell ref="B560:B568"/>
    <mergeCell ref="C560:C568"/>
    <mergeCell ref="G560:G568"/>
    <mergeCell ref="H560:H568"/>
    <mergeCell ref="A533:A541"/>
    <mergeCell ref="B533:B541"/>
    <mergeCell ref="C533:C541"/>
    <mergeCell ref="G533:G541"/>
    <mergeCell ref="H533:H541"/>
    <mergeCell ref="A542:A550"/>
    <mergeCell ref="B542:B550"/>
    <mergeCell ref="C542:C550"/>
    <mergeCell ref="G542:G550"/>
    <mergeCell ref="H542:H550"/>
    <mergeCell ref="A515:A523"/>
    <mergeCell ref="B515:B523"/>
    <mergeCell ref="C515:C523"/>
    <mergeCell ref="G515:G523"/>
    <mergeCell ref="H515:H523"/>
    <mergeCell ref="A524:A532"/>
    <mergeCell ref="B524:B532"/>
    <mergeCell ref="C524:C532"/>
    <mergeCell ref="G524:G532"/>
    <mergeCell ref="H524:H532"/>
    <mergeCell ref="A497:A505"/>
    <mergeCell ref="B497:B505"/>
    <mergeCell ref="C497:C505"/>
    <mergeCell ref="G497:G505"/>
    <mergeCell ref="H497:H505"/>
    <mergeCell ref="A506:A514"/>
    <mergeCell ref="B506:B514"/>
    <mergeCell ref="C506:C514"/>
    <mergeCell ref="G506:G514"/>
    <mergeCell ref="H506:H514"/>
    <mergeCell ref="A479:A487"/>
    <mergeCell ref="B479:B487"/>
    <mergeCell ref="C479:C487"/>
    <mergeCell ref="G479:G487"/>
    <mergeCell ref="H479:H487"/>
    <mergeCell ref="A488:A496"/>
    <mergeCell ref="B488:B496"/>
    <mergeCell ref="C488:C496"/>
    <mergeCell ref="G488:G496"/>
    <mergeCell ref="H488:H496"/>
    <mergeCell ref="A461:A469"/>
    <mergeCell ref="B461:B469"/>
    <mergeCell ref="C461:C469"/>
    <mergeCell ref="G461:G469"/>
    <mergeCell ref="H461:H469"/>
    <mergeCell ref="A470:A478"/>
    <mergeCell ref="B470:B478"/>
    <mergeCell ref="C470:C478"/>
    <mergeCell ref="G470:G478"/>
    <mergeCell ref="H470:H478"/>
    <mergeCell ref="A443:A451"/>
    <mergeCell ref="B443:B451"/>
    <mergeCell ref="C443:C451"/>
    <mergeCell ref="G443:G451"/>
    <mergeCell ref="H443:H451"/>
    <mergeCell ref="A452:A460"/>
    <mergeCell ref="B452:B460"/>
    <mergeCell ref="C452:C460"/>
    <mergeCell ref="G452:G460"/>
    <mergeCell ref="H452:H460"/>
    <mergeCell ref="A425:A433"/>
    <mergeCell ref="B425:B433"/>
    <mergeCell ref="C425:C433"/>
    <mergeCell ref="G425:G433"/>
    <mergeCell ref="H425:H433"/>
    <mergeCell ref="A434:A442"/>
    <mergeCell ref="B434:B442"/>
    <mergeCell ref="C434:C442"/>
    <mergeCell ref="G434:G442"/>
    <mergeCell ref="H434:H442"/>
    <mergeCell ref="A407:A415"/>
    <mergeCell ref="B407:B415"/>
    <mergeCell ref="C407:C415"/>
    <mergeCell ref="G407:G415"/>
    <mergeCell ref="H407:H415"/>
    <mergeCell ref="A416:A424"/>
    <mergeCell ref="B416:B424"/>
    <mergeCell ref="C416:C424"/>
    <mergeCell ref="G416:G424"/>
    <mergeCell ref="H416:H424"/>
    <mergeCell ref="A389:A397"/>
    <mergeCell ref="B389:B397"/>
    <mergeCell ref="C389:C397"/>
    <mergeCell ref="G389:G397"/>
    <mergeCell ref="H389:H397"/>
    <mergeCell ref="A398:A406"/>
    <mergeCell ref="B398:B406"/>
    <mergeCell ref="C398:C406"/>
    <mergeCell ref="G398:G406"/>
    <mergeCell ref="H398:H406"/>
    <mergeCell ref="A371:A379"/>
    <mergeCell ref="B371:B379"/>
    <mergeCell ref="C371:C379"/>
    <mergeCell ref="G371:G379"/>
    <mergeCell ref="H371:H379"/>
    <mergeCell ref="A380:A388"/>
    <mergeCell ref="B380:B388"/>
    <mergeCell ref="C380:C388"/>
    <mergeCell ref="G380:G388"/>
    <mergeCell ref="H380:H388"/>
    <mergeCell ref="A353:A361"/>
    <mergeCell ref="B353:B361"/>
    <mergeCell ref="C353:C361"/>
    <mergeCell ref="G353:G361"/>
    <mergeCell ref="H353:H361"/>
    <mergeCell ref="A362:A370"/>
    <mergeCell ref="B362:B370"/>
    <mergeCell ref="C362:C370"/>
    <mergeCell ref="G362:G370"/>
    <mergeCell ref="H362:H370"/>
    <mergeCell ref="A335:A343"/>
    <mergeCell ref="B335:B343"/>
    <mergeCell ref="C335:C343"/>
    <mergeCell ref="G335:G343"/>
    <mergeCell ref="H335:H343"/>
    <mergeCell ref="A344:A352"/>
    <mergeCell ref="B344:B352"/>
    <mergeCell ref="C344:C352"/>
    <mergeCell ref="G344:G352"/>
    <mergeCell ref="H344:H352"/>
    <mergeCell ref="A317:A325"/>
    <mergeCell ref="B317:B325"/>
    <mergeCell ref="C317:C325"/>
    <mergeCell ref="G317:G325"/>
    <mergeCell ref="H317:H325"/>
    <mergeCell ref="A326:A334"/>
    <mergeCell ref="B326:B334"/>
    <mergeCell ref="C326:C334"/>
    <mergeCell ref="G326:G334"/>
    <mergeCell ref="H326:H334"/>
    <mergeCell ref="A299:A307"/>
    <mergeCell ref="B299:B307"/>
    <mergeCell ref="C299:C307"/>
    <mergeCell ref="G299:G307"/>
    <mergeCell ref="H299:H307"/>
    <mergeCell ref="A308:A316"/>
    <mergeCell ref="B308:B316"/>
    <mergeCell ref="C308:C316"/>
    <mergeCell ref="G308:G316"/>
    <mergeCell ref="H308:H316"/>
    <mergeCell ref="A281:A289"/>
    <mergeCell ref="B281:B289"/>
    <mergeCell ref="C281:C289"/>
    <mergeCell ref="G281:G289"/>
    <mergeCell ref="H281:H289"/>
    <mergeCell ref="A290:A298"/>
    <mergeCell ref="B290:B298"/>
    <mergeCell ref="C290:C298"/>
    <mergeCell ref="G290:G298"/>
    <mergeCell ref="H290:H298"/>
    <mergeCell ref="A263:A271"/>
    <mergeCell ref="B263:B271"/>
    <mergeCell ref="C263:C271"/>
    <mergeCell ref="G263:G271"/>
    <mergeCell ref="H263:H271"/>
    <mergeCell ref="A272:A280"/>
    <mergeCell ref="B272:B280"/>
    <mergeCell ref="C272:C280"/>
    <mergeCell ref="G272:G280"/>
    <mergeCell ref="H272:H280"/>
    <mergeCell ref="A245:A253"/>
    <mergeCell ref="B245:B253"/>
    <mergeCell ref="C245:C253"/>
    <mergeCell ref="G245:G253"/>
    <mergeCell ref="H245:H253"/>
    <mergeCell ref="A254:A262"/>
    <mergeCell ref="B254:B262"/>
    <mergeCell ref="C254:C262"/>
    <mergeCell ref="G254:G262"/>
    <mergeCell ref="H254:H262"/>
    <mergeCell ref="A227:A235"/>
    <mergeCell ref="B227:B235"/>
    <mergeCell ref="C227:C235"/>
    <mergeCell ref="G227:G235"/>
    <mergeCell ref="H227:H235"/>
    <mergeCell ref="A236:A244"/>
    <mergeCell ref="B236:B244"/>
    <mergeCell ref="C236:C244"/>
    <mergeCell ref="G236:G244"/>
    <mergeCell ref="H236:H244"/>
    <mergeCell ref="A209:A217"/>
    <mergeCell ref="B209:B217"/>
    <mergeCell ref="C209:C217"/>
    <mergeCell ref="G209:G217"/>
    <mergeCell ref="H209:H217"/>
    <mergeCell ref="A218:A226"/>
    <mergeCell ref="B218:B226"/>
    <mergeCell ref="C218:C226"/>
    <mergeCell ref="G218:G226"/>
    <mergeCell ref="H218:H226"/>
    <mergeCell ref="A191:A199"/>
    <mergeCell ref="B191:B199"/>
    <mergeCell ref="C191:C199"/>
    <mergeCell ref="G191:G199"/>
    <mergeCell ref="H191:H199"/>
    <mergeCell ref="A200:A208"/>
    <mergeCell ref="B200:B208"/>
    <mergeCell ref="C200:C208"/>
    <mergeCell ref="G200:G208"/>
    <mergeCell ref="H200:H208"/>
    <mergeCell ref="A173:A181"/>
    <mergeCell ref="B173:B181"/>
    <mergeCell ref="C173:C181"/>
    <mergeCell ref="G173:G181"/>
    <mergeCell ref="H173:H181"/>
    <mergeCell ref="A182:A190"/>
    <mergeCell ref="B182:B190"/>
    <mergeCell ref="C182:C190"/>
    <mergeCell ref="G182:G190"/>
    <mergeCell ref="H182:H190"/>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28:A136"/>
    <mergeCell ref="B128:B136"/>
    <mergeCell ref="C128:C136"/>
    <mergeCell ref="G128:G136"/>
    <mergeCell ref="H128:H136"/>
    <mergeCell ref="A137:A145"/>
    <mergeCell ref="B137:B145"/>
    <mergeCell ref="C137:C145"/>
    <mergeCell ref="G137:G145"/>
    <mergeCell ref="H137:H145"/>
    <mergeCell ref="A110:A118"/>
    <mergeCell ref="B110:B118"/>
    <mergeCell ref="C110:C118"/>
    <mergeCell ref="G110:G118"/>
    <mergeCell ref="H110:H118"/>
    <mergeCell ref="A119:A127"/>
    <mergeCell ref="B119:B127"/>
    <mergeCell ref="C119:C127"/>
    <mergeCell ref="G119:G127"/>
    <mergeCell ref="H119:H127"/>
    <mergeCell ref="A92:A100"/>
    <mergeCell ref="B92:B100"/>
    <mergeCell ref="C92:C100"/>
    <mergeCell ref="G92:G100"/>
    <mergeCell ref="H92:H100"/>
    <mergeCell ref="A101:A109"/>
    <mergeCell ref="B101:B109"/>
    <mergeCell ref="C101:C109"/>
    <mergeCell ref="G101:G109"/>
    <mergeCell ref="H101:H109"/>
    <mergeCell ref="A74:A82"/>
    <mergeCell ref="B74:B82"/>
    <mergeCell ref="C74:C82"/>
    <mergeCell ref="G74:G82"/>
    <mergeCell ref="H74:H82"/>
    <mergeCell ref="A83:A91"/>
    <mergeCell ref="B83:B91"/>
    <mergeCell ref="C83:C91"/>
    <mergeCell ref="G83:G91"/>
    <mergeCell ref="H83:H91"/>
    <mergeCell ref="A56:A64"/>
    <mergeCell ref="B56:B64"/>
    <mergeCell ref="C56:C64"/>
    <mergeCell ref="G56:G64"/>
    <mergeCell ref="H56:H64"/>
    <mergeCell ref="A65:A73"/>
    <mergeCell ref="B65:B73"/>
    <mergeCell ref="C65:C73"/>
    <mergeCell ref="G65:G73"/>
    <mergeCell ref="H65:H73"/>
    <mergeCell ref="H29:H37"/>
    <mergeCell ref="A38:A46"/>
    <mergeCell ref="B38:B46"/>
    <mergeCell ref="C38:C46"/>
    <mergeCell ref="G38:G46"/>
    <mergeCell ref="H38:H46"/>
    <mergeCell ref="A47:A55"/>
    <mergeCell ref="B47:B55"/>
    <mergeCell ref="C47:C55"/>
    <mergeCell ref="G47:G55"/>
    <mergeCell ref="H47:H55"/>
    <mergeCell ref="A668:A676"/>
    <mergeCell ref="B668:B676"/>
    <mergeCell ref="C668:C676"/>
    <mergeCell ref="G668:G676"/>
    <mergeCell ref="H668:H676"/>
    <mergeCell ref="A677:A685"/>
    <mergeCell ref="B677:B685"/>
    <mergeCell ref="C677:C685"/>
    <mergeCell ref="G677:G685"/>
    <mergeCell ref="H677:H685"/>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614:A622"/>
    <mergeCell ref="B614:B622"/>
    <mergeCell ref="C614:C622"/>
    <mergeCell ref="G614:G622"/>
    <mergeCell ref="H614:H622"/>
    <mergeCell ref="A623:A631"/>
    <mergeCell ref="B623:B631"/>
    <mergeCell ref="C623:C631"/>
    <mergeCell ref="G623:G631"/>
    <mergeCell ref="H623:H631"/>
    <mergeCell ref="A596:A604"/>
    <mergeCell ref="B596:B604"/>
    <mergeCell ref="C596:C604"/>
    <mergeCell ref="G596:G604"/>
    <mergeCell ref="H596:H604"/>
    <mergeCell ref="A605:A613"/>
    <mergeCell ref="B605:B613"/>
    <mergeCell ref="C605:C613"/>
    <mergeCell ref="G605:G613"/>
    <mergeCell ref="H605:H613"/>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Props1.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2.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A583CE-5EC9-4233-8424-7B5AE80E9414}">
  <ds:schemaRefs>
    <ds:schemaRef ds:uri="http://schemas.microsoft.com/DataMashup"/>
  </ds:schemaRefs>
</ds:datastoreItem>
</file>

<file path=customXml/itemProps4.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2024-01-19T13:43:30Z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