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8800" windowHeight="16360"/>
  </bookViews>
  <sheets>
    <sheet name="Study" sheetId="2" r:id="rId1"/>
    <sheet name="Author" sheetId="1" r:id="rId2"/>
    <sheet name="Study-Author" sheetId="3" r:id="rId3"/>
    <sheet name="analytics" sheetId="8" r:id="rId4"/>
    <sheet name="checklist" sheetId="7" r:id="rId5"/>
    <sheet name="sumarizacao" sheetId="9" r:id="rId6"/>
    <sheet name="pivot" sheetId="11" r:id="rId7"/>
    <sheet name="Sheet1" sheetId="12" r:id="rId8"/>
  </sheets>
  <definedNames>
    <definedName name="_xlnm._FilterDatabase" localSheetId="0" hidden="1">Study!$A$2:$AK$54</definedName>
  </definedNames>
  <calcPr calcId="140001" concurrentCalc="0"/>
  <pivotCaches>
    <pivotCache cacheId="42"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B23" i="11" l="1"/>
  <c r="B2" i="9"/>
  <c r="B3" i="9"/>
  <c r="B4" i="9"/>
  <c r="B5" i="9"/>
  <c r="B6" i="9"/>
  <c r="B7" i="9"/>
  <c r="B8" i="9"/>
  <c r="B9" i="9"/>
  <c r="B10" i="9"/>
  <c r="B11" i="9"/>
  <c r="B12" i="9"/>
  <c r="B13" i="9"/>
  <c r="B14" i="9"/>
  <c r="B15" i="9"/>
  <c r="B16" i="9"/>
  <c r="H57" i="2"/>
  <c r="H59" i="2"/>
  <c r="I59"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5" i="2"/>
  <c r="B46" i="2"/>
  <c r="B47" i="2"/>
  <c r="B48" i="2"/>
  <c r="B49" i="2"/>
  <c r="B50" i="2"/>
  <c r="B51" i="2"/>
  <c r="B52" i="2"/>
  <c r="B53" i="2"/>
  <c r="B54"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F2" authorId="0">
      <text>
        <r>
          <rPr>
            <b/>
            <sz val="9"/>
            <color indexed="81"/>
            <rFont val="Tahoma"/>
            <family val="2"/>
          </rPr>
          <t>Selleri:</t>
        </r>
        <r>
          <rPr>
            <sz val="9"/>
            <color indexed="81"/>
            <rFont val="Tahoma"/>
            <family val="2"/>
          </rPr>
          <t xml:space="preserve">
Limitations, threats to validity</t>
        </r>
      </text>
    </comment>
    <comment ref="AG2" authorId="0">
      <text>
        <r>
          <rPr>
            <b/>
            <sz val="9"/>
            <color indexed="81"/>
            <rFont val="Tahoma"/>
            <family val="2"/>
          </rPr>
          <t>Selleri:</t>
        </r>
        <r>
          <rPr>
            <sz val="9"/>
            <color indexed="81"/>
            <rFont val="Tahoma"/>
            <family val="2"/>
          </rPr>
          <t xml:space="preserve">
Research, practice</t>
        </r>
      </text>
    </comment>
  </commentList>
</comments>
</file>

<file path=xl/sharedStrings.xml><?xml version="1.0" encoding="utf-8"?>
<sst xmlns="http://schemas.openxmlformats.org/spreadsheetml/2006/main" count="1968" uniqueCount="544">
  <si>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</si>
  <si>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</si>
  <si>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</si>
  <si>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</si>
  <si>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</si>
  <si>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</si>
  <si>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</si>
  <si>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</si>
  <si>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</si>
  <si>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</si>
  <si>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</si>
  <si>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</si>
  <si>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</si>
  <si>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</si>
  <si>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</si>
  <si>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</si>
  <si>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</si>
  <si>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</si>
  <si>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</si>
  <si>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</si>
  <si>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</si>
  <si>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</si>
  <si>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</si>
  <si>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</si>
  <si>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</si>
  <si>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</si>
  <si>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</si>
  <si>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</si>
  <si>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</si>
  <si>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</si>
  <si>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</si>
  <si>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</si>
  <si>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</si>
  <si>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</si>
  <si>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</si>
  <si>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</si>
  <si>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</si>
  <si>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</si>
  <si>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</si>
  <si>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</si>
  <si>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</si>
  <si>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</si>
  <si>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</si>
  <si>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</si>
  <si>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</si>
  <si>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</si>
  <si>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</si>
  <si>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</si>
  <si>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</si>
  <si>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</si>
  <si>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</si>
  <si>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</si>
  <si>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NA</t>
  </si>
  <si>
    <t>Experience Report</t>
  </si>
  <si>
    <t>-</t>
  </si>
  <si>
    <t>Mature</t>
  </si>
  <si>
    <t>In-house</t>
  </si>
  <si>
    <t>No</t>
  </si>
  <si>
    <t>CMM Level 2</t>
  </si>
  <si>
    <t>technology-based innovations in the healthcare, lifestyle and technology domains (p390)</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</si>
  <si>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</si>
  <si>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</si>
  <si>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</si>
  <si>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</si>
  <si>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</si>
  <si>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</si>
  <si>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</si>
  <si>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"the SES organization has grown over the last 6 years"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</si>
  <si>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</si>
  <si>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</si>
  <si>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</si>
  <si>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</si>
  <si>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</si>
  <si>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</si>
  <si>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software outsourcing and application system solutions (p609)</t>
  </si>
  <si>
    <t>"Combining flexibility and control without impeding a small company’s innovative nature. Finding the resources and assigning responsibility for process improvement, because of limited resources." (p609)</t>
  </si>
  <si>
    <t>3 KPAs</t>
  </si>
  <si>
    <t xml:space="preserve">"Besides RUP, a rich set of software engineering practices, including some of XP and SCRUM practices, were introduced in the process, such as testing driven development, refactoring and product backlog." (p610); </t>
  </si>
  <si>
    <t>"In fact, it is more important that the business objective was met successfully. Much progress in process maturity was accomplished, and we also have established the process database, and making more measurements for the processes and their performance." (p611)</t>
  </si>
  <si>
    <t>Training costs more than expected</t>
  </si>
  <si>
    <t>XP+Scrum</t>
  </si>
  <si>
    <t>Def. of CMMI</t>
  </si>
  <si>
    <t>Professional</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</si>
  <si>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</si>
  <si>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</si>
  <si>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</si>
  <si>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</si>
  <si>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</si>
  <si>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</si>
  <si>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</si>
  <si>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</si>
  <si>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</si>
  <si>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</si>
  <si>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</si>
  <si>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</si>
  <si>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</si>
  <si>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</si>
  <si>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</si>
  <si>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</si>
  <si>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</si>
  <si>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</si>
  <si>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</si>
  <si>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</si>
  <si>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</si>
  <si>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</si>
  <si>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</si>
  <si>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</si>
  <si>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</si>
  <si>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</si>
  <si>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</si>
  <si>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</si>
  <si>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</si>
  <si>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</si>
  <si>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</si>
  <si>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</si>
  <si>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</si>
  <si>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</si>
  <si>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</si>
  <si>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</si>
  <si>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</si>
  <si>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</si>
  <si>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</si>
  <si>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</si>
  <si>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APOS '08: Proceedings of the 2008 international workshop on Scrutinizing agile practices or shoot-out at the agile corral</t>
  </si>
  <si>
    <t>Proceedings of the Second XP Universe and First Agile Universe Conference on Extreme Programming and Agile Methods - XP/Agile Universe 2002</t>
  </si>
  <si>
    <t>Evaluation of the Archetypes Based Development</t>
  </si>
  <si>
    <t>Gunnar Piho, Jaak Tepandi, Mart Roost</t>
  </si>
  <si>
    <t>Proceeding of the 2011 conference on Databases and Information Systems VI: Selected Papers from the Ninth International Baltic Conference, DB&amp;IS 2010</t>
  </si>
  <si>
    <t>Maturing XP through the CMM</t>
  </si>
  <si>
    <t>Jonas Martinsson</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</si>
  <si>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</si>
  <si>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</si>
  <si>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</si>
  <si>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Framework of agile patterns</t>
  </si>
  <si>
    <t>Teodora Bozheva, Maria Elisa Gallo</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</si>
  <si>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</si>
  <si>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</si>
  <si>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</si>
  <si>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</si>
  <si>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</si>
  <si>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</si>
  <si>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</si>
  <si>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</si>
  <si>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</si>
  <si>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</si>
  <si>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</si>
  <si>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</si>
  <si>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</si>
  <si>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</si>
  <si>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</si>
  <si>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</si>
  <si>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</si>
  <si>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</si>
  <si>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</si>
  <si>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</si>
  <si>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</si>
  <si>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</si>
  <si>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</si>
  <si>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</si>
  <si>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</si>
  <si>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</si>
  <si>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</si>
  <si>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</si>
  <si>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</si>
  <si>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</si>
  <si>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 Standards compliance helps value creation in agile projects  </t>
  </si>
  <si>
    <t xml:space="preserve">Bakalova, Z., Daneva, M., Nguen, T.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</si>
  <si>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</si>
  <si>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</si>
  <si>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</si>
  <si>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</si>
  <si>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</si>
  <si>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</si>
  <si>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</si>
  <si>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</si>
  <si>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</si>
  <si>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</si>
  <si>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</si>
  <si>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</si>
  <si>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</si>
  <si>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</si>
  <si>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Erik BosChrist Vriens</t>
  </si>
  <si>
    <t xml:space="preserve">  Speculation of CMMI in agile methodology  </t>
  </si>
  <si>
    <t xml:space="preserve"> Aggarwal, S.K., Deep, V., Singh, R.  </t>
  </si>
  <si>
    <t xml:space="preserve"> Rönkkö, M., Peltonen, J., Frühwirth, C.  </t>
  </si>
  <si>
    <t xml:space="preserve">Kähkönen, T., Abrahamsson, P.  </t>
  </si>
  <si>
    <t>Extreme Programming Modified: Embrace Requirements Engineering Practices</t>
  </si>
  <si>
    <t>Jerzy R. Nawrocki, Michal Jasiñski, Bartosz Walter, Adam Wojciechowski</t>
  </si>
  <si>
    <t>RE '02: Proceedings of the 10th Anniversary IEEE Joint International Conference on Requirements Engineering</t>
  </si>
  <si>
    <t>Configuring hybrid agile-traditional software processes</t>
  </si>
  <si>
    <t>Adam Geras, Michael Smith, James Miller</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</si>
  <si>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</si>
  <si>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</si>
  <si>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</si>
  <si>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</si>
  <si>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</si>
  <si>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</si>
  <si>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</si>
  <si>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</si>
  <si>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</si>
  <si>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</si>
  <si>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</si>
  <si>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</si>
  <si>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</si>
  <si>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</si>
  <si>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</si>
  <si>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</si>
  <si>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</si>
  <si>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</si>
  <si>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</si>
  <si>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</si>
  <si>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</si>
  <si>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</si>
  <si>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</si>
  <si>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</si>
  <si>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</si>
  <si>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</si>
  <si>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SCRUM meets CMMi</t>
  </si>
  <si>
    <t>Pablo Santos</t>
  </si>
  <si>
    <t>Spain</t>
  </si>
  <si>
    <t>Software Development: Planning x Agility</t>
  </si>
  <si>
    <t>Enrico de Sousa Visconti; Edison Spina</t>
  </si>
  <si>
    <t>Implementing CMMI using a Combination of Agile Methods</t>
  </si>
  <si>
    <t>Julio Ariel Hurtado Alegría; María Cecilia Bastarrica</t>
  </si>
  <si>
    <t>An Approach for Using CMMI in Agile Software Development Assessments: Experiences from Three Case Studies</t>
  </si>
  <si>
    <t>Minna Pikkarainen and Annukka Mäntyniemi</t>
  </si>
  <si>
    <t>Finland</t>
  </si>
  <si>
    <t>A scrum-based approach to CMMI maturity level 2 in web development environments</t>
  </si>
  <si>
    <t>Salinas C.J.T., Escalona M.J., Mejias M.</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</si>
  <si>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</si>
  <si>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</si>
  <si>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</si>
  <si>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</si>
  <si>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</si>
  <si>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</si>
  <si>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</si>
  <si>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</si>
  <si>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</si>
  <si>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</si>
  <si>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</si>
  <si>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</si>
  <si>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Irish</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</si>
  <si>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</si>
  <si>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</si>
  <si>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</si>
  <si>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</si>
  <si>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</si>
  <si>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</si>
  <si>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</si>
  <si>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</si>
  <si>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</si>
  <si>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</si>
  <si>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</si>
  <si>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</si>
  <si>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</si>
  <si>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Arab</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</si>
  <si>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</si>
  <si>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</si>
  <si>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</si>
  <si>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</si>
  <si>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</si>
  <si>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</si>
  <si>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</si>
  <si>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</si>
  <si>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</si>
  <si>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</si>
  <si>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</si>
  <si>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</si>
  <si>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</si>
  <si>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</si>
  <si>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</si>
  <si>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</si>
  <si>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</si>
  <si>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</si>
  <si>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</si>
  <si>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</si>
  <si>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</si>
  <si>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</si>
  <si>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software for finance-critical products; embedded applications and services for telecommunication devices; information security field (p682, p684, p685)</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</si>
  <si>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</si>
  <si>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</si>
  <si>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</si>
  <si>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</si>
  <si>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</si>
  <si>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t>
  </si>
  <si>
    <t xml:space="preserve">"In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</si>
  <si>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</si>
  <si>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</si>
  <si>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</si>
  <si>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</si>
  <si>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</si>
  <si>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</si>
  <si>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</si>
  <si>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The working prototype is currently being used by three different research groups inside the Clinical and Biomedical Proteomics Group, Cancer Research UK Clinical Centre, Leeds Institute of Molecular Medicine. (p289)</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</si>
  <si>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</si>
  <si>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</si>
  <si>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</si>
  <si>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</si>
  <si>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</si>
  <si>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</si>
  <si>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</si>
  <si>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</si>
  <si>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</si>
  <si>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</si>
  <si>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</si>
  <si>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</si>
  <si>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</si>
  <si>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</si>
  <si>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</si>
  <si>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</si>
  <si>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</si>
  <si>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</si>
  <si>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</si>
  <si>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</si>
  <si>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"The patterns address activities performed by software engineers and project
managers who are accustomed to using well structured information like pattern
definitions. (p5)"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"As each pattern is selected and adapted as to best fit a project and
organizational context, the whole process will be more suitable for that context
than any general one. (p5)"</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</si>
  <si>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</si>
  <si>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</si>
  <si>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</si>
  <si>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</si>
  <si>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</si>
  <si>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</si>
  <si>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</si>
  <si>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</si>
  <si>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</si>
  <si>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</si>
  <si>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</si>
  <si>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"Our early experience shows that those modifications are
simple enough and the resulting methodology is almost as lightweight as the original XP.(p6)"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</si>
  <si>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</si>
  <si>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</si>
  <si>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</si>
  <si>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</si>
  <si>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</si>
  <si>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</si>
  <si>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</si>
  <si>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</si>
  <si>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</si>
  <si>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</si>
  <si>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"One of the primary focus areas is to undertake offshored software development and maintenance for clients in the financial services, insurance, travel, transport, retail, distribution, and government sectors. (p70)"</t>
  </si>
  <si>
    <t>SCRUM</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</si>
  <si>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</si>
  <si>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</si>
  <si>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</si>
  <si>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</si>
  <si>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</si>
  <si>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</si>
  <si>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</si>
  <si>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</si>
  <si>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</si>
  <si>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</si>
  <si>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</si>
  <si>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</si>
  <si>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</si>
  <si>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</si>
  <si>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</si>
  <si>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</si>
  <si>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</si>
  <si>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 xml:space="preserve">"Of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</si>
  <si>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</si>
  <si>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</si>
  <si>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</si>
  <si>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</si>
  <si>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</si>
  <si>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"Over 40 participants attended, including researchers, research sponsors, and affiliates as well as invited experts on agile methods. (p154)"</t>
  </si>
  <si>
    <t>The survey is conducted in the context of a workshop bringing together different profiles as researchers, sponsors and agilists experts.</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</si>
  <si>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</si>
  <si>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</si>
  <si>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</si>
  <si>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</si>
  <si>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</si>
  <si>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</si>
  <si>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</si>
  <si>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</si>
  <si>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</si>
  <si>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</si>
  <si>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</si>
  <si>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</si>
  <si>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Denmark, </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</si>
  <si>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</si>
  <si>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</si>
  <si>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</si>
  <si>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</si>
  <si>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</si>
  <si>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</si>
  <si>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</si>
  <si>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</si>
  <si>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</si>
  <si>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</si>
  <si>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</si>
  <si>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</si>
  <si>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</si>
  <si>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</si>
  <si>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</si>
  <si>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Spain/USA</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</si>
  <si>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</si>
  <si>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</si>
  <si>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</si>
  <si>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</si>
  <si>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</si>
  <si>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</si>
  <si>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</si>
  <si>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</si>
  <si>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</si>
  <si>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</si>
  <si>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</si>
  <si>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</si>
  <si>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</si>
  <si>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</si>
  <si>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</si>
  <si>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</si>
  <si>
    <t>"concentrates on practical questions and challenges facing the small companies." (p2 e p4)</t>
  </si>
  <si>
    <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t>
  </si>
  <si>
    <t>"These agile values can influence positively the COTS selection processes, and they can provide foundation to suggest agile practices to improve the agility in the COTS selection process.(p3)"</t>
  </si>
  <si>
    <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t>
  </si>
  <si>
    <t>"Metaphor (XP);
Product Backlog (SCRUM); 
Domain Object Modeling (FDD); 
Planning game (XP);
Pre-game planning and staging (SCRUM); 
Staging (Crystal); 
Small releases (XP)
Pair Programming (XP);
Collective Ownership (XP);
Monitoring (SCRUM);
Revision and Control (Crystal);
Inspections (FDD) 
Sprint Review Meeting (SCRUM);
Feature teams (FDD); 
Planning game (XP)
Effort estimation (SCRUM); 
Developing by feature (FDD);
Testing (XP)
On-site Customer (XP)
Methodology tuning technique (Crystal);
 Progress reporting (FDD)" (p08)</t>
  </si>
  <si>
    <t>REQM; PP; PMC; SAM; MA; PPQA (p8)</t>
  </si>
  <si>
    <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t>
  </si>
  <si>
    <t>"[...] −There is a need for flexibility in defining requirements, because requirements
engineering and COTS selection must be performed together [2 - 6].
− In selection processes, it is necessary to involve the system users and to
work together with them to understand and comprehend their real needs [3 - 7].
− There is often little time available for COTS software selection, because it
is required to operate in a commercial manner and a change in policy or in
business processes may be requested at any time [3, 8].
− Understanding the marketplace is vital in COTS selection, because there is a
need for continuous technology watch to keep up with vendors [2, 3, 9].
− Better techniques are needed for recording and managing information during
COTS selection processes [5, 6, 7, 9]. (p1)"</t>
  </si>
  <si>
    <t>Ethnografy</t>
  </si>
  <si>
    <t>CMMi Level 1 ad-hoc</t>
  </si>
  <si>
    <t>REQM; PP; PMC; SQA;</t>
  </si>
  <si>
    <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t>
  </si>
  <si>
    <t>"based on the agile manifesto in [1], a process model belongs to agile development methods may fit with the process inside the studied organization. (p853)"</t>
  </si>
  <si>
    <t>" To move to maturity level 2, the organization must apply five CMM KPAs. The definition of each KPA is somehow too complex to be interpreted by the members of My-Software organization. (p854)"</t>
  </si>
  <si>
    <t>"1. User stories
2. On-site customer
3. Release planning 
4. Small releases
5. Iteration planning
6. Collective ownership 
7. Continuous integration 
8. Pair programming (p853, 854 and 855)"</t>
  </si>
  <si>
    <t>"[...] In this research, how the process model applied in small scale software organization is studied. Then, a proposed SPI model is introduced and the application of the model is tailored to the specific context, thus, will derive benefits to the small software organization. (p852)"</t>
  </si>
  <si>
    <t>interviews, memos, documentations from the organization, and many records of meetings</t>
  </si>
  <si>
    <t>8 developers</t>
  </si>
  <si>
    <t xml:space="preserve">three years of business experience </t>
  </si>
  <si>
    <t>"[...]to meet this KPA, we need additional mechanism outside the key practices of XP process model because there are no explicit core practices of XP that match with this KPA. (p855)"
"[...] As a result of the study, a recommendation is proposed to help the small software organization. (p853)"</t>
  </si>
  <si>
    <t>small scale software organizations</t>
  </si>
  <si>
    <t>"(...) This paper provides an analysis of the effect of introducing Agile practices into a CMMI Level 5 company. (p1)"</t>
  </si>
  <si>
    <t>"Lean has demonstrated notable results for many years in domains such as auto manufacturing, and has been adapted to other domains, including product and software development. (p5)"</t>
  </si>
  <si>
    <t>Fundamental problems inherent in software development influenced the introduction of Scrum:
* Uncertainty is inherent and inevitable in software development processes and products - 
Ziv’s Uncertainty Principle [7]
* For a new software system the requirements will not be completely known until after the 
users have used it - Humphrey’s Requirements Uncertainty Principle [8] • It is not 
possible to completely specify an interactive system – Wegner’s Lemma [9]
* Ambiguous and changing requirements, combined with evolving tools and technologies make 
implementation strategies unpredictable.</t>
  </si>
  <si>
    <t>CMMi Level 3 and 4</t>
  </si>
  <si>
    <t>"We believe that bad implementations are one of the main reasons for the existence of many negative criticisms of CMM. Such implementations are often characterized as in the table below, whereas many good CMM implementations address most of the criticism. (p4)"</t>
  </si>
  <si>
    <t>"For Agile companies the article has presented how Generic Practices can be used to institutionalize agile practices and we presented Lean Software Development [19] as an operational tool to identify improvement opportunities in a CMMI 5 company. (p8)"
"Our recommendation to the Agile community is to use the CMMI generic practices from CMMI Level 3 to amplify the benefits from Agile methods. Our recommendation to the CMMI community is to fit Agile methods into your CMMI framework. (p9)"</t>
  </si>
  <si>
    <t>forms data collection</t>
  </si>
  <si>
    <t>defense, healthcare, manufacturing, and service industries. business (p4)</t>
  </si>
  <si>
    <t>The paper talk abou 400 people developing large systems used in the defense, healthcare, manufacturing, and service industries (p4)</t>
  </si>
  <si>
    <t>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t>
  </si>
  <si>
    <t>the automotive industry (p552)</t>
  </si>
  <si>
    <t>" the increase in software dependence requires that operational safety must be accounted for when developing automotive software.(p552)"
"However, many companies have refused to adopt the assessment part of these models as they tend to be too heavy and expensive for SMEs [14]. (p552)"</t>
  </si>
  <si>
    <t>"According to this study, 12% of the overall lead time in software product development and 49% reduction in defects was obtained using CMM or CMMI based improvement programs. (p552)"
"The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t>
  </si>
  <si>
    <t>A key decision in the development of AHAA was ‘what process areas are most applicable?’(p553)</t>
  </si>
  <si>
    <t>"Stories; Product Backlog; Planning Game; Daily meetings; On-site customer; Self-organizing teams; Retrospectives;  Small Releases, Daily Stand Up Meetings; ￼Continuous Integration (p554)"</t>
  </si>
  <si>
    <t>REQM; PP; PMC; CM</t>
  </si>
  <si>
    <t>"AutoSoft currently has 8 software development staff and works closely with its larger parent company in Denmark. (p556)"</t>
  </si>
  <si>
    <t>"In Europe, and specifically in countries such as Ireland and Finland, where the researchers are based, there is an increasing emergence of the small firm as a key component of the industrial profile of individual countries.(p552)"
"AHAA provides the assessed company with a findings document presented in terms of CMMI®, Automotive SPICETM processes and agile practices.(p553)"
"Upon analysis, the AHAA assessment revealed that AutoSoft may be able to significantly improve their software development practices by adopting a combination of plan-driven and agile based recommendations. (p557)"</t>
  </si>
  <si>
    <t>"many automotive companies have already faced challenges to develop complex software where the goal is to achieve high quality safety- critical software components.(p552)"
"Software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t>
  </si>
  <si>
    <t>"The main aim to study is show us that how mixing the W. Edwards Deming’s underlying philosophy with Agile to proced a lightweight CMMi solution for .Net developers everywhere (p01)"</t>
  </si>
  <si>
    <t>Data extraction/study</t>
  </si>
  <si>
    <t>Big scale software organization</t>
  </si>
  <si>
    <t>"The velocity measurement is not sufficient on its own to identify special cause variation in the process. Shewhart called special causes, “assignable causes” (p05)"</t>
  </si>
  <si>
    <t>"pair programming; self-organizing teams; Short iterative delivery cycles (p03)"
"We can track blocking work-in-process (WIP) by monitoring work queuing for processing. (p05)"</t>
  </si>
  <si>
    <t xml:space="preserve">REQM; </t>
  </si>
  <si>
    <t>"A combination of integrated tooling and an overall agile approach to the process design has reduced the overhead – the heaviness – in the process by around 85%.(p08)"</t>
  </si>
  <si>
    <t>"The issue log and blocked WIP can be used to assess the capability of the organization to eliminate special cause variation. Figure 4 shows the cumulative flow of issues in the issue log. (p06)"
"The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t>
  </si>
  <si>
    <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t>
  </si>
  <si>
    <t>"This research suggests that small and mid sized companies can adopt Agile Development Methodologies (ADM) while following the CMMI standard if obtain a new additional values, thus they can get a new competence value in their environments.(p01)"</t>
  </si>
  <si>
    <t>"concentrates on practical questions about cmmi and commons small companies problems(p01, p02)"</t>
  </si>
  <si>
    <t>questionaries and interviews</t>
  </si>
  <si>
    <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t>
  </si>
  <si>
    <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t>
  </si>
  <si>
    <t>CMMi Level 2; 3; 4 and 5</t>
  </si>
  <si>
    <t>25 KPAs</t>
  </si>
  <si>
    <t>"user-stories, an On-Site customer, and continuous integration (p5)"
"planning game and small releases (p5)"; "(...)planning game and small releases.(p5)"</t>
  </si>
  <si>
    <t>"CMMI focuses on best practices that an organization can use to improve processes in the process areas that are within the maturity level it chooses to achieve. Consequently SMEs need their own modified frameworks that can used to add values to its practices. (p7)"</t>
  </si>
  <si>
    <t>"The main issues that may be obstacles to development teams in the SMEs:
CMMI focuses on project management rather than product development.
CMMI ignores the use of some technologies such as rapid prototyping.
CMMI does not incorporate risk analysis as a key process area.
CMMI is expensive to use; too much overhead and reporting for a small company. (p3)"</t>
  </si>
  <si>
    <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
 (p3)"
"Lockheed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t>
  </si>
  <si>
    <t>"The present research paper suggests that these software firms (SMEs) should go for adaptation of agile development methodology for excellent performance on the foot steps of CMM. In this way, software firms (SMEs) can leads toward CMM after agile maturity.(p576)"</t>
  </si>
  <si>
    <t>"It is concluded that assessment of the Capability Maturity Model (CMM) in softwar fmns (SMEs) in order to investigate its alignment at small scale should be encougred.(p579)"</t>
  </si>
  <si>
    <t>"The adaptation of these practices will reduce the cost of training and no documentation demand will exist at early stages of software development. In this way, small firms will save more than expenses. (p579)"</t>
  </si>
  <si>
    <t>"CMM is expensive to implement due to documentation, training and skilled human capital and others KPAs, so SMEs should start with Agile for cost reduction and fast project completion. (p579)"</t>
  </si>
  <si>
    <t xml:space="preserve">"Defect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
XP) (p578)"
</t>
  </si>
  <si>
    <t>Level 5 to 2</t>
  </si>
  <si>
    <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t>
  </si>
  <si>
    <t>"The situation raise questions like does CMM adoption by software development fIrmS (SMEs) leads them to improved performance? Will it be a wise decision? Can CMM be tailored for the benefits of SMEs? (p576)"</t>
  </si>
  <si>
    <t>Ano</t>
  </si>
  <si>
    <t>Qtd</t>
  </si>
  <si>
    <t>Scrum</t>
  </si>
  <si>
    <t>Empirical</t>
  </si>
  <si>
    <t>Hypothesis 1. The probability to consider the practice relevant (to number it) is equals to the probability to consider the practice not relevant (to leave it blank).(p99)
Hypothesis 2. All numberings (1 to 13) have the same probability to be chosen by respondents (there is no preference for a particular classification).(p99)</t>
  </si>
  <si>
    <t>Case Study (Multicase)</t>
  </si>
  <si>
    <t>"- Reduction of development effort by 16-40%
- Effort for customizations reduced by up to factor 8
- Reduction in the number of errors by up to 62%
- Reduction in development and throughput time by up to 66%
- Significant increase in customer and employee satisfaction (p79)"</t>
  </si>
  <si>
    <t>"Customer relation management
• Give XP/Scrum/soft skills courses for newcomers
with own staff as the instructors, in order to be able to organize them more often and to use recognizable cases from our own organisation
• Structured introduction of risk management (essential part of project management)
• FDA compliance for projects in the medical domain (we are planning to certify for ISO 13485)
• Remote (non on-site) customers and multi-site development
• Training/coaching permanent staff of our customers, including management, in our WoW
• Dealing with specific roles in the organisation of our customers: testers, architects and integrators; these are typically non-agile roles, but they are often needed when an organisation grows more complex (p392)"</t>
  </si>
  <si>
    <t>"concentrates on practical questions and challenges facing the small companies." (p391 e p392)</t>
  </si>
  <si>
    <t>20 developers</t>
  </si>
  <si>
    <t>They summarized the strengths and weaknesses of the agile and plan-driven methods using five critical factors: Personnel Ability, Criticality of Soft- ware, Team Size, Organizational Culture, and Requirements "Churn per Month. On the basis of our initial experimentation, we also included a Customer Involvement factor. Many organiza- tions felt that the culture factor wasn’t helpful, so we replaced it with Team Distribution, which is a major challenge for SSCs. (p26)"</t>
  </si>
  <si>
    <t>"Our aim was to have an efficient assessment, considering the limited time and resources avail- able to SSCs, and to engage all team members. (p26)"</t>
  </si>
  <si>
    <t>"concentrates on practical questions and challenges facing the small companies." (p25)"</t>
  </si>
  <si>
    <t>"But what is APM? How is it different from and similar to traditional proj- ect management? When should we use traditional and when should we use agile? Are they compatible or incompatible? (p02)"</t>
  </si>
  <si>
    <t>Reduced rework
n Predictable engineering
milestones
n Measurable improvements of products and services
n Greater customer satisfaction</t>
  </si>
  <si>
    <t>22 KPAs</t>
  </si>
  <si>
    <t>"This article examines the approach taken at MORI Associantion on a PI(p05)"</t>
  </si>
  <si>
    <t>Process automation
• Management commitment
• Motivation
• Process documentation (p01)</t>
  </si>
  <si>
    <t>10 KPAs</t>
  </si>
  <si>
    <t>pursued CMMi evaluation during the development of Plastic SCM (a configuration-management and version-control tool), what went smoothly, and what difficulties we had in making our SCRUM process fit within CMMi rules.(p01)</t>
  </si>
  <si>
    <t>interviews/survey</t>
  </si>
  <si>
    <t>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t>
  </si>
  <si>
    <t>s01</t>
  </si>
  <si>
    <t>s02</t>
  </si>
  <si>
    <t>s03</t>
  </si>
  <si>
    <t>s04</t>
  </si>
  <si>
    <t>s05</t>
  </si>
  <si>
    <t>s06</t>
  </si>
  <si>
    <t>s07</t>
  </si>
  <si>
    <t>s08</t>
  </si>
  <si>
    <t>s09</t>
  </si>
  <si>
    <t>Row Labels</t>
  </si>
  <si>
    <t>Grand Total</t>
  </si>
  <si>
    <t>small scale software organizations (p01)</t>
  </si>
  <si>
    <t>90 tech peoples (p483)</t>
  </si>
  <si>
    <t>Telecommunication sector</t>
  </si>
  <si>
    <t>"This study focuses on the story cards based requirement engineering process and not the individual feature or behaviour of the system. (p424)"</t>
  </si>
  <si>
    <t>Total</t>
  </si>
  <si>
    <t>Empírico</t>
  </si>
  <si>
    <t>Relato de Experiência</t>
  </si>
  <si>
    <t>Teórico</t>
  </si>
  <si>
    <t>Estudo de Caso (multi)</t>
  </si>
  <si>
    <t>Estudo de Caso (único)</t>
  </si>
  <si>
    <t>Etnografia</t>
  </si>
  <si>
    <t>Count of Agile Method</t>
  </si>
  <si>
    <t>Geral</t>
  </si>
  <si>
    <t>Scrum+LSD</t>
  </si>
  <si>
    <t>XP+SCRUM</t>
  </si>
  <si>
    <t>not cited</t>
  </si>
  <si>
    <t>Students</t>
  </si>
  <si>
    <t>"more than 450 people worldwide with offices in Denmark, Finland, USA and the UK. (p212)"</t>
  </si>
  <si>
    <t>"Systematic was established in 1985 and employs more than 500 people worldwide with offices in Denmark, Finland, USA and the UK. (p333)"</t>
  </si>
  <si>
    <t>"software architecture, system support, data migration, and business process management. [...](p96)"
"we employed a small development team of five developers to stand up a production-ready system meeting all requirements. (p96)"
"we brought in an experienced project manager with a history in disciplined approaches to software development.(p96)"</t>
  </si>
  <si>
    <t>government</t>
  </si>
  <si>
    <t>"Five project teams, each staffed by 6 students (2 managers and 4 developers), develop their projects according to XP. (p7)"</t>
  </si>
  <si>
    <t>"The team was five developers and three testers in the first project, four developers and two testers in the second, three developers and one tester in the third and fourth. The organization had a lot of projects running concurrently and the engineers were distributed over them.  (p20)"</t>
  </si>
  <si>
    <t>Hypothesis 1: Process maturity increases product development efficiency.(p88)
Hypothesis 2: Process maturity increases product development 
effectiveness.(p88)
Hypothesis 3: Process agility increases product development efficiency.(p88)
Hypothesis 4: Process agility increases product development effectiveness.(p88)
Hypothesis 5: Process maturity increases product development innovativeness.(p89)
Hypothesis 6: Process agility increases product development innovativeness.(p89)</t>
  </si>
  <si>
    <t>"In the project management context, what can we say about adopt Scrum and CMMI together? Can they co-exist? How agile project management used with Scrum is compliant with the CMMI goals and practices?(p18)"</t>
  </si>
  <si>
    <t>"This paper presents an analysis of the CMMI and Scrum practices identifying how Scrum practices address the project management process areas of CMMI, presenting major gaps between them. Additionally, it approaches how organizations are adopting complementary practices in their projects to turn these two approaches more compliant. (p18)"</t>
  </si>
  <si>
    <t>"The Scrum Team was composed of 8 engineers: a Product Owner, a ScrumMaster, and a Team of six developers. (p100)"</t>
  </si>
  <si>
    <t>"this paper proposed the new method for the software process improvement of which the working operation is proficient and flexible to be an alternative for the small and medium sized software enterprises in Thailand in order to improve the software process to a high level of quality. This method focuses on three areas of concern to the process improvement in personal level, the process improvement in project level and the process improvement in organization level .(p02)"</t>
  </si>
  <si>
    <t>"2 companys participants: Company A 15 developers; Company B 8 developers (p06)"</t>
  </si>
  <si>
    <t>"we conducted this study to identify how practi- tioners define the road map to maturity in agile software development. (p94)"</t>
  </si>
  <si>
    <t>"When shaping the organization’s way of answering to these challenging requirements the ‘old’ Capability Maturity Model still offers valuable guidance. (p84)"</t>
  </si>
  <si>
    <t>"This article attempts to put both agile development process and the CMMI in a context where each myth-holder can see the motivation, purpose, benefit, and applicability of each side by describing how CMMI and XP- inspired processes are blended(p05)"</t>
  </si>
  <si>
    <t>"75 employees spread across seven projects (p05)"</t>
  </si>
  <si>
    <t>"If we were committed to CMMi, why SCRUM? Why not just introduce a more traditional methodology? (p02)"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</si>
</sst>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7"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sz val="11"/>
      <name val="Calibri"/>
      <family val="2"/>
      <scheme val="minor"/>
    </font>
    <font>
      <sz val="9"/>
      <color indexed="81"/>
      <name val="Calibri"/>
      <family val="2"/>
    </font>
    <font>
      <b/>
      <sz val="9"/>
      <color indexed="81"/>
      <name val="Calibri"/>
      <family val="2"/>
    </font>
    <font>
      <sz val="8"/>
      <name val="Calibri"/>
      <family val="2"/>
      <scheme val="minor"/>
    </font>
    <font>
      <b/>
      <i/>
      <sz val="11"/>
      <color theme="1"/>
      <name val="Calibri"/>
      <scheme val="minor"/>
    </font>
    <font>
      <b/>
      <sz val="11"/>
      <color rgb="FF000000"/>
      <name val="Calibri"/>
      <scheme val="minor"/>
    </font>
  </fonts>
  <fills count="10">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bottom style="thin">
        <color rgb="FF95B3D7"/>
      </bottom>
      <diagonal/>
    </border>
  </borders>
  <cellStyleXfs count="376">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
    <xf numFmtId="0" fontId="0" fillId="0" borderId="0" xfId="0"/>
    <xf numFmtId="0" fontId="2" fillId="2" borderId="0" xfId="0" applyFont="1" applyFill="1"/>
    <xf numFmtId="0" fontId="2" fillId="3" borderId="0" xfId="0" applyFont="1" applyFill="1"/>
    <xf numFmtId="0" fontId="2" fillId="4" borderId="0" xfId="0" applyFont="1" applyFill="1"/>
    <xf numFmtId="0" fontId="2" fillId="6" borderId="0" xfId="0" applyFont="1" applyFill="1"/>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4" borderId="0" xfId="0" applyFill="1"/>
    <xf numFmtId="0" fontId="0" fillId="0" borderId="0" xfId="0" applyAlignment="1">
      <alignment horizontal="center"/>
    </xf>
    <xf numFmtId="0" fontId="0" fillId="0" borderId="0" xfId="0" applyAlignment="1"/>
    <xf numFmtId="0" fontId="0" fillId="7" borderId="0" xfId="0" applyFill="1" applyAlignment="1">
      <alignment horizontal="center"/>
    </xf>
    <xf numFmtId="0" fontId="0" fillId="7" borderId="0" xfId="0" applyFill="1"/>
    <xf numFmtId="0" fontId="0" fillId="7" borderId="0" xfId="0" applyFill="1" applyAlignment="1"/>
    <xf numFmtId="0" fontId="0" fillId="7" borderId="0" xfId="0" applyNumberFormat="1" applyFill="1" applyAlignment="1"/>
    <xf numFmtId="0" fontId="5" fillId="0" borderId="0" xfId="0" applyFont="1"/>
    <xf numFmtId="0" fontId="0" fillId="0" borderId="0" xfId="0" applyAlignment="1">
      <alignment wrapText="1"/>
    </xf>
    <xf numFmtId="0" fontId="2" fillId="4" borderId="0" xfId="0" applyFont="1" applyFill="1" applyAlignment="1">
      <alignment horizontal="center" wrapText="1"/>
    </xf>
    <xf numFmtId="0" fontId="0" fillId="7" borderId="0" xfId="0" applyFill="1" applyAlignment="1">
      <alignment wrapText="1"/>
    </xf>
    <xf numFmtId="0" fontId="2" fillId="3" borderId="0" xfId="0" applyFont="1" applyFill="1" applyAlignment="1">
      <alignment horizontal="center" wrapText="1"/>
    </xf>
    <xf numFmtId="0" fontId="2" fillId="4" borderId="0" xfId="0" applyFont="1" applyFill="1" applyAlignment="1">
      <alignment wrapText="1"/>
    </xf>
    <xf numFmtId="0" fontId="2" fillId="3" borderId="0" xfId="0" applyFont="1" applyFill="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center" wrapText="1"/>
    </xf>
    <xf numFmtId="0" fontId="0" fillId="8" borderId="1" xfId="0"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vertical="center" wrapText="1" shrinkToFit="1"/>
    </xf>
    <xf numFmtId="0" fontId="9" fillId="8" borderId="1" xfId="0" applyFont="1" applyFill="1" applyBorder="1" applyAlignment="1">
      <alignment vertical="center" wrapText="1"/>
    </xf>
    <xf numFmtId="0" fontId="9" fillId="8" borderId="1" xfId="0" applyFont="1" applyFill="1" applyBorder="1" applyAlignment="1">
      <alignment horizontal="center" vertical="center" wrapText="1"/>
    </xf>
    <xf numFmtId="0" fontId="11" fillId="8" borderId="1" xfId="0" applyFont="1" applyFill="1" applyBorder="1" applyAlignment="1">
      <alignment vertical="center" wrapText="1"/>
    </xf>
    <xf numFmtId="0" fontId="11" fillId="8" borderId="1" xfId="0" applyFont="1" applyFill="1" applyBorder="1" applyAlignment="1">
      <alignment vertical="center"/>
    </xf>
    <xf numFmtId="0" fontId="11" fillId="8" borderId="1" xfId="0" applyFont="1" applyFill="1" applyBorder="1" applyAlignment="1">
      <alignment horizontal="center" vertical="center" wrapText="1"/>
    </xf>
    <xf numFmtId="0" fontId="11" fillId="8" borderId="1" xfId="0" applyFont="1" applyFill="1" applyBorder="1" applyAlignment="1">
      <alignment horizontal="center" vertical="center"/>
    </xf>
    <xf numFmtId="0" fontId="10" fillId="8" borderId="1" xfId="0" applyFont="1" applyFill="1" applyBorder="1" applyAlignment="1">
      <alignment vertical="center"/>
    </xf>
    <xf numFmtId="49" fontId="0" fillId="8" borderId="1" xfId="0" applyNumberFormat="1" applyFill="1" applyBorder="1" applyAlignment="1">
      <alignment vertical="center" wrapText="1"/>
    </xf>
    <xf numFmtId="164" fontId="0" fillId="8" borderId="1" xfId="0" applyNumberFormat="1" applyFill="1" applyBorder="1" applyAlignment="1">
      <alignment horizontal="center" vertical="center"/>
    </xf>
    <xf numFmtId="0" fontId="7" fillId="9" borderId="1" xfId="304" applyFill="1" applyBorder="1" applyAlignment="1">
      <alignment horizontal="center" vertical="center"/>
    </xf>
    <xf numFmtId="0" fontId="0" fillId="0" borderId="0" xfId="0" applyFill="1" applyBorder="1" applyAlignment="1">
      <alignment wrapText="1"/>
    </xf>
    <xf numFmtId="0" fontId="0" fillId="0" borderId="0" xfId="0" applyFill="1" applyBorder="1" applyAlignment="1"/>
    <xf numFmtId="0" fontId="5" fillId="7" borderId="0" xfId="0" applyFont="1" applyFill="1" applyAlignment="1">
      <alignment wrapText="1"/>
    </xf>
    <xf numFmtId="14" fontId="0" fillId="0" borderId="0" xfId="0" applyNumberFormat="1"/>
    <xf numFmtId="0" fontId="2" fillId="0" borderId="0" xfId="0" applyFont="1"/>
    <xf numFmtId="0" fontId="9" fillId="8" borderId="2" xfId="0" applyFont="1" applyFill="1" applyBorder="1" applyAlignment="1">
      <alignment vertical="center"/>
    </xf>
    <xf numFmtId="0" fontId="9" fillId="8" borderId="1" xfId="0" applyFont="1" applyFill="1" applyBorder="1" applyAlignment="1">
      <alignment vertical="center"/>
    </xf>
    <xf numFmtId="0" fontId="15" fillId="0" borderId="0" xfId="0" applyFont="1" applyAlignment="1">
      <alignment horizontal="center" vertical="center"/>
    </xf>
    <xf numFmtId="0" fontId="7" fillId="9" borderId="0" xfId="304" applyFill="1" applyBorder="1" applyAlignment="1">
      <alignment horizontal="center" vertical="center"/>
    </xf>
    <xf numFmtId="164" fontId="0" fillId="8" borderId="0" xfId="0" applyNumberFormat="1" applyFill="1" applyBorder="1" applyAlignment="1">
      <alignment horizontal="center" vertical="center"/>
    </xf>
    <xf numFmtId="0" fontId="9" fillId="8" borderId="0" xfId="0" applyFont="1" applyFill="1" applyBorder="1" applyAlignment="1">
      <alignment vertical="center"/>
    </xf>
    <xf numFmtId="0" fontId="0" fillId="0" borderId="2" xfId="0" applyBorder="1" applyAlignment="1"/>
    <xf numFmtId="0" fontId="0" fillId="7" borderId="2" xfId="0" applyFill="1" applyBorder="1" applyAlignment="1"/>
    <xf numFmtId="0" fontId="0" fillId="0" borderId="3" xfId="0" applyBorder="1" applyAlignment="1"/>
    <xf numFmtId="0" fontId="0" fillId="7" borderId="0" xfId="0" applyFill="1" applyBorder="1" applyAlignment="1"/>
    <xf numFmtId="0" fontId="0" fillId="0" borderId="0" xfId="0" applyBorder="1" applyAlignment="1"/>
    <xf numFmtId="0" fontId="0" fillId="8" borderId="0" xfId="0" applyFill="1" applyBorder="1" applyAlignment="1">
      <alignment vertical="center" wrapText="1"/>
    </xf>
    <xf numFmtId="0" fontId="0" fillId="8" borderId="0" xfId="0" applyFill="1" applyBorder="1" applyAlignment="1">
      <alignment horizontal="center" vertical="center" wrapText="1"/>
    </xf>
    <xf numFmtId="0" fontId="0" fillId="8" borderId="0" xfId="0" applyFill="1" applyBorder="1" applyAlignment="1">
      <alignment vertical="center"/>
    </xf>
    <xf numFmtId="0" fontId="0" fillId="0" borderId="3" xfId="0" applyBorder="1" applyAlignment="1">
      <alignment wrapText="1"/>
    </xf>
    <xf numFmtId="0" fontId="11" fillId="7" borderId="0" xfId="0" applyFont="1" applyFill="1" applyAlignment="1">
      <alignment wrapText="1"/>
    </xf>
    <xf numFmtId="0" fontId="0" fillId="0" borderId="0" xfId="0" applyBorder="1" applyAlignment="1">
      <alignment wrapText="1"/>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2" fillId="3" borderId="0" xfId="0" applyFont="1" applyFill="1" applyAlignment="1">
      <alignment horizontal="center"/>
    </xf>
    <xf numFmtId="0" fontId="16" fillId="0" borderId="4" xfId="0" applyFont="1" applyBorder="1" applyAlignment="1">
      <alignment horizontal="left"/>
    </xf>
    <xf numFmtId="0" fontId="16" fillId="0" borderId="4" xfId="0" applyFont="1" applyBorder="1"/>
    <xf numFmtId="0" fontId="0" fillId="0" borderId="0" xfId="0" applyAlignment="1">
      <alignment horizontal="left" indent="2"/>
    </xf>
  </cellXfs>
  <cellStyles count="37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sumarizacao!$A$1</c:f>
              <c:strCache>
                <c:ptCount val="1"/>
                <c:pt idx="0">
                  <c:v>Ano</c:v>
                </c:pt>
              </c:strCache>
            </c:strRef>
          </c:tx>
          <c:dLbls>
            <c:dLbl>
              <c:idx val="0"/>
              <c:layout>
                <c:manualLayout>
                  <c:x val="-0.0256024096385542"/>
                  <c:y val="-0.0602006688963211"/>
                </c:manualLayout>
              </c:layout>
              <c:showLegendKey val="0"/>
              <c:showVal val="1"/>
              <c:showCatName val="0"/>
              <c:showSerName val="0"/>
              <c:showPercent val="0"/>
              <c:showBubbleSize val="0"/>
            </c:dLbl>
            <c:dLbl>
              <c:idx val="1"/>
              <c:layout>
                <c:manualLayout>
                  <c:x val="-0.0240963855421687"/>
                  <c:y val="-0.0735785953177258"/>
                </c:manualLayout>
              </c:layout>
              <c:showLegendKey val="0"/>
              <c:showVal val="1"/>
              <c:showCatName val="0"/>
              <c:showSerName val="0"/>
              <c:showPercent val="0"/>
              <c:showBubbleSize val="0"/>
            </c:dLbl>
            <c:dLbl>
              <c:idx val="2"/>
              <c:layout>
                <c:manualLayout>
                  <c:x val="-0.0271084337349398"/>
                  <c:y val="-0.0635451505016722"/>
                </c:manualLayout>
              </c:layout>
              <c:showLegendKey val="0"/>
              <c:showVal val="1"/>
              <c:showCatName val="0"/>
              <c:showSerName val="0"/>
              <c:showPercent val="0"/>
              <c:showBubbleSize val="0"/>
            </c:dLbl>
            <c:dLbl>
              <c:idx val="3"/>
              <c:layout>
                <c:manualLayout>
                  <c:x val="-0.0271084337349397"/>
                  <c:y val="-0.0635451505016722"/>
                </c:manualLayout>
              </c:layout>
              <c:showLegendKey val="0"/>
              <c:showVal val="1"/>
              <c:showCatName val="0"/>
              <c:showSerName val="0"/>
              <c:showPercent val="0"/>
              <c:showBubbleSize val="0"/>
            </c:dLbl>
            <c:dLbl>
              <c:idx val="4"/>
              <c:layout>
                <c:manualLayout>
                  <c:x val="-0.0286144578313253"/>
                  <c:y val="-0.0668896321070235"/>
                </c:manualLayout>
              </c:layout>
              <c:showLegendKey val="0"/>
              <c:showVal val="1"/>
              <c:showCatName val="0"/>
              <c:showSerName val="0"/>
              <c:showPercent val="0"/>
              <c:showBubbleSize val="0"/>
            </c:dLbl>
            <c:dLbl>
              <c:idx val="5"/>
              <c:layout>
                <c:manualLayout>
                  <c:x val="-0.0286144578313253"/>
                  <c:y val="-0.0535117056856187"/>
                </c:manualLayout>
              </c:layout>
              <c:showLegendKey val="0"/>
              <c:showVal val="1"/>
              <c:showCatName val="0"/>
              <c:showSerName val="0"/>
              <c:showPercent val="0"/>
              <c:showBubbleSize val="0"/>
            </c:dLbl>
            <c:dLbl>
              <c:idx val="6"/>
              <c:layout>
                <c:manualLayout>
                  <c:x val="-0.0316265060240964"/>
                  <c:y val="-0.0602006688963211"/>
                </c:manualLayout>
              </c:layout>
              <c:showLegendKey val="0"/>
              <c:showVal val="1"/>
              <c:showCatName val="0"/>
              <c:showSerName val="0"/>
              <c:showPercent val="0"/>
              <c:showBubbleSize val="0"/>
            </c:dLbl>
            <c:dLbl>
              <c:idx val="7"/>
              <c:layout>
                <c:manualLayout>
                  <c:x val="-0.0271084337349398"/>
                  <c:y val="-0.0578512396694215"/>
                </c:manualLayout>
              </c:layout>
              <c:showLegendKey val="0"/>
              <c:showVal val="1"/>
              <c:showCatName val="0"/>
              <c:showSerName val="0"/>
              <c:showPercent val="0"/>
              <c:showBubbleSize val="0"/>
            </c:dLbl>
            <c:dLbl>
              <c:idx val="8"/>
              <c:layout>
                <c:manualLayout>
                  <c:x val="-0.016566265060241"/>
                  <c:y val="-0.0661157024793389"/>
                </c:manualLayout>
              </c:layout>
              <c:showLegendKey val="0"/>
              <c:showVal val="1"/>
              <c:showCatName val="0"/>
              <c:showSerName val="0"/>
              <c:showPercent val="0"/>
              <c:showBubbleSize val="0"/>
            </c:dLbl>
            <c:dLbl>
              <c:idx val="9"/>
              <c:layout>
                <c:manualLayout>
                  <c:x val="-0.0240963855421687"/>
                  <c:y val="-0.0771349862258953"/>
                </c:manualLayout>
              </c:layout>
              <c:showLegendKey val="0"/>
              <c:showVal val="1"/>
              <c:showCatName val="0"/>
              <c:showSerName val="0"/>
              <c:showPercent val="0"/>
              <c:showBubbleSize val="0"/>
            </c:dLbl>
            <c:dLbl>
              <c:idx val="10"/>
              <c:layout>
                <c:manualLayout>
                  <c:x val="-0.0301204819277108"/>
                  <c:y val="-0.0413223140495869"/>
                </c:manualLayout>
              </c:layout>
              <c:showLegendKey val="0"/>
              <c:showVal val="1"/>
              <c:showCatName val="0"/>
              <c:showSerName val="0"/>
              <c:showPercent val="0"/>
              <c:showBubbleSize val="0"/>
            </c:dLbl>
            <c:dLbl>
              <c:idx val="11"/>
              <c:layout>
                <c:manualLayout>
                  <c:x val="-0.0316265060240965"/>
                  <c:y val="-0.0495867768595042"/>
                </c:manualLayout>
              </c:layout>
              <c:showLegendKey val="0"/>
              <c:showVal val="1"/>
              <c:showCatName val="0"/>
              <c:showSerName val="0"/>
              <c:showPercent val="0"/>
              <c:showBubbleSize val="0"/>
            </c:dLbl>
            <c:dLbl>
              <c:idx val="12"/>
              <c:layout>
                <c:manualLayout>
                  <c:x val="-0.0271085523195143"/>
                  <c:y val="-0.0826446280991734"/>
                </c:manualLayout>
              </c:layout>
              <c:showLegendKey val="0"/>
              <c:showVal val="1"/>
              <c:showCatName val="0"/>
              <c:showSerName val="0"/>
              <c:showPercent val="0"/>
              <c:showBubbleSize val="0"/>
            </c:dLbl>
            <c:dLbl>
              <c:idx val="13"/>
              <c:layout>
                <c:manualLayout>
                  <c:x val="-0.0240963855421687"/>
                  <c:y val="-0.0523415977961432"/>
                </c:manualLayout>
              </c:layout>
              <c:showLegendKey val="0"/>
              <c:showVal val="1"/>
              <c:showCatName val="0"/>
              <c:showSerName val="0"/>
              <c:showPercent val="0"/>
              <c:showBubbleSize val="0"/>
            </c:dLbl>
            <c:txPr>
              <a:bodyPr/>
              <a:lstStyle/>
              <a:p>
                <a:pPr>
                  <a:defRPr sz="2400" b="1"/>
                </a:pPr>
                <a:endParaRPr lang="en-US"/>
              </a:p>
            </c:txPr>
            <c:showLegendKey val="0"/>
            <c:showVal val="1"/>
            <c:showCatName val="0"/>
            <c:showSerName val="0"/>
            <c:showPercent val="0"/>
            <c:showBubbleSize val="0"/>
            <c:showLeaderLines val="0"/>
          </c:dLbls>
          <c:cat>
            <c:numRef>
              <c:f>sumarizacao!$A$2:$A$15</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sumarizacao!$B$2:$B$15</c:f>
              <c:numCache>
                <c:formatCode>General</c:formatCode>
                <c:ptCount val="14"/>
                <c:pt idx="0">
                  <c:v>3.0</c:v>
                </c:pt>
                <c:pt idx="1">
                  <c:v>2.0</c:v>
                </c:pt>
                <c:pt idx="2">
                  <c:v>2.0</c:v>
                </c:pt>
                <c:pt idx="3">
                  <c:v>3.0</c:v>
                </c:pt>
                <c:pt idx="4">
                  <c:v>3.0</c:v>
                </c:pt>
                <c:pt idx="5">
                  <c:v>4.0</c:v>
                </c:pt>
                <c:pt idx="6">
                  <c:v>4.0</c:v>
                </c:pt>
                <c:pt idx="7">
                  <c:v>9.0</c:v>
                </c:pt>
                <c:pt idx="8">
                  <c:v>7.0</c:v>
                </c:pt>
                <c:pt idx="9">
                  <c:v>1.0</c:v>
                </c:pt>
                <c:pt idx="10">
                  <c:v>4.0</c:v>
                </c:pt>
                <c:pt idx="11">
                  <c:v>4.0</c:v>
                </c:pt>
                <c:pt idx="12">
                  <c:v>1.0</c:v>
                </c:pt>
                <c:pt idx="13">
                  <c:v>5.0</c:v>
                </c:pt>
              </c:numCache>
            </c:numRef>
          </c:val>
          <c:smooth val="0"/>
        </c:ser>
        <c:dLbls>
          <c:showLegendKey val="0"/>
          <c:showVal val="0"/>
          <c:showCatName val="0"/>
          <c:showSerName val="0"/>
          <c:showPercent val="0"/>
          <c:showBubbleSize val="0"/>
        </c:dLbls>
        <c:marker val="1"/>
        <c:smooth val="0"/>
        <c:axId val="2063693512"/>
        <c:axId val="2063690440"/>
      </c:lineChart>
      <c:catAx>
        <c:axId val="2063693512"/>
        <c:scaling>
          <c:orientation val="minMax"/>
        </c:scaling>
        <c:delete val="0"/>
        <c:axPos val="b"/>
        <c:majorGridlines/>
        <c:numFmt formatCode="General" sourceLinked="1"/>
        <c:majorTickMark val="cross"/>
        <c:minorTickMark val="none"/>
        <c:tickLblPos val="low"/>
        <c:txPr>
          <a:bodyPr rot="-4200000"/>
          <a:lstStyle/>
          <a:p>
            <a:pPr>
              <a:defRPr sz="2400"/>
            </a:pPr>
            <a:endParaRPr lang="en-US"/>
          </a:p>
        </c:txPr>
        <c:crossAx val="2063690440"/>
        <c:crosses val="autoZero"/>
        <c:auto val="1"/>
        <c:lblAlgn val="ctr"/>
        <c:lblOffset val="100"/>
        <c:noMultiLvlLbl val="0"/>
      </c:catAx>
      <c:valAx>
        <c:axId val="2063690440"/>
        <c:scaling>
          <c:orientation val="minMax"/>
        </c:scaling>
        <c:delete val="0"/>
        <c:axPos val="l"/>
        <c:majorGridlines/>
        <c:numFmt formatCode="General" sourceLinked="1"/>
        <c:majorTickMark val="none"/>
        <c:minorTickMark val="none"/>
        <c:tickLblPos val="nextTo"/>
        <c:crossAx val="2063693512"/>
        <c:crosses val="autoZero"/>
        <c:crossBetween val="between"/>
      </c:valAx>
    </c:plotArea>
    <c:legend>
      <c:legendPos val="r"/>
      <c:overlay val="0"/>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radarChart>
        <c:radarStyle val="filled"/>
        <c:varyColors val="0"/>
        <c:ser>
          <c:idx val="0"/>
          <c:order val="0"/>
          <c:dLbls>
            <c:dLbl>
              <c:idx val="0"/>
              <c:layout>
                <c:manualLayout>
                  <c:x val="0.0150375939849624"/>
                  <c:y val="0.128166915052161"/>
                </c:manualLayout>
              </c:layout>
              <c:showLegendKey val="0"/>
              <c:showVal val="1"/>
              <c:showCatName val="0"/>
              <c:showSerName val="0"/>
              <c:showPercent val="0"/>
              <c:showBubbleSize val="0"/>
            </c:dLbl>
            <c:dLbl>
              <c:idx val="1"/>
              <c:layout>
                <c:manualLayout>
                  <c:x val="-0.0691729323308271"/>
                  <c:y val="0.044709388971684"/>
                </c:manualLayout>
              </c:layout>
              <c:showLegendKey val="0"/>
              <c:showVal val="1"/>
              <c:showCatName val="0"/>
              <c:showSerName val="0"/>
              <c:showPercent val="0"/>
              <c:showBubbleSize val="0"/>
            </c:dLbl>
            <c:dLbl>
              <c:idx val="2"/>
              <c:layout>
                <c:manualLayout>
                  <c:x val="-0.0135338345864662"/>
                  <c:y val="-0.0417287630402385"/>
                </c:manualLayout>
              </c:layout>
              <c:showLegendKey val="0"/>
              <c:showVal val="1"/>
              <c:showCatName val="0"/>
              <c:showSerName val="0"/>
              <c:showPercent val="0"/>
              <c:showBubbleSize val="0"/>
            </c:dLbl>
            <c:dLbl>
              <c:idx val="3"/>
              <c:layout>
                <c:manualLayout>
                  <c:x val="-0.0105263157894737"/>
                  <c:y val="-0.110283394158443"/>
                </c:manualLayout>
              </c:layout>
              <c:showLegendKey val="0"/>
              <c:showVal val="1"/>
              <c:showCatName val="0"/>
              <c:showSerName val="0"/>
              <c:showPercent val="0"/>
              <c:showBubbleSize val="0"/>
            </c:dLbl>
            <c:dLbl>
              <c:idx val="4"/>
              <c:layout>
                <c:manualLayout>
                  <c:x val="0.061654016932094"/>
                  <c:y val="-0.0387483718037481"/>
                </c:manualLayout>
              </c:layout>
              <c:showLegendKey val="0"/>
              <c:showVal val="1"/>
              <c:showCatName val="0"/>
              <c:showSerName val="0"/>
              <c:showPercent val="0"/>
              <c:showBubbleSize val="0"/>
            </c:dLbl>
            <c:dLbl>
              <c:idx val="5"/>
              <c:layout>
                <c:manualLayout>
                  <c:x val="0.0120300751879699"/>
                  <c:y val="0.0357675111773472"/>
                </c:manualLayout>
              </c:layout>
              <c:showLegendKey val="0"/>
              <c:showVal val="1"/>
              <c:showCatName val="0"/>
              <c:showSerName val="0"/>
              <c:showPercent val="0"/>
              <c:showBubbleSize val="0"/>
            </c:dLbl>
            <c:txPr>
              <a:bodyPr/>
              <a:lstStyle/>
              <a:p>
                <a:pPr>
                  <a:defRPr sz="1400" b="1">
                    <a:solidFill>
                      <a:srgbClr val="FF0000"/>
                    </a:solidFill>
                  </a:defRPr>
                </a:pPr>
                <a:endParaRPr lang="en-US"/>
              </a:p>
            </c:txPr>
            <c:showLegendKey val="0"/>
            <c:showVal val="1"/>
            <c:showCatName val="0"/>
            <c:showSerName val="0"/>
            <c:showPercent val="0"/>
            <c:showBubbleSize val="0"/>
            <c:showLeaderLines val="0"/>
          </c:dLbls>
          <c:cat>
            <c:strRef>
              <c:f>pivot!$A$6:$A$11</c:f>
              <c:strCache>
                <c:ptCount val="6"/>
                <c:pt idx="0">
                  <c:v>SCRUM</c:v>
                </c:pt>
                <c:pt idx="1">
                  <c:v>XP</c:v>
                </c:pt>
                <c:pt idx="2">
                  <c:v>XP+FDD</c:v>
                </c:pt>
                <c:pt idx="3">
                  <c:v>Experience Report</c:v>
                </c:pt>
                <c:pt idx="4">
                  <c:v>NA</c:v>
                </c:pt>
                <c:pt idx="5">
                  <c:v>XP+Scrum</c:v>
                </c:pt>
              </c:strCache>
            </c:strRef>
          </c:cat>
          <c:val>
            <c:numRef>
              <c:f>pivot!$B$6:$B$11</c:f>
              <c:numCache>
                <c:formatCode>General</c:formatCode>
                <c:ptCount val="6"/>
                <c:pt idx="0">
                  <c:v>11.0</c:v>
                </c:pt>
                <c:pt idx="1">
                  <c:v>14.0</c:v>
                </c:pt>
                <c:pt idx="2">
                  <c:v>1.0</c:v>
                </c:pt>
                <c:pt idx="3">
                  <c:v>1.0</c:v>
                </c:pt>
                <c:pt idx="4">
                  <c:v>1.0</c:v>
                </c:pt>
                <c:pt idx="5">
                  <c:v>13.0</c:v>
                </c:pt>
              </c:numCache>
            </c:numRef>
          </c:val>
        </c:ser>
        <c:dLbls>
          <c:showLegendKey val="0"/>
          <c:showVal val="0"/>
          <c:showCatName val="0"/>
          <c:showSerName val="0"/>
          <c:showPercent val="0"/>
          <c:showBubbleSize val="0"/>
        </c:dLbls>
        <c:axId val="2121099704"/>
        <c:axId val="1871864088"/>
      </c:radarChart>
      <c:catAx>
        <c:axId val="2121099704"/>
        <c:scaling>
          <c:orientation val="minMax"/>
        </c:scaling>
        <c:delete val="0"/>
        <c:axPos val="b"/>
        <c:majorGridlines/>
        <c:majorTickMark val="out"/>
        <c:minorTickMark val="none"/>
        <c:tickLblPos val="nextTo"/>
        <c:txPr>
          <a:bodyPr/>
          <a:lstStyle/>
          <a:p>
            <a:pPr>
              <a:defRPr sz="1400" b="1"/>
            </a:pPr>
            <a:endParaRPr lang="en-US"/>
          </a:p>
        </c:txPr>
        <c:crossAx val="1871864088"/>
        <c:auto val="1"/>
        <c:lblAlgn val="ctr"/>
        <c:lblOffset val="100"/>
        <c:noMultiLvlLbl val="0"/>
      </c:catAx>
      <c:valAx>
        <c:axId val="1871864088"/>
        <c:scaling>
          <c:orientation val="minMax"/>
        </c:scaling>
        <c:delete val="0"/>
        <c:axPos val="l"/>
        <c:majorGridlines/>
        <c:numFmt formatCode="General" sourceLinked="1"/>
        <c:majorTickMark val="out"/>
        <c:minorTickMark val="none"/>
        <c:tickLblPos val="nextTo"/>
        <c:crossAx val="2121099704"/>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25704773014484"/>
          <c:y val="0.0935200651642682"/>
          <c:w val="0.618549463724442"/>
          <c:h val="0.829282867227803"/>
        </c:manualLayout>
      </c:layout>
      <c:pieChart>
        <c:varyColors val="1"/>
        <c:ser>
          <c:idx val="0"/>
          <c:order val="0"/>
          <c:dLbls>
            <c:txPr>
              <a:bodyPr/>
              <a:lstStyle/>
              <a:p>
                <a:pPr>
                  <a:defRPr sz="1400" b="1">
                    <a:solidFill>
                      <a:srgbClr val="FFFFFF"/>
                    </a:solidFill>
                  </a:defRPr>
                </a:pPr>
                <a:endParaRPr lang="en-US"/>
              </a:p>
            </c:txPr>
            <c:showLegendKey val="0"/>
            <c:showVal val="1"/>
            <c:showCatName val="0"/>
            <c:showSerName val="0"/>
            <c:showPercent val="0"/>
            <c:showBubbleSize val="0"/>
            <c:showLeaderLines val="1"/>
          </c:dLbls>
          <c:cat>
            <c:strRef>
              <c:f>Sheet1!$A$2:$A$4</c:f>
              <c:strCache>
                <c:ptCount val="3"/>
                <c:pt idx="0">
                  <c:v>Empírico</c:v>
                </c:pt>
                <c:pt idx="1">
                  <c:v>Relato de Experiência</c:v>
                </c:pt>
                <c:pt idx="2">
                  <c:v>Teórico</c:v>
                </c:pt>
              </c:strCache>
            </c:strRef>
          </c:cat>
          <c:val>
            <c:numRef>
              <c:f>Sheet1!$B$2:$B$4</c:f>
              <c:numCache>
                <c:formatCode>General</c:formatCode>
                <c:ptCount val="3"/>
                <c:pt idx="0">
                  <c:v>11.0</c:v>
                </c:pt>
                <c:pt idx="1">
                  <c:v>33.0</c:v>
                </c:pt>
                <c:pt idx="2">
                  <c:v>8.0</c:v>
                </c:pt>
              </c:numCache>
            </c:numRef>
          </c:val>
        </c:ser>
        <c:dLbls>
          <c:showLegendKey val="0"/>
          <c:showVal val="0"/>
          <c:showCatName val="0"/>
          <c:showSerName val="0"/>
          <c:showPercent val="0"/>
          <c:showBubbleSize val="0"/>
          <c:showLeaderLines val="1"/>
        </c:dLbls>
        <c:firstSliceAng val="52"/>
      </c:pieChart>
    </c:plotArea>
    <c:legend>
      <c:legendPos val="b"/>
      <c:layout/>
      <c:overlay val="0"/>
    </c:legend>
    <c:plotVisOnly val="1"/>
    <c:dispBlanksAs val="gap"/>
    <c:showDLblsOverMax val="0"/>
  </c:chart>
  <c:printSettings>
    <c:headerFooter/>
    <c:pageMargins b="1.0" l="0.75" r="0.75" t="1.0" header="0.5" footer="0.5"/>
    <c:pageSetup paperSize="9"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autoTitleDeleted val="0"/>
    <c:plotArea>
      <c:layout/>
      <c:pieChart>
        <c:varyColors val="1"/>
        <c:ser>
          <c:idx val="0"/>
          <c:order val="0"/>
          <c:dLbls>
            <c:txPr>
              <a:bodyPr/>
              <a:lstStyle/>
              <a:p>
                <a:pPr>
                  <a:defRPr sz="1400" b="1">
                    <a:solidFill>
                      <a:srgbClr val="FFFFFF"/>
                    </a:solidFill>
                  </a:defRPr>
                </a:pPr>
                <a:endParaRPr lang="en-US"/>
              </a:p>
            </c:txPr>
            <c:showLegendKey val="0"/>
            <c:showVal val="1"/>
            <c:showCatName val="0"/>
            <c:showSerName val="0"/>
            <c:showPercent val="0"/>
            <c:showBubbleSize val="0"/>
            <c:showLeaderLines val="1"/>
          </c:dLbls>
          <c:cat>
            <c:strRef>
              <c:f>Sheet1!$D$2:$D$5</c:f>
              <c:strCache>
                <c:ptCount val="4"/>
                <c:pt idx="0">
                  <c:v>Estudo de Caso (multi)</c:v>
                </c:pt>
                <c:pt idx="1">
                  <c:v>Estudo de Caso (único)</c:v>
                </c:pt>
                <c:pt idx="2">
                  <c:v>Etnografia</c:v>
                </c:pt>
                <c:pt idx="3">
                  <c:v>Survey</c:v>
                </c:pt>
              </c:strCache>
            </c:strRef>
          </c:cat>
          <c:val>
            <c:numRef>
              <c:f>Sheet1!$E$2:$E$5</c:f>
              <c:numCache>
                <c:formatCode>General</c:formatCode>
                <c:ptCount val="4"/>
                <c:pt idx="0">
                  <c:v>2.0</c:v>
                </c:pt>
                <c:pt idx="1">
                  <c:v>5.0</c:v>
                </c:pt>
                <c:pt idx="2">
                  <c:v>1.0</c:v>
                </c:pt>
                <c:pt idx="3">
                  <c:v>3.0</c:v>
                </c:pt>
              </c:numCache>
            </c:numRef>
          </c:val>
        </c:ser>
        <c:dLbls>
          <c:showLegendKey val="0"/>
          <c:showVal val="0"/>
          <c:showCatName val="0"/>
          <c:showSerName val="0"/>
          <c:showPercent val="0"/>
          <c:showBubbleSize val="0"/>
          <c:showLeaderLines val="1"/>
        </c:dLbls>
        <c:firstSliceAng val="0"/>
      </c:pieChart>
    </c:plotArea>
    <c:legend>
      <c:legendPos val="t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0</xdr:rowOff>
    </xdr:from>
    <xdr:to>
      <xdr:col>10</xdr:col>
      <xdr:colOff>520700</xdr:colOff>
      <xdr:row>40</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0</xdr:rowOff>
    </xdr:from>
    <xdr:to>
      <xdr:col>11</xdr:col>
      <xdr:colOff>571500</xdr:colOff>
      <xdr:row>50</xdr:row>
      <xdr:rowOff>50800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927100</xdr:colOff>
      <xdr:row>13</xdr:row>
      <xdr:rowOff>6350</xdr:rowOff>
    </xdr:from>
    <xdr:to>
      <xdr:col>4</xdr:col>
      <xdr:colOff>850900</xdr:colOff>
      <xdr:row>38</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444500</xdr:colOff>
      <xdr:row>17</xdr:row>
      <xdr:rowOff>133350</xdr:rowOff>
    </xdr:from>
    <xdr:to>
      <xdr:col>13</xdr:col>
      <xdr:colOff>63500</xdr:colOff>
      <xdr:row>33</xdr:row>
      <xdr:rowOff>31750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isés Palma" refreshedDate="42572.991094328703" createdVersion="4" refreshedVersion="4" minRefreshableVersion="3" recordCount="52">
  <cacheSource type="worksheet">
    <worksheetSource ref="A2:AJ54" sheet="Study"/>
  </cacheSource>
  <cacheFields count="36">
    <cacheField name="Id" numFmtId="0">
      <sharedItems/>
    </cacheField>
    <cacheField name="Date" numFmtId="164">
      <sharedItems containsSemiMixedTypes="0" containsNonDate="0" containsDate="1" containsString="0" minDate="1905-06-23T00:00:00" maxDate="2012-05-12T00:00:00"/>
    </cacheField>
    <cacheField name="Title" numFmtId="0">
      <sharedItems/>
    </cacheField>
    <cacheField name="Autor" numFmtId="0">
      <sharedItems/>
    </cacheField>
    <cacheField name="Year" numFmtId="0">
      <sharedItems containsSemiMixedTypes="0" containsString="0" containsNumber="1" containsInteger="1" minValue="2001" maxValue="2014"/>
    </cacheField>
    <cacheField name="Channel" numFmtId="0">
      <sharedItems/>
    </cacheField>
    <cacheField name="Type" numFmtId="0">
      <sharedItems/>
    </cacheField>
    <cacheField name="Country" numFmtId="0">
      <sharedItems/>
    </cacheField>
    <cacheField name="Study Aim" numFmtId="0">
      <sharedItems containsBlank="1" longText="1"/>
    </cacheField>
    <cacheField name="Research Question" numFmtId="0">
      <sharedItems containsBlank="1" longText="1"/>
    </cacheField>
    <cacheField name="Design" numFmtId="0">
      <sharedItems count="3">
        <s v="Empirical"/>
        <s v="Experience Report"/>
        <s v="Theoretical"/>
      </sharedItems>
    </cacheField>
    <cacheField name="Research Method" numFmtId="0">
      <sharedItems count="5">
        <s v="Case Study (singlecase)"/>
        <s v="NA"/>
        <s v="Survey"/>
        <s v="Ethnografy"/>
        <s v="Case Study (Multicase)"/>
      </sharedItems>
    </cacheField>
    <cacheField name="Analysis Method" numFmtId="0">
      <sharedItems containsBlank="1"/>
    </cacheField>
    <cacheField name="Research Hypothesis" numFmtId="0">
      <sharedItems containsBlank="1" longText="1"/>
    </cacheField>
    <cacheField name="Control Group" numFmtId="0">
      <sharedItems/>
    </cacheField>
    <cacheField name="Data Collection" numFmtId="0">
      <sharedItems containsBlank="1"/>
    </cacheField>
    <cacheField name="Subjects" numFmtId="0">
      <sharedItems/>
    </cacheField>
    <cacheField name="Team Size" numFmtId="0">
      <sharedItems containsBlank="1" containsMixedTypes="1" containsNumber="1" containsInteger="1" minValue="0" maxValue="0"/>
    </cacheField>
    <cacheField name="Age" numFmtId="0">
      <sharedItems containsBlank="1"/>
    </cacheField>
    <cacheField name="Education" numFmtId="0">
      <sharedItems containsBlank="1"/>
    </cacheField>
    <cacheField name="Experience" numFmtId="0">
      <sharedItems containsBlank="1"/>
    </cacheField>
    <cacheField name="Setting" numFmtId="0">
      <sharedItems containsBlank="1"/>
    </cacheField>
    <cacheField name="Project Domain" numFmtId="0">
      <sharedItems containsBlank="1" longText="1"/>
    </cacheField>
    <cacheField name="Project Duration" numFmtId="0">
      <sharedItems containsBlank="1"/>
    </cacheField>
    <cacheField name="Definition of Agile" numFmtId="0">
      <sharedItems containsBlank="1"/>
    </cacheField>
    <cacheField name="Agile Method" numFmtId="0">
      <sharedItems count="15">
        <s v="XP+Scrum"/>
        <s v="XP"/>
        <s v="XP+FDD"/>
        <s v="Geral"/>
        <s v="SCRUM"/>
        <s v="Scrum+LSD"/>
        <s v="XP+SCRUM+Others" u="1"/>
        <s v="Lean Software Dev + Scrum" u="1"/>
        <s v="XP+Other" u="1"/>
        <s v="Scrum+Other" u="1"/>
        <s v="Others" u="1"/>
        <s v="DSDM;XP" u="1"/>
        <s v="-" u="1"/>
        <s v="XP+FDD+SCRUM+Crystal" u="1"/>
        <s v="other" u="1"/>
      </sharedItems>
    </cacheField>
    <cacheField name="Agile Practices" numFmtId="0">
      <sharedItems containsBlank="1" longText="1"/>
    </cacheField>
    <cacheField name="Def. of CMMI" numFmtId="0">
      <sharedItems containsBlank="1" longText="1"/>
    </cacheField>
    <cacheField name="CMMI Level" numFmtId="0">
      <sharedItems containsBlank="1"/>
    </cacheField>
    <cacheField name="CMMI Areas" numFmtId="0">
      <sharedItems containsBlank="1"/>
    </cacheField>
    <cacheField name="Findings and conclusions" numFmtId="0">
      <sharedItems containsBlank="1" longText="1"/>
    </cacheField>
    <cacheField name="Validity" numFmtId="0">
      <sharedItems containsBlank="1"/>
    </cacheField>
    <cacheField name="Relevance" numFmtId="0">
      <sharedItems containsBlank="1"/>
    </cacheField>
    <cacheField name="Benefits" numFmtId="0">
      <sharedItems containsBlank="1" longText="1"/>
    </cacheField>
    <cacheField name="Limitations" numFmtId="0">
      <sharedItems containsBlank="1" longText="1"/>
    </cacheField>
    <cacheField name="Challeng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s01"/>
    <d v="1905-07-04T00:00:00"/>
    <s v="Strengths and barriers behind the successful agile deployment--insights from the three software intensive companies in Finland"/>
    <s v="Minna Pikkarainen, Outi Salo, Raija Kuusela, Pekka Abrahamsson"/>
    <n v="2012"/>
    <s v="Empirical Software Engineering _x000d_Volume 17, Issue 6 , pp 675-702"/>
    <s v="Journal Paper"/>
    <s v="Finland"/>
    <s v="&quot;(...) The purpose of this paper is to identify strengths and barriers for ‘successful agile deployment’ in the software companies. This knowledge can benefit software companies planning their current strategy for agile deployment. (...)&quot;"/>
    <s v="NA"/>
    <x v="0"/>
    <x v="0"/>
    <s v="Both"/>
    <s v="-"/>
    <s v="No"/>
    <s v="interviews"/>
    <s v="Professional"/>
    <s v="17 software engineers(Case I 7; case II 5; case III 5)"/>
    <s v="-"/>
    <s v="high"/>
    <s v="Case I low; Case II high; Case III high"/>
    <s v="in-house"/>
    <s v="software for finance-critical products; embedded applications and services for telecommunication devices; information security field (p682, p684, p685)"/>
    <m/>
    <m/>
    <x v="0"/>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02"/>
    <d v="1905-07-03T00:00:00"/>
    <s v="Evaluation of the Archetypes Based Development"/>
    <s v="Gunnar Piho, Jaak Tepandi, Mart Roost"/>
    <n v="2011"/>
    <s v="Proceeding of the 2011 conference on Databases and Information Systems VI: Selected Papers from the Ninth International Baltic Conference, DB&amp;IS 2010"/>
    <s v="Conference Paper"/>
    <s v="Netherlands"/>
    <s v="&quot;(...) We explain the ABD and evaluate it from the Bjørner’s domain modelling, MDA (Model Driven Architecture), XP (Extreme Programming) and CMMI (Capability Maturity Model Integration) for Development perspectives. (p283)&quot;"/>
    <s v="NA"/>
    <x v="1"/>
    <x v="1"/>
    <m/>
    <s v="-"/>
    <s v="No"/>
    <m/>
    <s v="Professional"/>
    <m/>
    <m/>
    <m/>
    <m/>
    <s v="in-house"/>
    <s v="The working prototype is currently being used by three different research groups inside the Clinical and Biomedical Proteomics Group, Cancer Research UK Clinical Centre, Leeds Institute of Molecular Medicine. (p289)"/>
    <m/>
    <m/>
    <x v="1"/>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03"/>
    <d v="1905-06-25T00:00:00"/>
    <s v="Maturing XP through the CMM"/>
    <s v="Jonas Martinsson"/>
    <n v="2003"/>
    <s v="XP'03: Proceedings of the 4th international conference on Extreme programming and agile processes in software engineering"/>
    <s v="Book Chapter"/>
    <s v="Sweden"/>
    <s v="&quot;This paper suggests XP as a foundation for building a mature software organization and improving upon it through modifications of the recommendations in the CMM. (p80)&quot;"/>
    <s v="NA"/>
    <x v="1"/>
    <x v="1"/>
    <s v="Both"/>
    <s v="-"/>
    <s v="No"/>
    <s v="interviews"/>
    <s v="Professional"/>
    <s v="-"/>
    <s v="-"/>
    <m/>
    <m/>
    <s v="Product and Process used"/>
    <m/>
    <m/>
    <m/>
    <x v="1"/>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04"/>
    <d v="1905-06-30T00:00:00"/>
    <s v="Towards a framework for understanding the relationships between classical software engineering and agile methodologies"/>
    <s v="Li Jiang, Armin Eberlein"/>
    <n v="2008"/>
    <s v="APOS '08: Proceedings of the 2008 international workshop on Scrutinizing agile practices or shoot-out at the agile corral"/>
    <s v="Conference Paper"/>
    <s v="Australia/U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x v="2"/>
    <x v="1"/>
    <s v="Both"/>
    <s v="&quot;Classical and agile methodologies have common philosophical origins and are technically compatible and complementary (p10)&quot;"/>
    <s v="No"/>
    <s v="interviews"/>
    <s v="Professional"/>
    <m/>
    <m/>
    <m/>
    <m/>
    <s v="Product and Process used"/>
    <m/>
    <m/>
    <m/>
    <x v="0"/>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05"/>
    <d v="1905-06-27T00:00:00"/>
    <s v="Framework of agile patterns"/>
    <s v="Teodora Bozheva, Maria Elisa Gallo"/>
    <n v="2005"/>
    <s v="EuroSPI'05: Proceedings of the 12th European conference on Software Process Improvement"/>
    <s v="Book Chapter"/>
    <s v="Irish"/>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x v="1"/>
    <x v="1"/>
    <s v="Qualitative"/>
    <s v="-"/>
    <s v="No"/>
    <s v="interviews"/>
    <s v="Professional"/>
    <s v="-"/>
    <s v="-"/>
    <s v="-"/>
    <s v="-"/>
    <s v="in-house"/>
    <s v="&quo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quot;"/>
    <m/>
    <m/>
    <x v="2"/>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06"/>
    <d v="1905-06-24T00:00:00"/>
    <s v="Extreme Programming Modified: Embrace Requirements Engineering Practices"/>
    <s v="Jerzy R. Nawrocki, Michal Jasiñski, Bartosz Walter, Adam Wojciechowski"/>
    <n v="2002"/>
    <s v="RE '02: Proceedings of the 10th Anniversary IEEE Joint International Conference on Requirements Engineering"/>
    <s v="Conference Paper"/>
    <s v="Poland"/>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x v="1"/>
    <x v="1"/>
    <s v="Both"/>
    <s v="-"/>
    <s v="No"/>
    <s v="interviews"/>
    <s v="Professional"/>
    <s v="80 students coming from the 3rd, 4th and 5th year."/>
    <s v="-"/>
    <s v="Mid"/>
    <s v="Beginner"/>
    <s v="Product and Process used"/>
    <s v="Academic domain research"/>
    <s v="a year"/>
    <m/>
    <x v="1"/>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07"/>
    <d v="1905-06-28T00:00:00"/>
    <s v="Configuring hybrid agile-traditional software processes"/>
    <s v="Adam Geras, Michael Smith, James Miller"/>
    <n v="2006"/>
    <s v="XP'06: Proceedings of the 7th international conference on Extreme Programming and Agile Processes in Software Engineering"/>
    <s v="Conference Paper"/>
    <s v="Canad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x v="1"/>
    <x v="1"/>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
    <s v="-"/>
    <s v="-"/>
    <s v="-"/>
    <s v="Industry"/>
    <s v="-"/>
    <s v="-"/>
    <s v="-"/>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08"/>
    <d v="1905-07-03T00:00:00"/>
    <s v="Experience of executing fixed price off-shored agile project"/>
    <s v="Udayan Banerjee, Eswaran Narasimhan, N. Kanakalata"/>
    <n v="2011"/>
    <s v="ISEC '11: Proceedings of the 4th India Software Engineering Conference"/>
    <s v="Conference Paper"/>
    <s v="Indi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x v="1"/>
    <x v="1"/>
    <s v="Both"/>
    <m/>
    <s v="No"/>
    <m/>
    <s v="Professional"/>
    <s v="&quot;The team size was 10 including the SCRUM master. (p70)&quot;"/>
    <s v="-"/>
    <s v="-"/>
    <s v="-"/>
    <s v="Industry"/>
    <s v="&quot;One of the primary focus areas is to undertake offshored software development and maintenance for clients in the financial services, insurance, travel, transport, retail, distribution, and government sectors. (p70)&quot;"/>
    <s v="3 months"/>
    <m/>
    <x v="4"/>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09"/>
    <d v="1905-06-30T00:00:00"/>
    <s v="Agile versus CMMI - process template selection and integration with microsoft team foundation server"/>
    <s v="Robert Leithiser, Drew Hamilton"/>
    <n v="2008"/>
    <s v="ACM-SE 46: Proceedings of the 46th Annual Southeast Regional Conference on XX"/>
    <s v="Conference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x v="1"/>
    <x v="1"/>
    <s v="Qualitative"/>
    <s v="-"/>
    <s v="No"/>
    <s v="-"/>
    <s v="Professional"/>
    <s v="-"/>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x v="3"/>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10"/>
    <d v="1905-06-24T00:00:00"/>
    <s v="Agile Meets CMMI: Culture Clash or Common Cause?"/>
    <s v="Richard Turner, Apurva Jain"/>
    <n v="2002"/>
    <s v="Proceedings of the Second XP Universe and First Agile Universe Conference on Extreme Programming and Agile Methods - XP/Agile Universe 2002"/>
    <s v="Book Chapter"/>
    <s v="USA"/>
    <s v="&quo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quot;"/>
    <m/>
    <x v="0"/>
    <x v="2"/>
    <s v="Both"/>
    <m/>
    <s v="No"/>
    <s v="interviews, questionnaires"/>
    <s v="Students and Professionals"/>
    <s v="&quot;Over 40 participants attended, including researchers, research sponsors, and affiliates as well as invited experts on agile methods. (p154)&quot;"/>
    <s v="-"/>
    <s v="high"/>
    <s v="high"/>
    <s v="in-house"/>
    <s v="The survey is conducted in the context of a workshop bringing together different profiles as researchers, sponsors and agilists experts."/>
    <s v="-"/>
    <s v="-"/>
    <x v="0"/>
    <m/>
    <s v="-"/>
    <m/>
    <m/>
    <s v="&quo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quot;"/>
    <m/>
    <s v="Both"/>
    <m/>
    <s v="&quot;This was probably the most interesting difference stated. When process people_x000d_work a problem, there is an enormous amount of energy expended on defining the_x000d_specifics and finding just the right words for both the problem and a solution._x000d_The waterfall approach is evident in the way they consider getting just the_x000d_right description so that there is agreement and the results can be communicated_x000d_clearly to a large group.(p159)&quot;_x000d__x000d_&quot;Technical Solution (Findings: S, S Agreement: M)_x000d_The only arguments against were based on the requirement for support documentation – something that some agile methodologies don’t strictly support. (p163)&quot;_x000d_"/>
    <m/>
  </r>
  <r>
    <s v="s11"/>
    <d v="1905-06-29T00:00:00"/>
    <s v="Reconciling Agility and Discipline in COTS Selection Processes"/>
    <s v="Navarrete, F."/>
    <n v="2007"/>
    <s v="Commercial-off-the-Shelf (COTS)-Based Software Systems, 2007. ICCBSS '07. Sixth International IEEE Conference on"/>
    <s v="Conference Paper"/>
    <s v="Spain"/>
    <s v="&quo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quot;"/>
    <s v="&quot;concentrates on practical questions and challenges facing the small companies.&quot; (p2 e p4)"/>
    <x v="2"/>
    <x v="1"/>
    <s v="Qualitative"/>
    <s v="-"/>
    <s v="No"/>
    <s v="-"/>
    <s v="Professional"/>
    <s v="30 software engineers"/>
    <s v="-"/>
    <s v="-"/>
    <s v="-"/>
    <s v="in-house"/>
    <s v="software outsourcing and application system solutions (p609)"/>
    <s v="-"/>
    <m/>
    <x v="3"/>
    <s v="&quot;Metaphor (XP);_x000d_Product Backlog (SCRUM); _x000d_Domain Object Modeling (FDD); _x000d_Planning game (XP);_x000d_Pre-game planning and staging (SCRUM); _x000d_Staging (Crystal); _x000d_Small releases (XP)_x000d_Pair Programming (XP);_x000d_Collective Ownership (XP);_x000d_Monitoring (SCRUM);_x000d_Revision and Control (Crystal);_x000d_Inspections (FDD) _x000d_Sprint Review Meeting (SCRUM);_x000d_Feature teams (FDD); _x000d_Planning game (XP)_x000d_Effort estimation (SCRUM); _x000d_Developing by feature (FDD);_x000d_Testing (XP)_x000d_On-site Customer (XP)_x000d_Methodology tuning technique (Crystal);_x000d_ Progress reporting (FDD)&quot; (p08)"/>
    <m/>
    <s v="CMM Level 2"/>
    <s v="REQM; PP; PMC; SAM; MA; PPQA (p8)"/>
    <s v="&quo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quot;"/>
    <s v="-"/>
    <s v="Practice"/>
    <s v="&quot;These agile values can influence positively the COTS selection processes, and they can provide foundation to suggest agile practices to improve the agility in the COTS selection process.(p3)&quot;"/>
    <s v="&quot;[...] −There is a need for flexibility in defining requirements, because requirements_x000d_engineering and COTS selection must be performed together [2 - 6]._x000d__x000d_− In selection processes, it is necessary to involve the system users and to_x000d_work together with them to understand and comprehend their real needs [3 - 7]._x000d__x000d_− There is often little time available for COTS software selection, because it_x000d_is required to operate in a commercial manner and a change in policy or in_x000d_business processes may be requested at any time [3, 8]._x000d__x000d_− Understanding the marketplace is vital in COTS selection, because there is a_x000d_need for continuous technology watch to keep up with vendors [2, 3, 9]._x000d__x000d_− Better techniques are needed for recording and managing information during_x000d_COTS selection processes [5, 6, 7, 9]. (p1)&quot;"/>
    <s v="&quo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quot;"/>
  </r>
  <r>
    <s v="s12"/>
    <d v="1905-07-04T00:00:00"/>
    <s v="Process model and software process improvement for small software organization: An ethnographic study in Indonesia"/>
    <s v="Hidayah, I."/>
    <n v="2012"/>
    <s v="Computer &amp; Information Science (ICCIS), 2012 International Conference on  (Volume:2 )"/>
    <s v="Conference Paper"/>
    <s v="Indonesia"/>
    <s v="&quot;[...] In this research, how the process model applied in small scale software organization is studied. Then, a proposed SPI model is introduced and the application of the model is tailored to the specific context, thus, will derive benefits to the small software organization. (p852)&quot;"/>
    <s v="NA"/>
    <x v="0"/>
    <x v="3"/>
    <s v="Qualitative"/>
    <s v="-"/>
    <s v="No"/>
    <s v="interviews, memos, documentations from the organization, and many records of meetings"/>
    <s v="Professional"/>
    <s v="8 developers"/>
    <m/>
    <m/>
    <s v="three years of business experience "/>
    <s v="Industry"/>
    <s v="small scale software organizations"/>
    <s v="-"/>
    <m/>
    <x v="1"/>
    <s v="&quot;1. User stories_x000d_2. On-site customer_x000d_3. Release planning _x000d_4. Small releases_x000d_5. Iteration planning_x000d_6. Collective ownership _x000d_7. Continuous integration _x000d_8. Pair programming (p853, 854 and 855)&quot;"/>
    <m/>
    <s v="CMMi Level 1 ad-hoc"/>
    <s v="REQM; PP; PMC; SQA;"/>
    <s v="&quot;[...]to meet this KPA, we need additional mechanism outside the key practices of XP process model because there are no explicit core practices of XP that match with this KPA. (p855)&quot;_x000d_&quot;[...] As a result of the study, a recommendation is proposed to help the small software organization. (p853)&quot;"/>
    <m/>
    <s v="Practice"/>
    <s v="&quot;based on the agile manifesto in [1], a process model belongs to agile development methods may fit with the process inside the studied organization. (p853)&quot;"/>
    <s v="&quo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quot;"/>
    <s v="&quot; To move to maturity level 2, the organization must apply five CMM KPAs. The definition of each KPA is somehow too complex to be interpreted by the members of My-Software organization. (p854)&quot;"/>
  </r>
  <r>
    <s v="s13"/>
    <d v="1905-06-30T00:00:00"/>
    <s v="Scrum and CMMI Level 5: The Magic Potion for Code Warriors"/>
    <s v="Sutherland, J."/>
    <n v="2008"/>
    <s v="Hawaii International Conference on System Sciences, Proceedings of the 41st Annual"/>
    <s v="Conference Paper"/>
    <s v="USA"/>
    <s v="&quot;(...) This paper provides an analysis of the effect of introducing Agile practices into a CMMI Level 5 company. (p1)&quot;"/>
    <s v="NA"/>
    <x v="1"/>
    <x v="1"/>
    <s v="Qualitative"/>
    <s v="-"/>
    <s v="No"/>
    <s v="forms data collection"/>
    <s v="Professional"/>
    <s v="The paper talk abou 400 people developing large systems used in the defense, healthcare, manufacturing, and service industries (p4)"/>
    <s v="-"/>
    <s v="-"/>
    <s v="-"/>
    <s v="Industry"/>
    <s v="defense, healthcare, manufacturing, and service industries. business (p4)"/>
    <m/>
    <m/>
    <x v="5"/>
    <s v="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
    <m/>
    <s v="CMMi Level 3 and 4"/>
    <m/>
    <s v="&quot;For Agile companies the article has presented how Generic Practices can be used to institutionalize agile practices and we presented Lean Software Development [19] as an operational tool to identify improvement opportunities in a CMMI 5 company. (p8)&quot;_x000d_&quot;Our recommendation to the Agile community is to use the CMMI generic practices from CMMI Level 3 to amplify the benefits from Agile methods. Our recommendation to the CMMI community is to fit Agile methods into your CMMI framework. (p9)&quot;"/>
    <s v="-"/>
    <s v="Research"/>
    <s v="&quot;Lean has demonstrated notable results for many years in domains such as auto manufacturing, and has been adapted to other domains, including product and software development. (p5)&quot;"/>
    <s v="Fundamental problems inherent in software development influenced the introduction of Scrum:_x000d_* Uncertainty is inherent and inevitable in software development processes and products - _x000d_Ziv’s Uncertainty Principle [7]_x000d_* For a new software system the requirements will not be completely known until after the _x000d_users have used it - Humphrey’s Requirements Uncertainty Principle [8] • It is not _x000d_possible to completely specify an interactive system – Wegner’s Lemma [9]_x000d_* Ambiguous and changing requirements, combined with evolving tools and technologies make _x000d_implementation strategies unpredictable."/>
    <s v="&quot;We believe that bad implementations are one of the main reasons for the existence of many negative criticisms of CMM. Such implementations are often characterized as in the table below, whereas many good CMM implementations address most of the criticism. (p4)&quot;"/>
  </r>
  <r>
    <s v="s14"/>
    <d v="1905-06-30T00:00:00"/>
    <s v="Ahaa - agile, hybrid assessment method for automotive, safety critical smes"/>
    <s v="Fergal Mc Caffery; Minna Pikkarainen; Ita Richardson"/>
    <n v="2008"/>
    <s v="Software Engineering, 2008. ICSE '08. ACM/IEEE 30th International Conference on , vol., no., pp.551-560, 10-18 May 2008"/>
    <s v="Conference Paper"/>
    <s v="Ireland/Finland"/>
    <s v="&quo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quot;"/>
    <s v="A key decision in the development of AHAA was ‘what process areas are most applicable?’(p553)"/>
    <x v="1"/>
    <x v="1"/>
    <s v="Both"/>
    <m/>
    <s v="No"/>
    <s v="interviews"/>
    <s v="Professional"/>
    <s v="&quot;AutoSoft currently has 8 software development staff and works closely with its larger parent company in Denmark. (p556)&quot;"/>
    <m/>
    <m/>
    <m/>
    <s v="Industry"/>
    <s v="the automotive industry (p552)"/>
    <m/>
    <m/>
    <x v="0"/>
    <s v="&quot;Stories; Product Backlog; Planning Game; Daily meetings; On-site customer; Self-organizing teams; Retrospectives;  Small Releases, Daily Stand Up Meetings; ￼Continuous Integration (p554)&quot;"/>
    <m/>
    <m/>
    <s v="REQM; PP; PMC; CM"/>
    <s v="&quot;In Europe, and specifically in countries such as Ireland and Finland, where the researchers are based, there is an increasing emergence of the small firm as a key component of the industrial profile of individual countries.(p552)&quot;_x000d_&quot;AHAA provides the assessed company with a findings document presented in terms of CMMI®, Automotive SPICETM processes and agile practices.(p553)&quot;_x000d_&quot;Upon analysis, the AHAA assessment revealed that AutoSoft may be able to significantly improve their software development practices by adopting a combination of plan-driven and agile based recommendations. (p557)&quot;"/>
    <m/>
    <s v="Practice"/>
    <s v="&quot;According to this study, 12% of the overall lead time in software product development and 49% reduction in defects was obtained using CMM or CMMI based improvement programs. (p552)&quot;_x000d_&quot;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quot;"/>
    <s v="&quot; the increase in software dependence requires that operational safety must be accounted for when developing automotive software.(p552)&quot;_x000d_&quot;However, many companies have refused to adopt the assessment part of these models as they tend to be too heavy and expensive for SMEs [14]. (p552)&quot;"/>
    <s v="&quot;many automotive companies have already faced challenges to develop complex software where the goal is to achieve high quality safety- critical software components.(p552)&quot;_x000d_&quot;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quot;"/>
  </r>
  <r>
    <s v="s15"/>
    <d v="1905-06-27T00:00:00"/>
    <s v="Stretching agile to fit CMMI level 3 - the story of creating MSF for CMMI® process improvement at Microsoft corporation"/>
    <s v="David J. Anderson"/>
    <n v="2005"/>
    <s v="Agile Conference, 2005. Proceedings , vol., no., pp. 193- 201, 24-29 July 2005"/>
    <s v="Conference Paper"/>
    <s v="USA"/>
    <s v="&quot;The main aim to study is show us that how mixing the W. Edwards Deming’s underlying philosophy with Agile to proced a lightweight CMMi solution for .Net developers everywhere (p01)&quot;"/>
    <s v="NA"/>
    <x v="1"/>
    <x v="1"/>
    <s v="Both"/>
    <m/>
    <s v="No"/>
    <s v="-"/>
    <s v="Professional"/>
    <n v="0"/>
    <m/>
    <m/>
    <m/>
    <s v="Product and Process used"/>
    <s v="Big scale software organization"/>
    <s v="a year"/>
    <m/>
    <x v="3"/>
    <s v="&quot;pair programming; self-organizing teams; Short iterative delivery cycles (p03)&quot;_x000d_&quot;We can track blocking work-in-process (WIP) by monitoring work queuing for processing. (p05)&quot;"/>
    <m/>
    <s v="CMMi Level 3"/>
    <s v="REQM; "/>
    <s v="&quot;A combination of integrated tooling and an overall agile approach to the process design has reduced the overhead – the heaviness – in the process by around 85%.(p08)&quot;"/>
    <m/>
    <s v="Practice"/>
    <s v="&quot;The issue log and blocked WIP can be used to assess the capability of the organization to eliminate special cause variation. Figure 4 shows the cumulative flow of issues in the issue log. (p06)&quot;_x000d_&quot;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quot;"/>
    <s v="&quot;The velocity measurement is not sufficient on its own to identify special cause variation in the process. Shewhart called special causes, “assignable causes” (p05)&quot;"/>
    <s v="&quo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quot;"/>
  </r>
  <r>
    <s v="s16"/>
    <d v="1905-06-30T00:00:00"/>
    <s v="AGILE CMMI from SMEs perspective"/>
    <s v="Ahmed Omran"/>
    <n v="2008"/>
    <s v="Information and Communication Technologies: From Theory to Applications, 2008. ICTTA 2008. 3rd International Conference on , vol., no., pp.1-8, 7-11 April 2008"/>
    <s v="Conference Paper"/>
    <s v="Arab"/>
    <s v="&quot;This research suggests that small and mid sized companies can adopt Agile Development Methodologies (ADM) while following the CMMI standard if obtain a new additional values, thus they can get a new competence value in their environments.(p01)&quot;"/>
    <s v="&quot;concentrates on practical questions about cmmi and commons small companies problems(p01, p02)&quot;"/>
    <x v="1"/>
    <x v="1"/>
    <s v="-"/>
    <s v="-"/>
    <s v="No"/>
    <s v="questionaries and interviews"/>
    <s v="Professional"/>
    <s v="-"/>
    <s v="-"/>
    <s v="-"/>
    <s v="-"/>
    <s v="Industry"/>
    <s v="small scale software organizations"/>
    <m/>
    <m/>
    <x v="1"/>
    <s v="&quot;user-stories, an On-Site customer, and continuous integration (p5)&quot;_x000d_&quot;planning game and small releases (p5)&quot;; &quot;(...)planning game and small releases.(p5)&quot;"/>
    <m/>
    <s v="CMMi Level 2; 3; 4 and 5"/>
    <s v="25 KPAs"/>
    <s v="&quot;CMMI focuses on best practices that an organization can use to improve processes in the process areas that are within the maturity level it chooses to achieve. Consequently SMEs need their own modified frameworks that can used to add values to its practices. (p7)&quot;"/>
    <m/>
    <s v="Practice"/>
    <s v="&quo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_x000d_ (p3)&quot;_x000d_&quot;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quot;"/>
    <s v="&quot;The main issues that may be obstacles to development teams in the SMEs:_x000d_CMMI focuses on project management rather than product development._x000d_CMMI ignores the use of some technologies such as rapid prototyping._x000d_CMMI does not incorporate risk analysis as a key process area._x000d_CMMI is expensive to use; too much overhead and reporting for a small company. (p3)&quot;"/>
    <s v="&quo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quot;"/>
  </r>
  <r>
    <s v="s17"/>
    <d v="1905-07-02T00:00:00"/>
    <s v="Agile methodology in software development (SMEs) of Pakistan software industry for successful software projects (CMM framework)"/>
    <s v="Khan, M.I."/>
    <n v="2010"/>
    <s v=" Educational and Network Technology (ICENT), 2010 International Conference on , vol., no., pp.576-580, 25-27 June 2010"/>
    <s v="Conference Paper"/>
    <s v="Pakistan"/>
    <s v="&quot;The present research paper suggests that these software firms (SMEs) should go for adaptation of agile development methodology for excellent performance on the foot steps of CMM. In this way, software firms (SMEs) can leads toward CMM after agile maturity.(p576)&quot;"/>
    <s v="&quot;The situation raise questions like does CMM adoption by software development fIrmS (SMEs) leads them to improved performance? Will it be a wise decision? Can CMM be tailored for the benefits of SMEs? (p576)&quot;"/>
    <x v="1"/>
    <x v="1"/>
    <s v="Both"/>
    <s v="-"/>
    <s v="No"/>
    <s v="interviews"/>
    <s v="Professional"/>
    <m/>
    <s v="-"/>
    <m/>
    <m/>
    <s v="Product and Process used"/>
    <m/>
    <m/>
    <m/>
    <x v="1"/>
    <s v="&quot;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_x000d_XP) (p578)&quot;_x000d_"/>
    <m/>
    <s v="Level 5 to 2"/>
    <m/>
    <s v="&quot;It is concluded that assessment of the Capability Maturity Model (CMM) in softwar fmns (SMEs) in order to investigate its alignment at small scale should be encougred.(p579)&quot;"/>
    <m/>
    <s v="Practice"/>
    <s v="&quot;The adaptation of these practices will reduce the cost of training and no documentation demand will exist at early stages of software development. In this way, small firms will save more than expenses. (p579)&quot;"/>
    <s v="&quot;CMM is expensive to implement due to documentation, training and skilled human capital and others KPAs, so SMEs should start with Agile for cost reduction and fast project completion. (p579)&quot;"/>
    <s v="&quo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quot;"/>
  </r>
  <r>
    <s v="s18"/>
    <d v="1905-06-30T00:00:00"/>
    <s v="Mature Agile with a Twist of CMMI"/>
    <s v="Jakobsen, C.R."/>
    <n v="2008"/>
    <s v="Agile, 2008. AGILE '08. Conference , vol., no., pp.212-217, 4-8 Aug. 2008"/>
    <s v="Conference Paper"/>
    <s v="Denmark, "/>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x v="1"/>
    <x v="1"/>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
    <s v="-"/>
    <s v="-"/>
    <s v="-"/>
    <s v="Industry"/>
    <s v="-"/>
    <s v="-"/>
    <s v="-"/>
    <x v="4"/>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19"/>
    <d v="1905-06-28T00:00:00"/>
    <s v="Formalizing agility, part 2: how an agile organization embraced the CMMI"/>
    <s v="Baker, S.W."/>
    <n v="2006"/>
    <s v=" Agile Conference, 2006 , vol., no., pp.8 pp.-154, 23-28 July 2006"/>
    <s v="Conference Paper"/>
    <s v="US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x v="1"/>
    <x v="1"/>
    <s v="Both"/>
    <m/>
    <s v="No"/>
    <m/>
    <s v="Professional"/>
    <s v="&quot;The team size was 10 including the SCRUM master. (p70)&quot;"/>
    <s v="-"/>
    <s v="-"/>
    <s v="-"/>
    <s v="Industry"/>
    <s v="&quot;One of the primary focus areas is to undertake offshored software development and maintenance for clients in the financial services, insurance, travel, transport, retail, distribution, and government sectors. (p70)&quot;"/>
    <s v="3 months"/>
    <m/>
    <x v="1"/>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20"/>
    <d v="1905-06-23T00:00:00"/>
    <s v="Extreme programming from a CMM perspective"/>
    <s v="Paulk, M.C."/>
    <n v="2001"/>
    <s v="Software, IEEE , vol.18, no.6, pp.19-26, Nov/Dec 2001"/>
    <s v="Journal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x v="1"/>
    <x v="1"/>
    <s v="Qualitative"/>
    <s v="-"/>
    <s v="No"/>
    <s v="-"/>
    <s v="Professional"/>
    <s v="-"/>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x v="1"/>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21"/>
    <d v="1905-06-27T00:00:00"/>
    <s v="Formalizing agility: an agile organization's journey toward CMMI accreditation"/>
    <s v="Baker, S.W."/>
    <n v="2005"/>
    <s v="Agile Conference, 2005. Proceedings , vol., no., pp. 185- 192, 24-29 July 2005"/>
    <s v="Conference Paper"/>
    <s v="USA"/>
    <s v="&quot;investigate the practical aspects of mature software process development and implementation in a commercial software company of relatively small size in China.&quot; (p609)"/>
    <s v="&quot;concentrates on practical questions and challenges facing the small companies.&quot; (p609)"/>
    <x v="1"/>
    <x v="1"/>
    <s v="Qualitative"/>
    <s v="-"/>
    <s v="No"/>
    <s v="-"/>
    <s v="Professional"/>
    <s v="30 software engineers"/>
    <s v="-"/>
    <s v="-"/>
    <s v="-"/>
    <s v="in-house"/>
    <s v="software outsourcing and application system solutions (p609)"/>
    <s v="-"/>
    <m/>
    <x v="3"/>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22"/>
    <d v="1905-07-01T00:00:00"/>
    <s v="From CMMI and isolation to Scrum, Agile, Lean and collaboration"/>
    <s v="Mads Troels Hansen, Hans Baggesen"/>
    <n v="2009"/>
    <s v="Agile Conference, 2009. AGILE '09."/>
    <s v="Conference Paper"/>
    <s v="Denmark"/>
    <s v="&quot;(...) The purpose of this paper is to identify strengths and barriers for ‘successful agile deployment’ in the software companies. This knowledge can benefit software companies planning their current strategy for agile deployment. (...)&quot;"/>
    <s v="NA"/>
    <x v="1"/>
    <x v="1"/>
    <s v="Both"/>
    <s v="-"/>
    <s v="No"/>
    <s v="interviews"/>
    <s v="Professional"/>
    <s v="17 software engineers(Case I 7; case II 5; case III 5)"/>
    <s v="-"/>
    <s v="high"/>
    <s v="Case I low; Case II high; Case III high"/>
    <s v="in-house"/>
    <s v="software for finance-critical products; embedded applications and services for telecommunication devices; information security field (p682, p684, p685)"/>
    <m/>
    <m/>
    <x v="4"/>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23"/>
    <d v="1905-07-01T00:00:00"/>
    <s v="Scrum and CMMI Going from Good to Great"/>
    <s v="Jakobsen, C.R."/>
    <n v="2009"/>
    <s v="Agile Conference, 2009. AGILE '09."/>
    <s v="Conference Paper"/>
    <s v="USA"/>
    <s v="&quot;(...) We explain the ABD and evaluate it from the Bjørner’s domain modelling, MDA (Model Driven Architecture), XP (Extreme Programming) and CMMI (Capability Maturity Model Integration) for Development perspectives. (p283)&quot;"/>
    <s v="NA"/>
    <x v="1"/>
    <x v="1"/>
    <m/>
    <s v="-"/>
    <s v="No"/>
    <m/>
    <s v="Professional"/>
    <m/>
    <m/>
    <m/>
    <m/>
    <s v="in-house"/>
    <s v="The working prototype is currently being used by three different research groups inside the Clinical and Biomedical Proteomics Group, Cancer Research UK Clinical Centre, Leeds Institute of Molecular Medicine. (p289)"/>
    <m/>
    <m/>
    <x v="4"/>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24"/>
    <d v="1905-07-01T00:00:00"/>
    <s v="How the FBI Learned to Catch Bad Guys One Iteration at a Time"/>
    <s v="Babuscio, J."/>
    <n v="2009"/>
    <s v=" Agile Conference, 2009. AGILE '09. , vol., no., pp.96-100, 24-28 Aug. 2009"/>
    <s v="Conference Paper"/>
    <s v="USA"/>
    <s v="&quot;This paper suggests XP as a foundation for building a mature software organization and improving upon it through modifications of the recommendations in the CMM. (p80)&quot;"/>
    <s v="NA"/>
    <x v="1"/>
    <x v="1"/>
    <s v="Both"/>
    <s v="-"/>
    <s v="No"/>
    <s v="interviews"/>
    <s v="Professional"/>
    <s v="-"/>
    <s v="-"/>
    <m/>
    <m/>
    <s v="Product and Process used"/>
    <m/>
    <m/>
    <m/>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25"/>
    <d v="1905-06-23T00:00:00"/>
    <s v="Toward maturity model for extreme programming"/>
    <s v="Nawrocki, J."/>
    <n v="2001"/>
    <s v=" Euromicro Conference, 2001. Proceedings. 27th , vol., no., pp.233-239, 2001"/>
    <s v="Conference Paper"/>
    <s v="Poland"/>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x v="2"/>
    <x v="1"/>
    <s v="Both"/>
    <s v="&quot;Classical and agile methodologies have common philosophical origins and are technically compatible and complementary (p10)&quot;"/>
    <s v="No"/>
    <s v="interviews"/>
    <s v="Professional"/>
    <m/>
    <m/>
    <m/>
    <m/>
    <s v="Product and Process used"/>
    <m/>
    <m/>
    <m/>
    <x v="1"/>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26"/>
    <d v="1905-07-06T00:00:00"/>
    <s v="Using Agile Story Points as an Estimation Technique in CMMI Organizations"/>
    <s v="El Deen Hamouda, A."/>
    <n v="2014"/>
    <s v="Agile Conference (AGILE), 2014"/>
    <s v="Conference Paper"/>
    <s v="Egypt"/>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x v="1"/>
    <x v="1"/>
    <s v="Qualitative"/>
    <s v="-"/>
    <s v="No"/>
    <s v="interviews"/>
    <s v="Professional"/>
    <s v="-"/>
    <s v="-"/>
    <s v="-"/>
    <s v="-"/>
    <s v="in-house"/>
    <s v="&quo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quot;"/>
    <m/>
    <m/>
    <x v="3"/>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27"/>
    <d v="1905-07-06T00:00:00"/>
    <s v="Systematic analyses and comparison of development performance and product quality of Incremental Process and Agile Process, Information and Software Technology,   "/>
    <s v="Ayca Tarhan, Seda Gunes Yilmaz, "/>
    <n v="2014"/>
    <s v="Information and Software Technology archive_x000d_Volume 56 Issue 5, May, 2014 _x000d_Pages 477-494 _x000d_Butterworth-Heinemann Newton, MA, USA"/>
    <s v="Journal Paper"/>
    <s v="Turkey"/>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x v="0"/>
    <x v="0"/>
    <s v="Both"/>
    <s v="-"/>
    <s v="No"/>
    <s v="interviews"/>
    <s v="Professional"/>
    <s v="90 tech peoples (p483)"/>
    <s v="-"/>
    <s v="Mid"/>
    <s v="Beginner"/>
    <s v="Product and Process used"/>
    <s v="Telecommunication sector"/>
    <s v="a year"/>
    <m/>
    <x v="0"/>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28"/>
    <d v="1905-07-06T00:00:00"/>
    <s v="  Speculation of CMMI in agile methodology  "/>
    <s v=" Aggarwal, S.K., Deep, V., Singh, R.  "/>
    <n v="2014"/>
    <s v="Advances in Computing, Communications and Informatics (ICACCI, 2014 International Conference on"/>
    <s v="Conference Paper"/>
    <s v="Indi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x v="1"/>
    <x v="1"/>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
    <s v="-"/>
    <s v="-"/>
    <s v="-"/>
    <s v="Industry"/>
    <s v="-"/>
    <s v="-"/>
    <s v="-"/>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29"/>
    <d v="1905-07-06T00:00:00"/>
    <s v=" Standards compliance helps value creation in agile projects  "/>
    <s v="Bakalova, Z., Daneva, M., Nguen, T.  "/>
    <n v="2014"/>
    <s v="Research Challenges in Information Science (RCIS), 2014 IEEE Eighth International Conference on"/>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x v="1"/>
    <x v="1"/>
    <s v="Both"/>
    <m/>
    <s v="No"/>
    <m/>
    <s v="Professional"/>
    <s v="&quot;The team size was 10 including the SCRUM master. (p70)&quot;"/>
    <s v="-"/>
    <s v="-"/>
    <s v="-"/>
    <s v="Industry"/>
    <s v="&quot;One of the primary focus areas is to undertake offshored software development and maintenance for clients in the financial services, insurance, travel, transport, retail, distribution, and government sectors. (p70)&quot;"/>
    <s v="3 months"/>
    <m/>
    <x v="0"/>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30"/>
    <d v="1905-07-03T00:00:00"/>
    <s v="Examining the effects of agile methods and process maturity on software product development performance"/>
    <s v=" Rönkkö, M., Peltonen, J., Frühwirth, C.  "/>
    <n v="2011"/>
    <s v="Second International Conference, ICSOB 2011, Brussels, Belgium, June 8-10, 2011. Proceedings"/>
    <s v="Book Chapter"/>
    <s v="Finland"/>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x v="0"/>
    <x v="2"/>
    <s v="Qualitative"/>
    <s v="-"/>
    <s v="No"/>
    <s v="-"/>
    <s v="Professional"/>
    <s v="-"/>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x v="3"/>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31"/>
    <d v="1905-07-01T00:00:00"/>
    <s v="Story card Maturity Model (SMM): A process improvement framework for agile requirements engineering practices  "/>
    <s v="Patel, C., Ramachandran, M.  "/>
    <n v="2009"/>
    <s v="Journal of Software (JSW, ISSN 1796-217X)_x000d_Copyright @ 2006-2014 by ACADEMY PUBLISHER – All rights reserved."/>
    <s v="Journal Paper"/>
    <s v="UK"/>
    <s v="&quot;This study focuses on the story cards based requirement engineering process and not the individual feature or behaviour of the system. (p424)&quot;"/>
    <s v="&quot;concentrates on practical questions and challenges facing the small companies.&quot; (p609)"/>
    <x v="2"/>
    <x v="1"/>
    <s v="Qualitative"/>
    <s v="-"/>
    <s v="No"/>
    <s v="-"/>
    <s v="Professional"/>
    <s v="30 software engineers"/>
    <s v="-"/>
    <s v="-"/>
    <s v="-"/>
    <s v="in-house"/>
    <s v="software outsourcing and application system solutions (p609)"/>
    <s v="-"/>
    <m/>
    <x v="3"/>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32"/>
    <d v="1905-06-26T00:00:00"/>
    <s v="Achieving CMMI level 2 with enhanced extreme programming approach  "/>
    <s v="Kähkönen, T., Abrahamsson, P.  "/>
    <n v="2004"/>
    <s v="5th International Conference, PROFES 2004, Kansai Science City, Japan, April 5-8, 2004. Proceedings"/>
    <s v="Book Chapter"/>
    <s v="Finland"/>
    <s v="&quot;(...) The purpose of this paper is to identify strengths and barriers for ‘successful agile deployment’ in the software companies. This knowledge can benefit software companies planning their current strategy for agile deployment. (...)&quot;"/>
    <s v="NA"/>
    <x v="1"/>
    <x v="1"/>
    <s v="Both"/>
    <s v="-"/>
    <s v="No"/>
    <s v="interviews"/>
    <s v="Professional"/>
    <s v="17 software engineers(Case I 7; case II 5; case III 5)"/>
    <s v="-"/>
    <s v="high"/>
    <s v="Case I low; Case II high; Case III high"/>
    <s v="in-house"/>
    <s v="software for finance-critical products; embedded applications and services for telecommunication devices; information security field (p682, p684, p685)"/>
    <m/>
    <m/>
    <x v="1"/>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33"/>
    <d v="1905-06-30T00:00:00"/>
    <s v="Blending Scrum practices and CMMI project management process areas"/>
    <s v="Ana Sofia C. MarÃ§alBruno Celso C. de FreitasFelipe S. Furtado SoaresMaria Elizabeth S. FurtadoTeresa M. MacielArnaldo D. Belchior"/>
    <n v="2008"/>
    <s v="Innovations in Systems and Software Engineering, 2008, Volume 4, Number 1, Pages 17-29"/>
    <s v="Journal Paper"/>
    <s v="Brazil"/>
    <s v="&quot;(...) We explain the ABD and evaluate it from the Bjørner’s domain modelling, MDA (Model Driven Architecture), XP (Extreme Programming) and CMMI (Capability Maturity Model Integration) for Development perspectives. (p283)&quot;"/>
    <s v="NA"/>
    <x v="0"/>
    <x v="4"/>
    <m/>
    <s v="-"/>
    <s v="No"/>
    <m/>
    <s v="Professional"/>
    <m/>
    <m/>
    <m/>
    <m/>
    <s v="in-house"/>
    <s v="The working prototype is currently being used by three different research groups inside the Clinical and Biomedical Proteomics Group, Cancer Research UK Clinical Centre, Leeds Institute of Molecular Medicine. (p289)"/>
    <m/>
    <m/>
    <x v="4"/>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34"/>
    <d v="1905-07-01T00:00:00"/>
    <s v="Mapping CMMI Level 2 to Scrum Practices: An Experience Report"/>
    <s v="Jessica Diaz Juan GarbajosaJose A. Calvo-Manzano"/>
    <n v="2009"/>
    <s v="Communications in Computer and Information Science, 1, Volume 42, Software Process Improvement, Part 3, Pages 93-104"/>
    <s v="Conference Paper"/>
    <s v="Spain"/>
    <s v="&quot;This paper suggests XP as a foundation for building a mature software organization and improving upon it through modifications of the recommendations in the CMM. (p80)&quot;"/>
    <s v="NA"/>
    <x v="1"/>
    <x v="1"/>
    <s v="Both"/>
    <s v="-"/>
    <s v="No"/>
    <s v="interviews"/>
    <s v="Professional"/>
    <s v="-"/>
    <s v="-"/>
    <m/>
    <m/>
    <s v="Product and Process used"/>
    <m/>
    <m/>
    <m/>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35"/>
    <d v="1905-06-30T00:00:00"/>
    <s v="Enterprise Process Model for Extreme Programming with CMMI Framework"/>
    <s v="Sung Wook LeeHaeng Kon KimRoger Y. Lee"/>
    <n v="2008"/>
    <s v="Studies in Computational Intelligence, 2008, Volume 131, Computer and Information Science, Pages 169-180"/>
    <s v="Conference Paper"/>
    <s v="Kor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x v="2"/>
    <x v="1"/>
    <s v="Both"/>
    <m/>
    <s v="No"/>
    <s v="interviews"/>
    <s v="Professional"/>
    <m/>
    <m/>
    <m/>
    <m/>
    <m/>
    <s v="small scale software organizations (p01)"/>
    <m/>
    <m/>
    <x v="1"/>
    <s v="&quot;Continuous Integration (p12)&quot;"/>
    <m/>
    <m/>
    <s v="11 KPAs"/>
    <m/>
    <m/>
    <m/>
    <m/>
    <m/>
    <m/>
  </r>
  <r>
    <s v="s36"/>
    <d v="1905-07-01T00:00:00"/>
    <s v="Applying Agility Framework in Small and Medium Enterprises"/>
    <s v="Suphak SuwanyaWerasak Kurutach"/>
    <n v="2009"/>
    <s v="Communications in Computer and Information Science, 1, Volume 59, Advances in Software Engineering, Pages 102-110"/>
    <s v="Book Chapter"/>
    <s v="Thailand"/>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x v="1"/>
    <x v="1"/>
    <s v="Qualitative"/>
    <s v="-"/>
    <s v="No"/>
    <s v="interviews"/>
    <s v="Professional"/>
    <s v="-"/>
    <s v="-"/>
    <s v="-"/>
    <s v="-"/>
    <s v="in-house"/>
    <s v="&quo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quot;"/>
    <m/>
    <m/>
    <x v="0"/>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37"/>
    <d v="1905-07-01T00:00:00"/>
    <s v="Agile Software Development and CMMI: What We Do Not Know about Dancing with Elephants"/>
    <s v="CÃ©lio SantanaCristine GusmÃ£oLiana SoaresCaryna PinheiroTeresa MacielAlexandre VasconcelosAna Rouiller"/>
    <n v="2009"/>
    <s v="Lecture Notes in Business Information Processing, 1, Volume 31, Agile Processes in Software Engineering and Extreme Programming, Part 3, Part 4, Pages 124-129"/>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x v="1"/>
    <x v="1"/>
    <s v="Both"/>
    <s v="-"/>
    <s v="No"/>
    <s v="interviews"/>
    <s v="Professional"/>
    <s v="80 students coming from the 3rd, 4th and 5th year."/>
    <s v="-"/>
    <s v="Mid"/>
    <s v="Beginner"/>
    <s v="Product and Process used"/>
    <s v="Academic domain research"/>
    <s v="a year"/>
    <m/>
    <x v="0"/>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38"/>
    <d v="1905-07-06T00:00:00"/>
    <s v="Maturing in Agile: What Is It About?"/>
    <s v="Rafaela Mantovani FontanaSheila ReinehrAndreia Malucelli"/>
    <n v="2014"/>
    <s v="Agile Processes in Software Engineering and Extreme Programming_x000d_Volume 179 of the series Lecture Notes in Business Information Processing pp 94-109"/>
    <s v="Book Chapter"/>
    <s v="Italy"/>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x v="0"/>
    <x v="2"/>
    <s v="Qualitative"/>
    <s v="Hypothesis 1. The probability to consider the practice relevant (to number it) is equals to the probability to consider the practice not relevant (to leave it blank).(p99)_x000d_Hypothesis 2. All numberings (1 to 13) have the same probability to be chosen by respondents (there is no preference for a particular classification).(p99)"/>
    <s v="No"/>
    <s v="interviews"/>
    <s v="Professional"/>
    <s v="-"/>
    <s v="-"/>
    <s v="-"/>
    <s v="-"/>
    <s v="Industry"/>
    <s v="-"/>
    <s v="-"/>
    <s v="-"/>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39"/>
    <d v="1905-06-26T00:00:00"/>
    <s v="An Agile CMM"/>
    <s v="Erik BosChrist Vriens"/>
    <n v="2004"/>
    <s v="Lecture Notes in Computer Science, 2004, Volume 3134, Extreme Programming and Agile Methods - XP/Agile Universe 2004, Pages 129-138"/>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x v="1"/>
    <x v="1"/>
    <s v="Both"/>
    <m/>
    <s v="No"/>
    <m/>
    <s v="Professional"/>
    <s v="&quot;The team size was 10 including the SCRUM master. (p70)&quot;"/>
    <s v="-"/>
    <s v="-"/>
    <s v="-"/>
    <s v="Industry"/>
    <s v="&quot;One of the primary focus areas is to undertake offshored software development and maintenance for clients in the financial services, insurance, travel, transport, retail, distribution, and government sectors. (p70)&quot;"/>
    <s v="3 months"/>
    <m/>
    <x v="0"/>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40"/>
    <d v="1905-06-23T00:00:00"/>
    <s v="Process Improvement in Turbulent Times — Is CMM Still an Answer?"/>
    <s v="Karl Lebsanft"/>
    <n v="2001"/>
    <s v="Lecture Notes in Computer Science, 2001, Volume 2188, Product Focused Software Process Improvement, Pages 78-85"/>
    <s v="Conference Paper"/>
    <s v="Germany"/>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x v="1"/>
    <x v="1"/>
    <s v="Qualitative"/>
    <s v="-"/>
    <s v="No"/>
    <s v="-"/>
    <s v="Professional"/>
    <s v="-"/>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x v="1"/>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 Reduction of development effort by 16-40%_x000d_- Effort for customizations reduced by up to factor 8_x000d_- Reduction in the number of errors by up to 62%_x000d_- Reduction in development and throughput time by up to 66%_x000d_- Significant increase in customer and employee satisfaction (p79)&quot;"/>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The big challenge is to find the right balance between clear orientation towards quality and reliability goals on the one hand and improving the ability to deliver to the market with higher frequency. (p78)&quot;"/>
  </r>
  <r>
    <s v="s41"/>
    <d v="1905-07-05T00:00:00"/>
    <s v="A case study of software process improvement with CMMI-DEV and Scrum in Spanish companies"/>
    <s v="Garzas J., Paulk M.C."/>
    <n v="2013"/>
    <s v="Journal of software: Evolution and Process"/>
    <s v="Journal Paper"/>
    <s v="Spain/USA"/>
    <s v="&quot;investigate the practical aspects of mature software process development and implementation in a commercial software company of relatively small size in China.&quot; (p609)"/>
    <s v="&quot;concentrates on practical questions and challenges facing the small companies.&quot; (p609)"/>
    <x v="0"/>
    <x v="0"/>
    <s v="Qualitative"/>
    <s v="-"/>
    <s v="No"/>
    <s v="-"/>
    <s v="Professional"/>
    <s v="30 software engineers"/>
    <s v="-"/>
    <s v="-"/>
    <s v="-"/>
    <s v="in-house"/>
    <s v="software outsourcing and application system solutions (p609)"/>
    <s v="-"/>
    <m/>
    <x v="4"/>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42"/>
    <d v="2012-05-11T00:00:00"/>
    <s v="7 Years of Agile Management"/>
    <s v="Christ Vriens; René Barto"/>
    <n v="2008"/>
    <s v=" Agile, 2008. AGILE '08. Conference , vol., no., pp.390-394, 4-8 Aug. 2008"/>
    <s v="Conference Paper"/>
    <s v="Netherlands"/>
    <m/>
    <s v="&quot;concentrates on practical questions and challenges facing the small companies.&quot; (p391 e p392)"/>
    <x v="1"/>
    <x v="1"/>
    <s v="Both"/>
    <s v="-"/>
    <s v="No"/>
    <s v="-"/>
    <s v="Professional"/>
    <s v="18 software engineers"/>
    <s v="-"/>
    <s v="-"/>
    <s v="Mature"/>
    <s v="in-house"/>
    <s v="technology-based innovations in the healthcare, lifestyle and technology domains (p390)"/>
    <s v="-"/>
    <m/>
    <x v="0"/>
    <s v="All from XP, some managerial and organizational from Scrum and PDCA as aditional practice (p391)"/>
    <s v="&quo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quot; (p391)"/>
    <s v="CMM Level 2"/>
    <s v="Quality Assurance (QA); RM; PP; PT; e CM; SM not assessed"/>
    <s v="&quo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quot; (p.391); &quot;only instantiate formal approval by management for (changes to) commitments to external parties (outside Philips Research) and not for internal customers.&quot; (p391); &quot;each project has to issue a Project Status Report (PSR) each month (which is two iterations)&quot; (p391); &quot;the backlog and iteration planning can be tracked for each project via burn down charts [4] with the aid of an organizational database which we named Project Planning and Tracking System (PPTS)&quot; (p391); &quot;Adding a QA Officer in order to provide management with appropriate visibility, as demanded by the CMM, seemed to be perpendicular to our agile viewpoint though.&quot; (p391-392); &quot;Each team leader is nowadays also QA officer of another project team and it has become a highly respected project-independent role in our organization as it is implemented as a sounding board and has a reporting and escalation responsibility to management.&quot; (p392); &quot;Nowadays we wait at least several iterations, until the level of trust between the customer and the programming team is at such a level that we can gradually introduce agile topics to the customer.&quot; (p392); &quot;Adhering to CMM L2 also requires introduction of metrics [...]. We have implemented this by automatically deriving metrics as much as possible.&quot; (p393)"/>
    <s v="-"/>
    <m/>
    <s v="&quot;the SES organization has grown over the last 6 years&quot; (p393)"/>
    <s v="&quot;One of the major drawbacks of keeping track of planning in an automated tool such as PPTS is that data are only electronically available. The advantage of having a big visible chart showing the project progress and burn-down continuously&quot; (p393)"/>
    <s v="&quot;Customer relation management_x000d_• Give XP/Scrum/soft skills courses for newcomers_x000d_with own staff as the instructors, in order to be able to organize them more often and to use recognizable cases from our own organisation_x000d_• Structured introduction of risk management (essential part of project management)_x000d_• FDA compliance for projects in the medical domain (we are planning to certify for ISO 13485)_x000d_• Remote (non on-site) customers and multi-site development_x000d_• Training/coaching permanent staff of our customers, including management, in our WoW_x000d_• Dealing with specific roles in the organisation of our customers: testers, architects and integrators; these are typically non-agile roles, but they are often needed when an organisation grows more complex (p392)&quot;"/>
  </r>
  <r>
    <s v="s43"/>
    <d v="1905-06-29T00:00:00"/>
    <s v="Adept: A unified assessment method for small software companies"/>
    <s v="Fergal Mc Caffery; Philip S. Taylor; Gerry Coleman"/>
    <n v="2007"/>
    <s v="Software, IEEE , vol.24, no.1, pp.24-31, Jan.-Feb. 2007"/>
    <s v="Journal Paper"/>
    <s v="Ireland"/>
    <s v="&quot;Our aim was to have an efficient assessment, considering the limited time and resources avail- able to SSCs, and to engage all team members. (p26)&quot;"/>
    <s v="&quot;concentrates on practical questions and challenges facing the small companies.&quot; (p25)&quot;"/>
    <x v="1"/>
    <x v="1"/>
    <s v="Both"/>
    <s v="-"/>
    <s v="No"/>
    <s v="interviews"/>
    <s v="Professional"/>
    <s v="20 developers"/>
    <s v="-"/>
    <s v="high"/>
    <m/>
    <s v="in-house"/>
    <s v="small scale software organizations"/>
    <m/>
    <m/>
    <x v="0"/>
    <m/>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They summarized the strengths and weaknesses of the agile and plan-driven methods using five critical factors: Personnel Ability, Criticality of Soft- ware, Team Size, Organizational Culture, and Requirements &quot;Churn per Month. On the basis of our initial experimentation, we also included a Customer Involvement factor. Many organiza- tions felt that the culture factor wasn’t helpful, so we replaced it with Team Distribution, which is a major challenge for SSCs. (p26)&quot;"/>
  </r>
  <r>
    <s v="s44"/>
    <d v="1905-06-26T00:00:00"/>
    <s v="Blending agile development methods with CMMI"/>
    <s v="Glen B. Alleman"/>
    <n v="2004"/>
    <s v="Cutter IT Journal"/>
    <s v="Journal Paper"/>
    <s v="USA"/>
    <s v="Answer the research questions"/>
    <s v="&quot;But what is APM? How is it different from and similar to traditional proj- ect management? When should we use traditional and when should we use agile? Are they compatible or incompatible? (p02)&quot;"/>
    <x v="1"/>
    <x v="1"/>
    <m/>
    <s v="-"/>
    <s v="No"/>
    <m/>
    <s v="Professional"/>
    <m/>
    <m/>
    <m/>
    <m/>
    <s v="in-house"/>
    <s v="The working prototype is currently being used by three different research groups inside the Clinical and Biomedical Proteomics Group, Cancer Research UK Clinical Centre, Leeds Institute of Molecular Medicine. (p289)"/>
    <m/>
    <m/>
    <x v="1"/>
    <m/>
    <m/>
    <s v="-"/>
    <s v="22 KPAs"/>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Reduced rework_x000d_n Predictable engineering_x000d_milestones_x000d_n Measurable improvements of products and services_x000d_n Greater customer satisfaction"/>
    <m/>
    <m/>
  </r>
  <r>
    <s v="s45"/>
    <d v="1905-06-29T00:00:00"/>
    <s v="Lessons learned in using agile methods for process improvement"/>
    <s v="Nelson Perez; Ernest Ambrose"/>
    <n v="2007"/>
    <s v="CROSSTALK The Journal of Defense Software Engineering"/>
    <s v="Journal Paper"/>
    <s v="USA"/>
    <s v="&quot;This article examines the approach taken at MORI Associantion on a PI(p05)&quot;"/>
    <s v="NA"/>
    <x v="1"/>
    <x v="1"/>
    <s v="Both"/>
    <s v="-"/>
    <s v="No"/>
    <s v="interviews"/>
    <s v="Professional"/>
    <s v="-"/>
    <s v="-"/>
    <m/>
    <m/>
    <s v="Product and Process used"/>
    <m/>
    <m/>
    <m/>
    <x v="3"/>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46"/>
    <d v="1905-07-03T00:00:00"/>
    <s v="Optimizing software development process: A case study for integrated Agile-CMMI process model"/>
    <s v="Tsvetelina Kovacheva; Nikolay Todorov"/>
    <n v="2011"/>
    <s v="EUROCON - International Conference on Computer as a Tool (EUROCON), 2011 IEEE , vol., no., pp.1-2, 27-29 April 2011"/>
    <s v="Conference Paper"/>
    <s v="Bulgaria"/>
    <m/>
    <s v="NA"/>
    <x v="2"/>
    <x v="1"/>
    <s v="Both"/>
    <m/>
    <s v="No"/>
    <m/>
    <s v="Professional"/>
    <m/>
    <m/>
    <m/>
    <m/>
    <s v="Product and Process used"/>
    <m/>
    <m/>
    <m/>
    <x v="3"/>
    <s v="&quot;Continuous Integration (p12)&quot;"/>
    <m/>
    <m/>
    <s v="10 KPAs"/>
    <m/>
    <m/>
    <m/>
    <m/>
    <m/>
    <s v="Process automation_x000d_• Management commitment_x000d_• Motivation_x000d_• Process documentation (p01)"/>
  </r>
  <r>
    <s v="s47"/>
    <d v="1905-06-29T00:00:00"/>
    <s v="SCRUM meets CMMi"/>
    <s v="Pablo Santos"/>
    <n v="2007"/>
    <s v="Dr. Dobb's Journal"/>
    <s v="Journal Paper"/>
    <s v="Spain"/>
    <s v="pursued CMMi evaluation during the development of Plastic SCM (a configuration-management and version-control tool), what went smoothly, and what difficulties we had in making our SCRUM process fit within CMMi rules.(p01)"/>
    <s v="NA"/>
    <x v="1"/>
    <x v="1"/>
    <s v="Qualitative"/>
    <s v="-"/>
    <s v="No"/>
    <s v="interviews"/>
    <s v="Professional"/>
    <s v="-"/>
    <s v="-"/>
    <s v="-"/>
    <s v="-"/>
    <s v="in-house"/>
    <s v="&quot;Concerning practical experience with the agile practices we gathered valuable information from seven projects performed in different organizations within the eXpert project (IST-2001-34488; http://www.esi.es/Expert). The trials were focused on applying XP practices in e- commerce and e-business application development. (p11)&quot;"/>
    <m/>
    <m/>
    <x v="4"/>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48"/>
    <d v="1905-06-25T00:00:00"/>
    <s v="Software Development: Planning x Agility"/>
    <s v="Enrico de Sousa Visconti; Edison Spina"/>
    <n v="2003"/>
    <s v="Proceedings of the International Conference on Software Engineering Research and Practise. SERP 2003; Las Vegas, NV; United States; 23 June 2003 through 26 June 2003; Volume 1, 2003, Pages 165-170."/>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x v="2"/>
    <x v="1"/>
    <m/>
    <s v="-"/>
    <s v="No"/>
    <m/>
    <s v="Professional"/>
    <m/>
    <s v="-"/>
    <s v="Mid"/>
    <m/>
    <s v="Product and Process used"/>
    <s v="Academic domain research"/>
    <m/>
    <m/>
    <x v="1"/>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49"/>
    <d v="1905-06-28T00:00:00"/>
    <s v="Implementing CMMI using a Combination of Agile Methods"/>
    <s v="Julio Ariel Hurtado Alegría; María Cecilia Bastarrica"/>
    <n v="2006"/>
    <s v="CLEI ELECTRONIC JOURNAL, VOLUME 9, NUMBER 1, PAPER 7, JUNE 2006"/>
    <s v="Journal Paper"/>
    <s v="Colombia"/>
    <m/>
    <m/>
    <x v="0"/>
    <x v="0"/>
    <s v="Qualitative"/>
    <m/>
    <s v="No"/>
    <s v="interviews"/>
    <s v="Professional"/>
    <s v="-"/>
    <s v="-"/>
    <s v="-"/>
    <s v="-"/>
    <s v="Industry"/>
    <s v="-"/>
    <s v="-"/>
    <s v="-"/>
    <x v="0"/>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50"/>
    <d v="1905-06-28T00:00:00"/>
    <s v="An Approach for Using CMMI in Agile Software Development Assessments: Experiences from Three Case Studies"/>
    <s v="Minna Pikkarainen and Annukka Mäntyniemi"/>
    <n v="2006"/>
    <s v="SPICE 2006 conference, that will be in Luxemburg at 45th at May 2006"/>
    <s v="Conference Paper"/>
    <s v="Finland"/>
    <s v="&quot;This paper suggests XP as a foundation for building a mature software organization and improving upon it through modifications of the recommendations in the CMM. (p80)&quot;"/>
    <s v="NA"/>
    <x v="0"/>
    <x v="4"/>
    <s v="Both"/>
    <s v="-"/>
    <s v="No"/>
    <s v="interviews/survey"/>
    <s v="Professional"/>
    <s v="-"/>
    <s v="-"/>
    <m/>
    <m/>
    <s v="Product and Process used"/>
    <m/>
    <m/>
    <m/>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51"/>
    <d v="1905-07-04T00:00:00"/>
    <s v="A scrum-based approach to CMMI maturity level 2 in web development environments"/>
    <s v="Salinas C.J.T., Escalona M.J., Mejias M."/>
    <n v="2012"/>
    <s v="IIWAS '12: Proceedings of the 14th International Conference on Information Integration and Web-based Applications &amp; Services"/>
    <s v="Conference Paper"/>
    <s v="Spain"/>
    <s v="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
    <m/>
    <x v="2"/>
    <x v="1"/>
    <s v="Both"/>
    <s v="-"/>
    <s v="No"/>
    <s v="-"/>
    <s v="Professional"/>
    <s v="30 software engineers"/>
    <s v="-"/>
    <s v="-"/>
    <s v="-"/>
    <s v="in-house"/>
    <s v="software outsourcing and application system solutions (p609)"/>
    <s v="-"/>
    <m/>
    <x v="4"/>
    <m/>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52"/>
    <d v="1905-07-04T00:00:00"/>
    <s v="Improving agility and discipline of software development with the Scrum and CMMI"/>
    <s v="Lukasiewicz, K.; Miler, J."/>
    <n v="2012"/>
    <s v="IET Software"/>
    <s v="Journal Paper"/>
    <s v="Poland"/>
    <s v="&quot;(...) The purpose of this paper is to identify strengths and barriers for ‘successful agile deployment’ in the software companies. This knowledge can benefit software companies planning their current strategy for agile deployment. (...)&quot;"/>
    <s v="NA"/>
    <x v="0"/>
    <x v="0"/>
    <s v="Both"/>
    <s v="-"/>
    <s v="No"/>
    <s v="interviews"/>
    <s v="Professional"/>
    <s v="17 software engineers(Case I 7; case II 5; case III 5)"/>
    <s v="-"/>
    <s v="high"/>
    <s v="Case I low; Case II high; Case III high"/>
    <s v="in-house"/>
    <s v="software for finance-critical products; embedded applications and services for telecommunication devices; information security field (p682, p684, p685)"/>
    <m/>
    <m/>
    <x v="0"/>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4:B16" firstHeaderRow="2" firstDataRow="2" firstDataCol="1"/>
  <pivotFields count="36">
    <pivotField showAll="0"/>
    <pivotField numFmtId="164"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Row" showAll="0">
      <items count="6">
        <item x="4"/>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6">
        <item m="1" x="12"/>
        <item m="1" x="11"/>
        <item m="1" x="7"/>
        <item m="1" x="14"/>
        <item m="1" x="10"/>
        <item sd="0" x="4"/>
        <item m="1" x="9"/>
        <item sd="0" x="1"/>
        <item x="2"/>
        <item m="1" x="13"/>
        <item m="1" x="8"/>
        <item sd="0" x="0"/>
        <item m="1" x="6"/>
        <item sd="0" x="3"/>
        <item x="5"/>
        <item t="default"/>
      </items>
    </pivotField>
    <pivotField showAll="0"/>
    <pivotField showAll="0"/>
    <pivotField showAll="0"/>
    <pivotField showAll="0"/>
    <pivotField showAll="0"/>
    <pivotField showAll="0"/>
    <pivotField showAll="0"/>
    <pivotField showAll="0"/>
    <pivotField showAll="0"/>
    <pivotField showAll="0"/>
  </pivotFields>
  <rowFields count="3">
    <field x="25"/>
    <field x="10"/>
    <field x="11"/>
  </rowFields>
  <rowItems count="11">
    <i>
      <x v="5"/>
    </i>
    <i>
      <x v="7"/>
    </i>
    <i>
      <x v="8"/>
    </i>
    <i r="1">
      <x v="1"/>
    </i>
    <i r="2">
      <x v="3"/>
    </i>
    <i>
      <x v="11"/>
    </i>
    <i>
      <x v="13"/>
    </i>
    <i>
      <x v="14"/>
    </i>
    <i r="1">
      <x v="1"/>
    </i>
    <i r="2">
      <x v="3"/>
    </i>
    <i t="grand">
      <x/>
    </i>
  </rowItems>
  <colItems count="1">
    <i/>
  </colItems>
  <dataFields count="1">
    <dataField name="Count of Agile Method"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50" Type="http://schemas.openxmlformats.org/officeDocument/2006/relationships/hyperlink" Target="https://drive.google.com/open?id=0B3hwxL912m6GZFZhU21fblhEUzQ" TargetMode="External"/><Relationship Id="rId51" Type="http://schemas.openxmlformats.org/officeDocument/2006/relationships/hyperlink" Target="https://drive.google.com/open?id=0B3hwxL912m6GOEZTV2EwT2VmSEk" TargetMode="External"/><Relationship Id="rId52" Type="http://schemas.openxmlformats.org/officeDocument/2006/relationships/hyperlink" Target="https://drive.google.com/open?id=0B3hwxL912m6GRmhaLUliSUdYREE" TargetMode="External"/><Relationship Id="rId53" Type="http://schemas.openxmlformats.org/officeDocument/2006/relationships/vmlDrawing" Target="../drawings/vmlDrawing1.vml"/><Relationship Id="rId54" Type="http://schemas.openxmlformats.org/officeDocument/2006/relationships/comments" Target="../comments1.xm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hyperlink" Target="https://drive.google.com/open?id=0B3hwxL912m6GV1FucmR6TTlNWUk" TargetMode="External"/><Relationship Id="rId49" Type="http://schemas.openxmlformats.org/officeDocument/2006/relationships/hyperlink" Target="https://drive.google.com/open?id=0B3hwxL912m6GeXBrQ003YU9zWDA"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9" Type="http://schemas.openxmlformats.org/officeDocument/2006/relationships/hyperlink" Target="https://drive.google.com/open?id=0B3hwxL912m6GY1V4Tk1MekxlQzQ"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K59"/>
  <sheetViews>
    <sheetView tabSelected="1" zoomScale="125" zoomScaleNormal="125" zoomScalePageLayoutView="125" workbookViewId="0">
      <pane xSplit="5" ySplit="5" topLeftCell="M48" activePane="bottomRight" state="frozen"/>
      <selection pane="topRight" activeCell="F1" sqref="F1"/>
      <selection pane="bottomLeft" activeCell="A6" sqref="A6"/>
      <selection pane="bottomRight" activeCell="Q51" sqref="Q51"/>
    </sheetView>
  </sheetViews>
  <sheetFormatPr baseColWidth="10" defaultColWidth="8.83203125" defaultRowHeight="14" x14ac:dyDescent="0"/>
  <cols>
    <col min="1" max="1" width="5.6640625" style="23" customWidth="1"/>
    <col min="2" max="2" width="19" style="10" customWidth="1"/>
    <col min="3" max="3" width="25.33203125" customWidth="1"/>
    <col min="4" max="4" width="19" customWidth="1"/>
    <col min="5" max="5" width="8.83203125" style="23" customWidth="1"/>
    <col min="6" max="6" width="32.6640625" style="17" customWidth="1"/>
    <col min="7" max="7" width="11.1640625" style="17" customWidth="1"/>
    <col min="8" max="8" width="12.6640625" bestFit="1" customWidth="1"/>
    <col min="9" max="9" width="45.6640625" style="17" customWidth="1"/>
    <col min="10" max="10" width="21" style="17" customWidth="1"/>
    <col min="11" max="11" width="12.6640625" style="17" customWidth="1"/>
    <col min="12" max="12" width="16.6640625" bestFit="1" customWidth="1"/>
    <col min="13" max="13" width="16.6640625" customWidth="1"/>
    <col min="14" max="14" width="19.5" bestFit="1" customWidth="1"/>
    <col min="15" max="15" width="18.33203125" customWidth="1"/>
    <col min="16" max="16" width="14.5" bestFit="1" customWidth="1"/>
    <col min="17" max="17" width="11.5" customWidth="1"/>
    <col min="18" max="18" width="17.83203125" bestFit="1" customWidth="1"/>
    <col min="19" max="22" width="11.33203125" customWidth="1"/>
    <col min="23" max="23" width="18.33203125" bestFit="1" customWidth="1"/>
    <col min="24" max="24" width="18.33203125" customWidth="1"/>
    <col min="25" max="25" width="19.1640625" hidden="1" customWidth="1"/>
    <col min="26" max="26" width="14.83203125" customWidth="1"/>
    <col min="27" max="27" width="13.33203125" customWidth="1"/>
    <col min="28" max="28" width="13.33203125" hidden="1" customWidth="1"/>
    <col min="29" max="29" width="13.33203125" customWidth="1"/>
    <col min="30" max="30" width="11.83203125" bestFit="1" customWidth="1"/>
    <col min="31" max="31" width="23.33203125" bestFit="1" customWidth="1"/>
    <col min="32" max="32" width="10.6640625" customWidth="1"/>
    <col min="33" max="33" width="10.1640625" bestFit="1" customWidth="1"/>
    <col min="34" max="34" width="11" customWidth="1"/>
    <col min="35" max="35" width="11.5" customWidth="1"/>
    <col min="36" max="36" width="19" customWidth="1"/>
    <col min="37" max="37" width="15" style="10" customWidth="1"/>
  </cols>
  <sheetData>
    <row r="1" spans="1:37" ht="28">
      <c r="C1" s="65" t="s">
        <v>35</v>
      </c>
      <c r="D1" s="65"/>
      <c r="E1" s="65"/>
      <c r="F1" s="65"/>
      <c r="G1" s="65"/>
      <c r="H1" s="65"/>
      <c r="K1" s="21" t="s">
        <v>36</v>
      </c>
      <c r="L1" s="9"/>
      <c r="M1" s="9"/>
      <c r="Q1" s="3" t="s">
        <v>39</v>
      </c>
      <c r="R1" s="9"/>
      <c r="S1" s="9"/>
      <c r="T1" s="9"/>
      <c r="U1" s="9"/>
      <c r="AE1" s="4" t="s">
        <v>40</v>
      </c>
      <c r="AF1" s="4"/>
      <c r="AG1" s="4"/>
    </row>
    <row r="2" spans="1:37">
      <c r="A2" s="22" t="s">
        <v>22</v>
      </c>
      <c r="B2" s="5" t="s">
        <v>23</v>
      </c>
      <c r="C2" s="5" t="s">
        <v>3</v>
      </c>
      <c r="D2" s="5" t="s">
        <v>48</v>
      </c>
      <c r="E2" s="22" t="s">
        <v>4</v>
      </c>
      <c r="F2" s="20" t="s">
        <v>41</v>
      </c>
      <c r="G2" s="20" t="s">
        <v>42</v>
      </c>
      <c r="H2" s="5" t="s">
        <v>2</v>
      </c>
      <c r="I2" s="18" t="s">
        <v>19</v>
      </c>
      <c r="J2" s="18" t="s">
        <v>5</v>
      </c>
      <c r="K2" s="18" t="s">
        <v>24</v>
      </c>
      <c r="L2" s="6" t="s">
        <v>6</v>
      </c>
      <c r="M2" s="6" t="s">
        <v>25</v>
      </c>
      <c r="N2" s="6" t="s">
        <v>12</v>
      </c>
      <c r="O2" s="6" t="s">
        <v>33</v>
      </c>
      <c r="P2" s="6" t="s">
        <v>14</v>
      </c>
      <c r="Q2" s="6" t="s">
        <v>27</v>
      </c>
      <c r="R2" s="6" t="s">
        <v>26</v>
      </c>
      <c r="S2" s="6" t="s">
        <v>37</v>
      </c>
      <c r="T2" s="6" t="s">
        <v>38</v>
      </c>
      <c r="U2" s="6" t="s">
        <v>28</v>
      </c>
      <c r="V2" s="6" t="s">
        <v>31</v>
      </c>
      <c r="W2" s="6" t="s">
        <v>29</v>
      </c>
      <c r="X2" s="6" t="s">
        <v>30</v>
      </c>
      <c r="Y2" s="7" t="s">
        <v>13</v>
      </c>
      <c r="Z2" s="7" t="s">
        <v>11</v>
      </c>
      <c r="AA2" s="7" t="s">
        <v>34</v>
      </c>
      <c r="AB2" s="7" t="s">
        <v>81</v>
      </c>
      <c r="AC2" s="7" t="s">
        <v>32</v>
      </c>
      <c r="AD2" s="7" t="s">
        <v>15</v>
      </c>
      <c r="AE2" s="8" t="s">
        <v>16</v>
      </c>
      <c r="AF2" s="8" t="s">
        <v>17</v>
      </c>
      <c r="AG2" s="8" t="s">
        <v>18</v>
      </c>
      <c r="AH2" s="8" t="s">
        <v>20</v>
      </c>
      <c r="AI2" s="8" t="s">
        <v>21</v>
      </c>
      <c r="AJ2" s="8" t="s">
        <v>69</v>
      </c>
    </row>
    <row r="3" spans="1:37" s="13" customFormat="1" ht="70" hidden="1">
      <c r="A3" s="47" t="s">
        <v>499</v>
      </c>
      <c r="B3" s="48">
        <f t="shared" ref="B3:B43" si="0">E3</f>
        <v>2012</v>
      </c>
      <c r="C3" s="55" t="s">
        <v>121</v>
      </c>
      <c r="D3" s="55" t="s">
        <v>122</v>
      </c>
      <c r="E3" s="56">
        <v>2012</v>
      </c>
      <c r="F3" s="55" t="s">
        <v>237</v>
      </c>
      <c r="G3" s="55" t="s">
        <v>208</v>
      </c>
      <c r="H3" s="57" t="s">
        <v>226</v>
      </c>
      <c r="I3" s="11" t="s">
        <v>271</v>
      </c>
      <c r="J3" s="17" t="s">
        <v>52</v>
      </c>
      <c r="K3" s="19" t="s">
        <v>480</v>
      </c>
      <c r="L3" s="39" t="s">
        <v>272</v>
      </c>
      <c r="M3" t="s">
        <v>64</v>
      </c>
      <c r="N3" s="39" t="s">
        <v>54</v>
      </c>
      <c r="O3" s="39" t="s">
        <v>57</v>
      </c>
      <c r="P3" s="39" t="s">
        <v>273</v>
      </c>
      <c r="Q3" s="39" t="s">
        <v>82</v>
      </c>
      <c r="R3" s="19" t="s">
        <v>275</v>
      </c>
      <c r="S3" s="39" t="s">
        <v>54</v>
      </c>
      <c r="T3" s="39" t="s">
        <v>274</v>
      </c>
      <c r="U3" s="39" t="s">
        <v>276</v>
      </c>
      <c r="V3" s="39" t="s">
        <v>277</v>
      </c>
      <c r="W3" s="40" t="s">
        <v>278</v>
      </c>
      <c r="X3"/>
      <c r="Y3"/>
      <c r="Z3" s="39" t="s">
        <v>80</v>
      </c>
      <c r="AA3" s="40" t="s">
        <v>279</v>
      </c>
      <c r="AB3"/>
      <c r="AC3" t="s">
        <v>280</v>
      </c>
      <c r="AD3" t="s">
        <v>281</v>
      </c>
      <c r="AE3" s="11" t="s">
        <v>282</v>
      </c>
      <c r="AF3" s="11" t="s">
        <v>54</v>
      </c>
      <c r="AG3" s="11" t="s">
        <v>283</v>
      </c>
      <c r="AH3" s="11" t="s">
        <v>285</v>
      </c>
      <c r="AI3" s="11" t="s">
        <v>284</v>
      </c>
      <c r="AJ3" s="11" t="s">
        <v>286</v>
      </c>
      <c r="AK3" s="10"/>
    </row>
    <row r="4" spans="1:37" ht="70">
      <c r="A4" s="38" t="s">
        <v>500</v>
      </c>
      <c r="B4" s="37">
        <f t="shared" si="0"/>
        <v>2011</v>
      </c>
      <c r="C4" s="25" t="s">
        <v>125</v>
      </c>
      <c r="D4" s="25" t="s">
        <v>126</v>
      </c>
      <c r="E4" s="26">
        <v>2011</v>
      </c>
      <c r="F4" s="25" t="s">
        <v>127</v>
      </c>
      <c r="G4" s="25" t="s">
        <v>50</v>
      </c>
      <c r="H4" s="28" t="s">
        <v>51</v>
      </c>
      <c r="I4" s="14" t="s">
        <v>287</v>
      </c>
      <c r="J4" s="19" t="s">
        <v>52</v>
      </c>
      <c r="K4" s="19" t="s">
        <v>53</v>
      </c>
      <c r="L4" s="13" t="s">
        <v>52</v>
      </c>
      <c r="M4" s="13"/>
      <c r="N4" s="13" t="s">
        <v>54</v>
      </c>
      <c r="O4" s="13" t="s">
        <v>57</v>
      </c>
      <c r="P4" s="13"/>
      <c r="Q4" s="13" t="s">
        <v>82</v>
      </c>
      <c r="R4" s="13" t="s">
        <v>525</v>
      </c>
      <c r="S4" s="13"/>
      <c r="T4" s="13"/>
      <c r="U4" s="13"/>
      <c r="V4" s="13" t="s">
        <v>277</v>
      </c>
      <c r="W4" s="13" t="s">
        <v>293</v>
      </c>
      <c r="X4" s="13"/>
      <c r="Y4" s="13"/>
      <c r="Z4" s="13" t="s">
        <v>292</v>
      </c>
      <c r="AA4" s="13"/>
      <c r="AB4" s="13"/>
      <c r="AC4" s="13" t="s">
        <v>54</v>
      </c>
      <c r="AD4" s="13" t="s">
        <v>291</v>
      </c>
      <c r="AE4" s="13" t="s">
        <v>288</v>
      </c>
      <c r="AF4" s="13" t="s">
        <v>54</v>
      </c>
      <c r="AG4" s="13" t="s">
        <v>283</v>
      </c>
      <c r="AH4" s="15" t="s">
        <v>289</v>
      </c>
      <c r="AI4" s="14"/>
      <c r="AJ4" s="14" t="s">
        <v>290</v>
      </c>
      <c r="AK4" s="12"/>
    </row>
    <row r="5" spans="1:37" s="13" customFormat="1" ht="56">
      <c r="A5" s="38" t="s">
        <v>501</v>
      </c>
      <c r="B5" s="37">
        <f t="shared" si="0"/>
        <v>2003</v>
      </c>
      <c r="C5" s="25" t="s">
        <v>128</v>
      </c>
      <c r="D5" s="25" t="s">
        <v>129</v>
      </c>
      <c r="E5" s="26">
        <v>2003</v>
      </c>
      <c r="F5" s="25" t="s">
        <v>130</v>
      </c>
      <c r="G5" s="25" t="s">
        <v>239</v>
      </c>
      <c r="H5" s="27" t="s">
        <v>238</v>
      </c>
      <c r="I5" s="11" t="s">
        <v>294</v>
      </c>
      <c r="J5" s="17" t="s">
        <v>52</v>
      </c>
      <c r="K5" s="19" t="s">
        <v>53</v>
      </c>
      <c r="L5" s="13" t="s">
        <v>52</v>
      </c>
      <c r="M5" t="s">
        <v>64</v>
      </c>
      <c r="N5" t="s">
        <v>54</v>
      </c>
      <c r="O5" t="s">
        <v>57</v>
      </c>
      <c r="P5" t="s">
        <v>273</v>
      </c>
      <c r="Q5" t="s">
        <v>82</v>
      </c>
      <c r="R5" s="13" t="s">
        <v>525</v>
      </c>
      <c r="S5" t="s">
        <v>54</v>
      </c>
      <c r="T5"/>
      <c r="U5"/>
      <c r="V5" t="s">
        <v>295</v>
      </c>
      <c r="W5"/>
      <c r="X5"/>
      <c r="Y5"/>
      <c r="Z5" t="s">
        <v>292</v>
      </c>
      <c r="AA5" s="11" t="s">
        <v>297</v>
      </c>
      <c r="AB5"/>
      <c r="AC5" t="s">
        <v>54</v>
      </c>
      <c r="AD5" t="s">
        <v>296</v>
      </c>
      <c r="AE5" s="11" t="s">
        <v>298</v>
      </c>
      <c r="AF5" s="11" t="s">
        <v>54</v>
      </c>
      <c r="AG5" s="11" t="s">
        <v>62</v>
      </c>
      <c r="AH5"/>
      <c r="AI5" t="s">
        <v>299</v>
      </c>
      <c r="AJ5" s="11" t="s">
        <v>300</v>
      </c>
      <c r="AK5" s="10"/>
    </row>
    <row r="6" spans="1:37" ht="70">
      <c r="A6" s="38" t="s">
        <v>502</v>
      </c>
      <c r="B6" s="37">
        <f t="shared" ref="B6:B37" si="1">E6</f>
        <v>2008</v>
      </c>
      <c r="C6" s="25" t="s">
        <v>131</v>
      </c>
      <c r="D6" s="25" t="s">
        <v>132</v>
      </c>
      <c r="E6" s="26">
        <v>2008</v>
      </c>
      <c r="F6" s="25" t="s">
        <v>123</v>
      </c>
      <c r="G6" s="25" t="s">
        <v>50</v>
      </c>
      <c r="H6" s="27" t="s">
        <v>240</v>
      </c>
      <c r="I6" s="11" t="s">
        <v>302</v>
      </c>
      <c r="J6" s="17" t="s">
        <v>52</v>
      </c>
      <c r="K6" s="41" t="s">
        <v>303</v>
      </c>
      <c r="L6" s="13" t="s">
        <v>52</v>
      </c>
      <c r="M6" t="s">
        <v>64</v>
      </c>
      <c r="N6" t="s">
        <v>301</v>
      </c>
      <c r="O6" t="s">
        <v>57</v>
      </c>
      <c r="P6" t="s">
        <v>273</v>
      </c>
      <c r="Q6" t="s">
        <v>82</v>
      </c>
      <c r="R6" s="13" t="s">
        <v>525</v>
      </c>
      <c r="V6" t="s">
        <v>295</v>
      </c>
      <c r="Z6" t="s">
        <v>80</v>
      </c>
      <c r="AA6" t="s">
        <v>305</v>
      </c>
      <c r="AD6" t="s">
        <v>306</v>
      </c>
      <c r="AI6" t="s">
        <v>304</v>
      </c>
      <c r="AJ6" t="s">
        <v>307</v>
      </c>
    </row>
    <row r="7" spans="1:37" ht="42">
      <c r="A7" s="38" t="s">
        <v>503</v>
      </c>
      <c r="B7" s="37">
        <f t="shared" si="1"/>
        <v>2005</v>
      </c>
      <c r="C7" s="25" t="s">
        <v>133</v>
      </c>
      <c r="D7" s="25" t="s">
        <v>134</v>
      </c>
      <c r="E7" s="26">
        <v>2005</v>
      </c>
      <c r="F7" s="25" t="s">
        <v>135</v>
      </c>
      <c r="G7" s="25" t="s">
        <v>239</v>
      </c>
      <c r="H7" s="27" t="s">
        <v>241</v>
      </c>
      <c r="I7" s="54" t="s">
        <v>308</v>
      </c>
      <c r="J7" s="17" t="s">
        <v>52</v>
      </c>
      <c r="K7" s="17" t="s">
        <v>53</v>
      </c>
      <c r="L7" s="13" t="s">
        <v>52</v>
      </c>
      <c r="M7" s="39" t="s">
        <v>72</v>
      </c>
      <c r="N7" s="39" t="s">
        <v>54</v>
      </c>
      <c r="O7" s="39" t="s">
        <v>57</v>
      </c>
      <c r="P7" t="s">
        <v>273</v>
      </c>
      <c r="Q7" t="s">
        <v>82</v>
      </c>
      <c r="R7" s="13" t="s">
        <v>525</v>
      </c>
      <c r="S7" s="39" t="s">
        <v>54</v>
      </c>
      <c r="T7" s="39" t="s">
        <v>54</v>
      </c>
      <c r="U7" s="39" t="s">
        <v>54</v>
      </c>
      <c r="V7" s="39" t="s">
        <v>56</v>
      </c>
      <c r="W7" s="40" t="s">
        <v>309</v>
      </c>
      <c r="Z7" t="s">
        <v>310</v>
      </c>
      <c r="AA7" s="11" t="s">
        <v>311</v>
      </c>
      <c r="AE7" s="11" t="s">
        <v>312</v>
      </c>
      <c r="AF7" t="s">
        <v>54</v>
      </c>
      <c r="AG7" t="s">
        <v>62</v>
      </c>
      <c r="AH7" s="11" t="s">
        <v>314</v>
      </c>
      <c r="AI7" s="11" t="s">
        <v>313</v>
      </c>
    </row>
    <row r="8" spans="1:37" ht="70" hidden="1">
      <c r="A8" s="38" t="s">
        <v>504</v>
      </c>
      <c r="B8" s="37">
        <f t="shared" si="1"/>
        <v>2002</v>
      </c>
      <c r="C8" s="25" t="s">
        <v>186</v>
      </c>
      <c r="D8" s="25" t="s">
        <v>187</v>
      </c>
      <c r="E8" s="24">
        <v>2002</v>
      </c>
      <c r="F8" s="25" t="s">
        <v>188</v>
      </c>
      <c r="G8" s="25" t="s">
        <v>50</v>
      </c>
      <c r="H8" s="27" t="s">
        <v>231</v>
      </c>
      <c r="I8" s="11" t="s">
        <v>315</v>
      </c>
      <c r="J8" s="11" t="s">
        <v>316</v>
      </c>
      <c r="K8" s="17" t="s">
        <v>53</v>
      </c>
      <c r="L8" s="13" t="s">
        <v>52</v>
      </c>
      <c r="M8" s="39" t="s">
        <v>64</v>
      </c>
      <c r="N8" t="s">
        <v>54</v>
      </c>
      <c r="O8" s="39" t="s">
        <v>57</v>
      </c>
      <c r="P8" t="s">
        <v>273</v>
      </c>
      <c r="Q8" s="39" t="s">
        <v>82</v>
      </c>
      <c r="R8" t="s">
        <v>317</v>
      </c>
      <c r="S8" s="39" t="s">
        <v>54</v>
      </c>
      <c r="T8" t="s">
        <v>318</v>
      </c>
      <c r="U8" s="39" t="s">
        <v>319</v>
      </c>
      <c r="V8" t="s">
        <v>295</v>
      </c>
      <c r="W8" s="39" t="s">
        <v>320</v>
      </c>
      <c r="X8" t="s">
        <v>321</v>
      </c>
      <c r="Z8" t="s">
        <v>292</v>
      </c>
      <c r="AA8" s="11" t="s">
        <v>322</v>
      </c>
      <c r="AC8" s="13" t="s">
        <v>58</v>
      </c>
      <c r="AD8" t="s">
        <v>323</v>
      </c>
      <c r="AE8" s="11" t="s">
        <v>324</v>
      </c>
      <c r="AG8" t="s">
        <v>62</v>
      </c>
      <c r="AH8" s="11" t="s">
        <v>326</v>
      </c>
      <c r="AI8" s="11" t="s">
        <v>325</v>
      </c>
    </row>
    <row r="9" spans="1:37" ht="56">
      <c r="A9" s="38" t="s">
        <v>505</v>
      </c>
      <c r="B9" s="37">
        <f t="shared" si="1"/>
        <v>2006</v>
      </c>
      <c r="C9" s="25" t="s">
        <v>189</v>
      </c>
      <c r="D9" s="25" t="s">
        <v>190</v>
      </c>
      <c r="E9" s="24">
        <v>2006</v>
      </c>
      <c r="F9" s="25" t="s">
        <v>191</v>
      </c>
      <c r="G9" s="25" t="s">
        <v>50</v>
      </c>
      <c r="H9" s="27" t="s">
        <v>242</v>
      </c>
      <c r="I9" s="54" t="s">
        <v>327</v>
      </c>
      <c r="K9" s="17" t="s">
        <v>53</v>
      </c>
      <c r="L9" s="13" t="s">
        <v>52</v>
      </c>
      <c r="M9" t="s">
        <v>72</v>
      </c>
      <c r="N9" s="11" t="s">
        <v>331</v>
      </c>
      <c r="O9" t="s">
        <v>57</v>
      </c>
      <c r="P9" t="s">
        <v>273</v>
      </c>
      <c r="Q9" s="13" t="s">
        <v>525</v>
      </c>
      <c r="R9" s="13" t="s">
        <v>525</v>
      </c>
      <c r="S9" t="s">
        <v>54</v>
      </c>
      <c r="T9" t="s">
        <v>54</v>
      </c>
      <c r="U9" t="s">
        <v>54</v>
      </c>
      <c r="V9" t="s">
        <v>328</v>
      </c>
      <c r="W9" s="40" t="s">
        <v>54</v>
      </c>
      <c r="X9" s="40" t="s">
        <v>54</v>
      </c>
      <c r="Y9" s="40" t="s">
        <v>54</v>
      </c>
      <c r="Z9" s="40" t="s">
        <v>522</v>
      </c>
      <c r="AA9" s="40" t="s">
        <v>329</v>
      </c>
      <c r="AC9" t="s">
        <v>54</v>
      </c>
      <c r="AD9" t="s">
        <v>330</v>
      </c>
      <c r="AE9" s="11" t="s">
        <v>333</v>
      </c>
      <c r="AG9" t="s">
        <v>62</v>
      </c>
      <c r="AH9" s="11" t="s">
        <v>334</v>
      </c>
      <c r="AI9" s="11" t="s">
        <v>335</v>
      </c>
      <c r="AJ9" s="11" t="s">
        <v>332</v>
      </c>
    </row>
    <row r="10" spans="1:37" ht="56" hidden="1">
      <c r="A10" s="38" t="s">
        <v>506</v>
      </c>
      <c r="B10" s="37">
        <f t="shared" si="1"/>
        <v>2011</v>
      </c>
      <c r="C10" s="25" t="s">
        <v>136</v>
      </c>
      <c r="D10" s="25" t="s">
        <v>137</v>
      </c>
      <c r="E10" s="26">
        <v>2011</v>
      </c>
      <c r="F10" s="25" t="s">
        <v>138</v>
      </c>
      <c r="G10" s="25" t="s">
        <v>50</v>
      </c>
      <c r="H10" s="27" t="s">
        <v>243</v>
      </c>
      <c r="I10" s="11" t="s">
        <v>336</v>
      </c>
      <c r="K10" s="17" t="s">
        <v>53</v>
      </c>
      <c r="L10" s="13" t="s">
        <v>52</v>
      </c>
      <c r="M10" t="s">
        <v>64</v>
      </c>
      <c r="O10" t="s">
        <v>57</v>
      </c>
      <c r="Q10" t="s">
        <v>82</v>
      </c>
      <c r="R10" t="s">
        <v>340</v>
      </c>
      <c r="S10" t="s">
        <v>54</v>
      </c>
      <c r="T10" t="s">
        <v>54</v>
      </c>
      <c r="U10" t="s">
        <v>54</v>
      </c>
      <c r="V10" t="s">
        <v>328</v>
      </c>
      <c r="W10" s="40" t="s">
        <v>337</v>
      </c>
      <c r="X10" s="40" t="s">
        <v>341</v>
      </c>
      <c r="Z10" s="40" t="s">
        <v>338</v>
      </c>
      <c r="AA10" s="40" t="s">
        <v>342</v>
      </c>
      <c r="AC10" t="s">
        <v>343</v>
      </c>
      <c r="AD10" t="s">
        <v>346</v>
      </c>
      <c r="AE10" s="11" t="s">
        <v>349</v>
      </c>
      <c r="AG10" t="s">
        <v>62</v>
      </c>
      <c r="AH10" s="11" t="s">
        <v>347</v>
      </c>
      <c r="AI10" s="11" t="s">
        <v>344</v>
      </c>
      <c r="AJ10" s="11" t="s">
        <v>345</v>
      </c>
    </row>
    <row r="11" spans="1:37" ht="56">
      <c r="A11" s="38" t="s">
        <v>507</v>
      </c>
      <c r="B11" s="37">
        <f t="shared" si="1"/>
        <v>2008</v>
      </c>
      <c r="C11" s="25" t="s">
        <v>139</v>
      </c>
      <c r="D11" s="25" t="s">
        <v>140</v>
      </c>
      <c r="E11" s="26">
        <v>2008</v>
      </c>
      <c r="F11" s="25" t="s">
        <v>141</v>
      </c>
      <c r="G11" s="25" t="s">
        <v>50</v>
      </c>
      <c r="H11" s="27" t="s">
        <v>211</v>
      </c>
      <c r="I11" s="11" t="s">
        <v>350</v>
      </c>
      <c r="J11" s="11" t="s">
        <v>348</v>
      </c>
      <c r="K11" s="19" t="s">
        <v>53</v>
      </c>
      <c r="L11" s="13" t="s">
        <v>52</v>
      </c>
      <c r="M11" t="s">
        <v>72</v>
      </c>
      <c r="N11" t="s">
        <v>54</v>
      </c>
      <c r="O11" t="s">
        <v>57</v>
      </c>
      <c r="P11" t="s">
        <v>54</v>
      </c>
      <c r="Q11" t="s">
        <v>82</v>
      </c>
      <c r="R11" s="13" t="s">
        <v>525</v>
      </c>
      <c r="S11" t="s">
        <v>54</v>
      </c>
      <c r="T11" t="s">
        <v>54</v>
      </c>
      <c r="U11" t="s">
        <v>54</v>
      </c>
      <c r="V11" t="s">
        <v>328</v>
      </c>
      <c r="W11" s="40" t="s">
        <v>351</v>
      </c>
      <c r="X11" s="40" t="s">
        <v>54</v>
      </c>
      <c r="Y11" s="40" t="s">
        <v>54</v>
      </c>
      <c r="Z11" s="40" t="s">
        <v>522</v>
      </c>
      <c r="AA11" s="40" t="s">
        <v>353</v>
      </c>
      <c r="AB11" t="s">
        <v>54</v>
      </c>
      <c r="AC11" t="s">
        <v>352</v>
      </c>
      <c r="AD11" t="s">
        <v>354</v>
      </c>
      <c r="AE11" s="11" t="s">
        <v>355</v>
      </c>
      <c r="AG11" t="s">
        <v>62</v>
      </c>
      <c r="AH11" s="11" t="s">
        <v>356</v>
      </c>
      <c r="AI11" s="11" t="s">
        <v>357</v>
      </c>
      <c r="AJ11" s="11" t="s">
        <v>358</v>
      </c>
    </row>
    <row r="12" spans="1:37" ht="56" hidden="1">
      <c r="A12" s="38" t="s">
        <v>84</v>
      </c>
      <c r="B12" s="37">
        <f t="shared" si="1"/>
        <v>2002</v>
      </c>
      <c r="C12" s="25" t="s">
        <v>142</v>
      </c>
      <c r="D12" s="25" t="s">
        <v>143</v>
      </c>
      <c r="E12" s="26">
        <v>2002</v>
      </c>
      <c r="F12" s="25" t="s">
        <v>124</v>
      </c>
      <c r="G12" s="25" t="s">
        <v>239</v>
      </c>
      <c r="H12" s="27" t="s">
        <v>211</v>
      </c>
      <c r="I12" s="11" t="s">
        <v>359</v>
      </c>
      <c r="K12" s="19" t="s">
        <v>480</v>
      </c>
      <c r="L12" t="s">
        <v>360</v>
      </c>
      <c r="M12" t="s">
        <v>64</v>
      </c>
      <c r="O12" t="s">
        <v>57</v>
      </c>
      <c r="P12" s="39" t="s">
        <v>361</v>
      </c>
      <c r="Q12" t="s">
        <v>526</v>
      </c>
      <c r="R12" t="s">
        <v>362</v>
      </c>
      <c r="S12" t="s">
        <v>54</v>
      </c>
      <c r="T12" t="s">
        <v>274</v>
      </c>
      <c r="U12" t="s">
        <v>274</v>
      </c>
      <c r="V12" s="39" t="s">
        <v>56</v>
      </c>
      <c r="W12" s="40" t="s">
        <v>363</v>
      </c>
      <c r="X12" s="40" t="s">
        <v>54</v>
      </c>
      <c r="Y12" s="40" t="s">
        <v>54</v>
      </c>
      <c r="Z12" s="40" t="s">
        <v>80</v>
      </c>
      <c r="AB12" t="s">
        <v>54</v>
      </c>
      <c r="AE12" s="11" t="s">
        <v>364</v>
      </c>
      <c r="AG12" t="s">
        <v>64</v>
      </c>
      <c r="AI12" s="11" t="s">
        <v>365</v>
      </c>
    </row>
    <row r="13" spans="1:37" ht="60" hidden="1">
      <c r="A13" s="38" t="s">
        <v>85</v>
      </c>
      <c r="B13" s="37">
        <f t="shared" si="1"/>
        <v>2007</v>
      </c>
      <c r="C13" s="29" t="s">
        <v>192</v>
      </c>
      <c r="D13" s="29" t="s">
        <v>193</v>
      </c>
      <c r="E13" s="30">
        <v>2007</v>
      </c>
      <c r="F13" s="29" t="s">
        <v>244</v>
      </c>
      <c r="G13" s="25" t="s">
        <v>50</v>
      </c>
      <c r="H13" s="29" t="s">
        <v>219</v>
      </c>
      <c r="I13" s="53" t="s">
        <v>410</v>
      </c>
      <c r="J13" s="53" t="s">
        <v>409</v>
      </c>
      <c r="K13" s="19" t="s">
        <v>303</v>
      </c>
      <c r="L13" s="13" t="s">
        <v>52</v>
      </c>
      <c r="M13" s="13" t="s">
        <v>72</v>
      </c>
      <c r="N13" s="13" t="s">
        <v>54</v>
      </c>
      <c r="O13" s="13" t="s">
        <v>57</v>
      </c>
      <c r="P13" s="13" t="s">
        <v>54</v>
      </c>
      <c r="Q13" s="13" t="s">
        <v>82</v>
      </c>
      <c r="R13" s="13" t="s">
        <v>73</v>
      </c>
      <c r="S13" s="13" t="s">
        <v>54</v>
      </c>
      <c r="T13" s="13" t="s">
        <v>54</v>
      </c>
      <c r="U13" s="13" t="s">
        <v>54</v>
      </c>
      <c r="V13" s="13" t="s">
        <v>56</v>
      </c>
      <c r="W13" s="13" t="s">
        <v>74</v>
      </c>
      <c r="X13" s="13" t="s">
        <v>54</v>
      </c>
      <c r="Y13" s="13"/>
      <c r="Z13" s="13" t="s">
        <v>522</v>
      </c>
      <c r="AA13" s="14" t="s">
        <v>413</v>
      </c>
      <c r="AB13" s="13"/>
      <c r="AC13" s="13" t="s">
        <v>58</v>
      </c>
      <c r="AD13" s="13" t="s">
        <v>414</v>
      </c>
      <c r="AE13" s="13" t="s">
        <v>415</v>
      </c>
      <c r="AF13" s="13" t="s">
        <v>54</v>
      </c>
      <c r="AG13" s="13" t="s">
        <v>62</v>
      </c>
      <c r="AH13" s="13" t="s">
        <v>411</v>
      </c>
      <c r="AI13" s="14" t="s">
        <v>416</v>
      </c>
      <c r="AJ13" s="14" t="s">
        <v>412</v>
      </c>
    </row>
    <row r="14" spans="1:37" ht="45" hidden="1">
      <c r="A14" s="38" t="s">
        <v>86</v>
      </c>
      <c r="B14" s="37">
        <f t="shared" si="1"/>
        <v>2012</v>
      </c>
      <c r="C14" s="45" t="s">
        <v>194</v>
      </c>
      <c r="D14" s="29" t="s">
        <v>195</v>
      </c>
      <c r="E14" s="30">
        <v>2012</v>
      </c>
      <c r="F14" s="29" t="s">
        <v>246</v>
      </c>
      <c r="G14" s="25" t="s">
        <v>50</v>
      </c>
      <c r="H14" s="29" t="s">
        <v>245</v>
      </c>
      <c r="I14" s="49" t="s">
        <v>424</v>
      </c>
      <c r="J14" s="17" t="s">
        <v>52</v>
      </c>
      <c r="K14" s="19" t="s">
        <v>480</v>
      </c>
      <c r="L14" s="39" t="s">
        <v>417</v>
      </c>
      <c r="M14" s="13" t="s">
        <v>72</v>
      </c>
      <c r="N14" s="39" t="s">
        <v>54</v>
      </c>
      <c r="O14" s="39" t="s">
        <v>57</v>
      </c>
      <c r="P14" s="40" t="s">
        <v>425</v>
      </c>
      <c r="Q14" s="39" t="s">
        <v>82</v>
      </c>
      <c r="R14" s="19" t="s">
        <v>426</v>
      </c>
      <c r="S14" s="39"/>
      <c r="T14" s="39"/>
      <c r="U14" s="39" t="s">
        <v>427</v>
      </c>
      <c r="V14" s="39" t="s">
        <v>328</v>
      </c>
      <c r="W14" s="39" t="s">
        <v>429</v>
      </c>
      <c r="X14" s="39" t="s">
        <v>54</v>
      </c>
      <c r="Z14" s="39" t="s">
        <v>292</v>
      </c>
      <c r="AA14" s="40" t="s">
        <v>423</v>
      </c>
      <c r="AC14" t="s">
        <v>418</v>
      </c>
      <c r="AD14" t="s">
        <v>419</v>
      </c>
      <c r="AE14" s="11" t="s">
        <v>428</v>
      </c>
      <c r="AF14" s="11"/>
      <c r="AG14" s="11" t="s">
        <v>62</v>
      </c>
      <c r="AH14" s="11" t="s">
        <v>421</v>
      </c>
      <c r="AI14" s="11" t="s">
        <v>420</v>
      </c>
      <c r="AJ14" s="11" t="s">
        <v>422</v>
      </c>
    </row>
    <row r="15" spans="1:37" ht="45" hidden="1">
      <c r="A15" s="38" t="s">
        <v>87</v>
      </c>
      <c r="B15" s="37">
        <f t="shared" si="1"/>
        <v>2008</v>
      </c>
      <c r="C15" s="29" t="s">
        <v>144</v>
      </c>
      <c r="D15" s="29" t="s">
        <v>145</v>
      </c>
      <c r="E15" s="30">
        <v>2008</v>
      </c>
      <c r="F15" s="29" t="s">
        <v>247</v>
      </c>
      <c r="G15" s="25" t="s">
        <v>50</v>
      </c>
      <c r="H15" s="29" t="s">
        <v>211</v>
      </c>
      <c r="I15" s="51" t="s">
        <v>430</v>
      </c>
      <c r="J15" s="19" t="s">
        <v>52</v>
      </c>
      <c r="K15" s="19" t="s">
        <v>53</v>
      </c>
      <c r="L15" s="13" t="s">
        <v>52</v>
      </c>
      <c r="M15" s="13" t="s">
        <v>72</v>
      </c>
      <c r="N15" s="13" t="s">
        <v>54</v>
      </c>
      <c r="O15" s="13" t="s">
        <v>57</v>
      </c>
      <c r="P15" s="13" t="s">
        <v>436</v>
      </c>
      <c r="Q15" s="13" t="s">
        <v>82</v>
      </c>
      <c r="R15" s="13" t="s">
        <v>438</v>
      </c>
      <c r="S15" s="13" t="s">
        <v>54</v>
      </c>
      <c r="T15" s="13" t="s">
        <v>54</v>
      </c>
      <c r="U15" s="13" t="s">
        <v>54</v>
      </c>
      <c r="V15" s="13" t="s">
        <v>328</v>
      </c>
      <c r="W15" s="13" t="s">
        <v>437</v>
      </c>
      <c r="Y15" s="13"/>
      <c r="Z15" s="13" t="s">
        <v>523</v>
      </c>
      <c r="AA15" s="13" t="s">
        <v>439</v>
      </c>
      <c r="AB15" s="13"/>
      <c r="AC15" s="13" t="s">
        <v>433</v>
      </c>
      <c r="AD15" s="13"/>
      <c r="AE15" s="14" t="s">
        <v>435</v>
      </c>
      <c r="AF15" s="13" t="s">
        <v>54</v>
      </c>
      <c r="AG15" s="13" t="s">
        <v>283</v>
      </c>
      <c r="AH15" s="15" t="s">
        <v>431</v>
      </c>
      <c r="AI15" s="14" t="s">
        <v>432</v>
      </c>
      <c r="AJ15" s="14" t="s">
        <v>434</v>
      </c>
    </row>
    <row r="16" spans="1:37" ht="60" hidden="1">
      <c r="A16" s="38" t="s">
        <v>88</v>
      </c>
      <c r="B16" s="37">
        <f t="shared" si="1"/>
        <v>2008</v>
      </c>
      <c r="C16" s="29" t="s">
        <v>196</v>
      </c>
      <c r="D16" s="29" t="s">
        <v>248</v>
      </c>
      <c r="E16" s="30">
        <v>2008</v>
      </c>
      <c r="F16" s="29" t="s">
        <v>249</v>
      </c>
      <c r="G16" s="29" t="s">
        <v>50</v>
      </c>
      <c r="H16" s="29" t="s">
        <v>250</v>
      </c>
      <c r="I16" s="49" t="s">
        <v>461</v>
      </c>
      <c r="J16" s="54" t="s">
        <v>443</v>
      </c>
      <c r="K16" s="19" t="s">
        <v>53</v>
      </c>
      <c r="L16" s="13" t="s">
        <v>52</v>
      </c>
      <c r="M16" s="13" t="s">
        <v>64</v>
      </c>
      <c r="O16" t="s">
        <v>57</v>
      </c>
      <c r="P16" t="s">
        <v>273</v>
      </c>
      <c r="Q16" t="s">
        <v>82</v>
      </c>
      <c r="R16" t="s">
        <v>446</v>
      </c>
      <c r="V16" t="s">
        <v>328</v>
      </c>
      <c r="W16" t="s">
        <v>440</v>
      </c>
      <c r="Z16" t="s">
        <v>524</v>
      </c>
      <c r="AA16" s="40" t="s">
        <v>444</v>
      </c>
      <c r="AD16" t="s">
        <v>445</v>
      </c>
      <c r="AE16" s="11" t="s">
        <v>447</v>
      </c>
      <c r="AF16" s="11"/>
      <c r="AG16" s="11" t="s">
        <v>62</v>
      </c>
      <c r="AH16" s="11" t="s">
        <v>442</v>
      </c>
      <c r="AI16" s="11" t="s">
        <v>441</v>
      </c>
      <c r="AJ16" s="11" t="s">
        <v>448</v>
      </c>
    </row>
    <row r="17" spans="1:36" ht="70">
      <c r="A17" s="38" t="s">
        <v>89</v>
      </c>
      <c r="B17" s="37">
        <f t="shared" si="1"/>
        <v>2005</v>
      </c>
      <c r="C17" s="31" t="s">
        <v>197</v>
      </c>
      <c r="D17" s="29" t="s">
        <v>251</v>
      </c>
      <c r="E17" s="30">
        <v>2005</v>
      </c>
      <c r="F17" s="29" t="s">
        <v>252</v>
      </c>
      <c r="G17" s="29" t="s">
        <v>50</v>
      </c>
      <c r="H17" s="29" t="s">
        <v>211</v>
      </c>
      <c r="I17" s="50" t="s">
        <v>449</v>
      </c>
      <c r="J17" s="17" t="s">
        <v>52</v>
      </c>
      <c r="K17" s="19" t="s">
        <v>53</v>
      </c>
      <c r="L17" s="13" t="s">
        <v>52</v>
      </c>
      <c r="M17" s="13" t="s">
        <v>64</v>
      </c>
      <c r="O17" t="s">
        <v>57</v>
      </c>
      <c r="P17" t="s">
        <v>54</v>
      </c>
      <c r="Q17" t="s">
        <v>82</v>
      </c>
      <c r="R17" t="s">
        <v>525</v>
      </c>
      <c r="V17" t="s">
        <v>295</v>
      </c>
      <c r="W17" t="s">
        <v>451</v>
      </c>
      <c r="X17" t="s">
        <v>321</v>
      </c>
      <c r="Z17" t="s">
        <v>522</v>
      </c>
      <c r="AA17" s="14" t="s">
        <v>453</v>
      </c>
      <c r="AC17" s="13" t="s">
        <v>352</v>
      </c>
      <c r="AD17" s="13" t="s">
        <v>454</v>
      </c>
      <c r="AE17" s="14" t="s">
        <v>455</v>
      </c>
      <c r="AG17" s="11" t="s">
        <v>62</v>
      </c>
      <c r="AH17" s="15" t="s">
        <v>456</v>
      </c>
      <c r="AI17" s="14" t="s">
        <v>452</v>
      </c>
      <c r="AJ17" s="14" t="s">
        <v>457</v>
      </c>
    </row>
    <row r="18" spans="1:36" ht="75">
      <c r="A18" s="38" t="s">
        <v>90</v>
      </c>
      <c r="B18" s="37">
        <f t="shared" si="1"/>
        <v>2008</v>
      </c>
      <c r="C18" s="29" t="s">
        <v>146</v>
      </c>
      <c r="D18" s="29" t="s">
        <v>253</v>
      </c>
      <c r="E18" s="30">
        <v>2008</v>
      </c>
      <c r="F18" s="29" t="s">
        <v>254</v>
      </c>
      <c r="G18" s="29" t="s">
        <v>50</v>
      </c>
      <c r="H18" s="29" t="s">
        <v>255</v>
      </c>
      <c r="I18" s="49" t="s">
        <v>458</v>
      </c>
      <c r="J18" s="14" t="s">
        <v>459</v>
      </c>
      <c r="K18" s="17" t="s">
        <v>53</v>
      </c>
      <c r="L18" s="13" t="s">
        <v>52</v>
      </c>
      <c r="M18" s="39" t="s">
        <v>54</v>
      </c>
      <c r="N18" s="39" t="s">
        <v>54</v>
      </c>
      <c r="O18" s="39" t="s">
        <v>57</v>
      </c>
      <c r="P18" s="39" t="s">
        <v>460</v>
      </c>
      <c r="Q18" s="39" t="s">
        <v>525</v>
      </c>
      <c r="R18" s="13" t="s">
        <v>525</v>
      </c>
      <c r="S18" s="39" t="s">
        <v>54</v>
      </c>
      <c r="T18" s="39" t="s">
        <v>54</v>
      </c>
      <c r="U18" s="39" t="s">
        <v>54</v>
      </c>
      <c r="V18" s="39" t="s">
        <v>328</v>
      </c>
      <c r="W18" s="39" t="s">
        <v>429</v>
      </c>
      <c r="Z18" s="39" t="s">
        <v>292</v>
      </c>
      <c r="AA18" s="40" t="s">
        <v>465</v>
      </c>
      <c r="AC18" t="s">
        <v>463</v>
      </c>
      <c r="AD18" t="s">
        <v>464</v>
      </c>
      <c r="AE18" s="11" t="s">
        <v>466</v>
      </c>
      <c r="AG18" s="11" t="s">
        <v>62</v>
      </c>
      <c r="AH18" s="11" t="s">
        <v>468</v>
      </c>
      <c r="AI18" s="11" t="s">
        <v>467</v>
      </c>
      <c r="AJ18" s="11" t="s">
        <v>462</v>
      </c>
    </row>
    <row r="19" spans="1:36" ht="90">
      <c r="A19" s="38" t="s">
        <v>91</v>
      </c>
      <c r="B19" s="37">
        <f t="shared" si="1"/>
        <v>2010</v>
      </c>
      <c r="C19" s="29" t="s">
        <v>147</v>
      </c>
      <c r="D19" s="29" t="s">
        <v>148</v>
      </c>
      <c r="E19" s="30">
        <v>2010</v>
      </c>
      <c r="F19" s="29" t="s">
        <v>373</v>
      </c>
      <c r="G19" s="29" t="s">
        <v>50</v>
      </c>
      <c r="H19" s="29" t="s">
        <v>374</v>
      </c>
      <c r="I19" s="44" t="s">
        <v>469</v>
      </c>
      <c r="J19" s="49" t="s">
        <v>476</v>
      </c>
      <c r="K19" s="17" t="s">
        <v>53</v>
      </c>
      <c r="L19" s="13" t="s">
        <v>52</v>
      </c>
      <c r="M19" s="39" t="s">
        <v>64</v>
      </c>
      <c r="N19" t="s">
        <v>54</v>
      </c>
      <c r="O19" s="39" t="s">
        <v>57</v>
      </c>
      <c r="P19" t="s">
        <v>273</v>
      </c>
      <c r="Q19" s="39" t="s">
        <v>525</v>
      </c>
      <c r="R19" s="13" t="s">
        <v>525</v>
      </c>
      <c r="S19" s="39" t="s">
        <v>54</v>
      </c>
      <c r="U19" s="39"/>
      <c r="V19" t="s">
        <v>295</v>
      </c>
      <c r="W19" s="39"/>
      <c r="Z19" t="s">
        <v>292</v>
      </c>
      <c r="AA19" s="11" t="s">
        <v>473</v>
      </c>
      <c r="AC19" s="13" t="s">
        <v>474</v>
      </c>
      <c r="AE19" s="14" t="s">
        <v>470</v>
      </c>
      <c r="AG19" t="s">
        <v>62</v>
      </c>
      <c r="AH19" s="15" t="s">
        <v>471</v>
      </c>
      <c r="AI19" s="14" t="s">
        <v>472</v>
      </c>
      <c r="AJ19" s="14" t="s">
        <v>475</v>
      </c>
    </row>
    <row r="20" spans="1:36" ht="30">
      <c r="A20" s="38" t="s">
        <v>92</v>
      </c>
      <c r="B20" s="37">
        <f t="shared" si="1"/>
        <v>2008</v>
      </c>
      <c r="C20" s="29" t="s">
        <v>149</v>
      </c>
      <c r="D20" s="29" t="s">
        <v>150</v>
      </c>
      <c r="E20" s="30">
        <v>2008</v>
      </c>
      <c r="F20" s="29" t="s">
        <v>375</v>
      </c>
      <c r="G20" s="29" t="s">
        <v>50</v>
      </c>
      <c r="H20" s="29" t="s">
        <v>376</v>
      </c>
      <c r="I20" s="52" t="s">
        <v>327</v>
      </c>
      <c r="J20" s="58"/>
      <c r="K20" s="17" t="s">
        <v>53</v>
      </c>
      <c r="L20" s="13" t="s">
        <v>52</v>
      </c>
      <c r="M20" t="s">
        <v>72</v>
      </c>
      <c r="N20" s="11" t="s">
        <v>331</v>
      </c>
      <c r="O20" t="s">
        <v>57</v>
      </c>
      <c r="P20" t="s">
        <v>273</v>
      </c>
      <c r="Q20" t="s">
        <v>82</v>
      </c>
      <c r="R20" s="13" t="s">
        <v>527</v>
      </c>
      <c r="S20" t="s">
        <v>54</v>
      </c>
      <c r="T20" t="s">
        <v>54</v>
      </c>
      <c r="U20" t="s">
        <v>54</v>
      </c>
      <c r="V20" t="s">
        <v>328</v>
      </c>
      <c r="W20" s="40" t="s">
        <v>54</v>
      </c>
      <c r="X20" s="40" t="s">
        <v>54</v>
      </c>
      <c r="Y20" s="40" t="s">
        <v>54</v>
      </c>
      <c r="Z20" s="40" t="s">
        <v>479</v>
      </c>
      <c r="AA20" s="40" t="s">
        <v>329</v>
      </c>
      <c r="AC20" t="s">
        <v>54</v>
      </c>
      <c r="AD20" t="s">
        <v>330</v>
      </c>
      <c r="AE20" s="11" t="s">
        <v>333</v>
      </c>
      <c r="AG20" t="s">
        <v>62</v>
      </c>
      <c r="AH20" s="11" t="s">
        <v>334</v>
      </c>
      <c r="AI20" s="11" t="s">
        <v>335</v>
      </c>
      <c r="AJ20" s="11" t="s">
        <v>332</v>
      </c>
    </row>
    <row r="21" spans="1:36" ht="42" hidden="1">
      <c r="A21" s="38" t="s">
        <v>93</v>
      </c>
      <c r="B21" s="37">
        <f t="shared" si="1"/>
        <v>2006</v>
      </c>
      <c r="C21" s="31" t="s">
        <v>198</v>
      </c>
      <c r="D21" s="29" t="s">
        <v>151</v>
      </c>
      <c r="E21" s="30">
        <v>2006</v>
      </c>
      <c r="F21" s="29" t="s">
        <v>377</v>
      </c>
      <c r="G21" s="29" t="s">
        <v>50</v>
      </c>
      <c r="H21" s="29" t="s">
        <v>211</v>
      </c>
      <c r="I21" s="11" t="s">
        <v>336</v>
      </c>
      <c r="K21" s="17" t="s">
        <v>53</v>
      </c>
      <c r="L21" s="13" t="s">
        <v>52</v>
      </c>
      <c r="M21" t="s">
        <v>64</v>
      </c>
      <c r="O21" t="s">
        <v>57</v>
      </c>
      <c r="Q21" t="s">
        <v>82</v>
      </c>
      <c r="R21" t="s">
        <v>340</v>
      </c>
      <c r="S21" t="s">
        <v>54</v>
      </c>
      <c r="T21" t="s">
        <v>54</v>
      </c>
      <c r="U21" t="s">
        <v>54</v>
      </c>
      <c r="V21" t="s">
        <v>328</v>
      </c>
      <c r="W21" s="40" t="s">
        <v>337</v>
      </c>
      <c r="X21" s="40" t="s">
        <v>341</v>
      </c>
      <c r="Z21" s="40" t="s">
        <v>292</v>
      </c>
      <c r="AA21" s="40" t="s">
        <v>342</v>
      </c>
      <c r="AC21" t="s">
        <v>343</v>
      </c>
      <c r="AD21" t="s">
        <v>346</v>
      </c>
      <c r="AE21" s="11" t="s">
        <v>349</v>
      </c>
      <c r="AG21" t="s">
        <v>62</v>
      </c>
      <c r="AH21" s="11" t="s">
        <v>347</v>
      </c>
      <c r="AI21" s="11" t="s">
        <v>344</v>
      </c>
      <c r="AJ21" s="11" t="s">
        <v>345</v>
      </c>
    </row>
    <row r="22" spans="1:36" ht="30">
      <c r="A22" s="38" t="s">
        <v>94</v>
      </c>
      <c r="B22" s="37">
        <f t="shared" si="1"/>
        <v>2001</v>
      </c>
      <c r="C22" s="29" t="s">
        <v>152</v>
      </c>
      <c r="D22" s="29" t="s">
        <v>153</v>
      </c>
      <c r="E22" s="30">
        <v>2001</v>
      </c>
      <c r="F22" s="29" t="s">
        <v>378</v>
      </c>
      <c r="G22" s="29" t="s">
        <v>208</v>
      </c>
      <c r="H22" s="29" t="s">
        <v>211</v>
      </c>
      <c r="I22" s="54" t="s">
        <v>350</v>
      </c>
      <c r="J22" s="11" t="s">
        <v>348</v>
      </c>
      <c r="K22" s="19" t="s">
        <v>53</v>
      </c>
      <c r="L22" s="13" t="s">
        <v>52</v>
      </c>
      <c r="M22" t="s">
        <v>72</v>
      </c>
      <c r="N22" t="s">
        <v>54</v>
      </c>
      <c r="O22" t="s">
        <v>57</v>
      </c>
      <c r="P22" t="s">
        <v>54</v>
      </c>
      <c r="Q22" t="s">
        <v>525</v>
      </c>
      <c r="R22" s="13" t="s">
        <v>525</v>
      </c>
      <c r="S22" t="s">
        <v>54</v>
      </c>
      <c r="T22" t="s">
        <v>54</v>
      </c>
      <c r="U22" t="s">
        <v>54</v>
      </c>
      <c r="V22" t="s">
        <v>328</v>
      </c>
      <c r="W22" s="40" t="s">
        <v>351</v>
      </c>
      <c r="X22" s="40" t="s">
        <v>54</v>
      </c>
      <c r="Y22" s="40" t="s">
        <v>54</v>
      </c>
      <c r="Z22" s="40" t="s">
        <v>292</v>
      </c>
      <c r="AA22" s="40" t="s">
        <v>353</v>
      </c>
      <c r="AB22" t="s">
        <v>54</v>
      </c>
      <c r="AC22" t="s">
        <v>352</v>
      </c>
      <c r="AD22" t="s">
        <v>354</v>
      </c>
      <c r="AE22" s="11" t="s">
        <v>355</v>
      </c>
      <c r="AG22" t="s">
        <v>62</v>
      </c>
      <c r="AH22" s="11" t="s">
        <v>356</v>
      </c>
      <c r="AI22" s="11" t="s">
        <v>357</v>
      </c>
      <c r="AJ22" s="11" t="s">
        <v>358</v>
      </c>
    </row>
    <row r="23" spans="1:36" ht="45" hidden="1">
      <c r="A23" s="38" t="s">
        <v>95</v>
      </c>
      <c r="B23" s="37">
        <f t="shared" si="1"/>
        <v>2005</v>
      </c>
      <c r="C23" s="29" t="s">
        <v>199</v>
      </c>
      <c r="D23" s="29" t="s">
        <v>151</v>
      </c>
      <c r="E23" s="30">
        <v>2005</v>
      </c>
      <c r="F23" s="29" t="s">
        <v>379</v>
      </c>
      <c r="G23" s="29" t="s">
        <v>50</v>
      </c>
      <c r="H23" s="29" t="s">
        <v>211</v>
      </c>
      <c r="I23" s="14" t="s">
        <v>70</v>
      </c>
      <c r="J23" s="14" t="s">
        <v>71</v>
      </c>
      <c r="K23" s="19" t="s">
        <v>53</v>
      </c>
      <c r="L23" s="13" t="s">
        <v>52</v>
      </c>
      <c r="M23" s="13" t="s">
        <v>72</v>
      </c>
      <c r="N23" s="13" t="s">
        <v>54</v>
      </c>
      <c r="O23" s="13" t="s">
        <v>57</v>
      </c>
      <c r="P23" s="13" t="s">
        <v>54</v>
      </c>
      <c r="Q23" s="13" t="s">
        <v>82</v>
      </c>
      <c r="R23" s="13" t="s">
        <v>73</v>
      </c>
      <c r="S23" s="13" t="s">
        <v>54</v>
      </c>
      <c r="T23" s="13" t="s">
        <v>54</v>
      </c>
      <c r="U23" s="13" t="s">
        <v>54</v>
      </c>
      <c r="V23" s="13" t="s">
        <v>56</v>
      </c>
      <c r="W23" s="13" t="s">
        <v>74</v>
      </c>
      <c r="X23" s="13" t="s">
        <v>54</v>
      </c>
      <c r="Y23" s="13"/>
      <c r="Z23" s="13" t="s">
        <v>522</v>
      </c>
      <c r="AA23" s="13" t="s">
        <v>77</v>
      </c>
      <c r="AB23" s="13"/>
      <c r="AC23" s="13" t="s">
        <v>58</v>
      </c>
      <c r="AD23" s="13" t="s">
        <v>76</v>
      </c>
      <c r="AE23" s="13" t="s">
        <v>83</v>
      </c>
      <c r="AF23" s="13" t="s">
        <v>54</v>
      </c>
      <c r="AG23" s="13" t="s">
        <v>62</v>
      </c>
      <c r="AH23" s="13" t="s">
        <v>78</v>
      </c>
      <c r="AI23" s="13" t="s">
        <v>79</v>
      </c>
      <c r="AJ23" s="14" t="s">
        <v>75</v>
      </c>
    </row>
    <row r="24" spans="1:36" ht="45" hidden="1">
      <c r="A24" s="38" t="s">
        <v>96</v>
      </c>
      <c r="B24" s="37">
        <f t="shared" si="1"/>
        <v>2009</v>
      </c>
      <c r="C24" s="29" t="s">
        <v>154</v>
      </c>
      <c r="D24" s="35" t="s">
        <v>155</v>
      </c>
      <c r="E24" s="30">
        <v>2009</v>
      </c>
      <c r="F24" s="29" t="s">
        <v>256</v>
      </c>
      <c r="G24" s="29" t="s">
        <v>50</v>
      </c>
      <c r="H24" s="29" t="s">
        <v>257</v>
      </c>
      <c r="I24" s="54" t="s">
        <v>271</v>
      </c>
      <c r="J24" s="17" t="s">
        <v>52</v>
      </c>
      <c r="K24" s="19" t="s">
        <v>53</v>
      </c>
      <c r="L24" s="13" t="s">
        <v>52</v>
      </c>
      <c r="M24" t="s">
        <v>64</v>
      </c>
      <c r="N24" s="39" t="s">
        <v>54</v>
      </c>
      <c r="O24" s="39" t="s">
        <v>57</v>
      </c>
      <c r="P24" s="39" t="s">
        <v>273</v>
      </c>
      <c r="Q24" s="39" t="s">
        <v>82</v>
      </c>
      <c r="R24" s="19" t="s">
        <v>275</v>
      </c>
      <c r="S24" s="39" t="s">
        <v>54</v>
      </c>
      <c r="T24" s="39" t="s">
        <v>274</v>
      </c>
      <c r="U24" s="39" t="s">
        <v>276</v>
      </c>
      <c r="V24" s="39" t="s">
        <v>277</v>
      </c>
      <c r="W24" s="40" t="s">
        <v>278</v>
      </c>
      <c r="Z24" s="39" t="s">
        <v>479</v>
      </c>
      <c r="AA24" s="40" t="s">
        <v>279</v>
      </c>
      <c r="AC24" t="s">
        <v>280</v>
      </c>
      <c r="AD24" t="s">
        <v>281</v>
      </c>
      <c r="AE24" s="11" t="s">
        <v>282</v>
      </c>
      <c r="AF24" s="11" t="s">
        <v>54</v>
      </c>
      <c r="AG24" s="11" t="s">
        <v>283</v>
      </c>
      <c r="AH24" s="11" t="s">
        <v>285</v>
      </c>
      <c r="AI24" s="11" t="s">
        <v>284</v>
      </c>
      <c r="AJ24" s="11" t="s">
        <v>286</v>
      </c>
    </row>
    <row r="25" spans="1:36" ht="30">
      <c r="A25" s="38" t="s">
        <v>97</v>
      </c>
      <c r="B25" s="37">
        <f t="shared" si="1"/>
        <v>2009</v>
      </c>
      <c r="C25" s="29" t="s">
        <v>156</v>
      </c>
      <c r="D25" s="29" t="s">
        <v>150</v>
      </c>
      <c r="E25" s="30">
        <v>2009</v>
      </c>
      <c r="F25" s="29" t="s">
        <v>256</v>
      </c>
      <c r="G25" s="29" t="s">
        <v>50</v>
      </c>
      <c r="H25" s="29" t="s">
        <v>211</v>
      </c>
      <c r="I25" s="14" t="s">
        <v>287</v>
      </c>
      <c r="J25" s="19" t="s">
        <v>52</v>
      </c>
      <c r="K25" s="19" t="s">
        <v>53</v>
      </c>
      <c r="L25" s="13" t="s">
        <v>52</v>
      </c>
      <c r="M25" s="13"/>
      <c r="N25" s="13" t="s">
        <v>54</v>
      </c>
      <c r="O25" s="13" t="s">
        <v>57</v>
      </c>
      <c r="P25" s="13"/>
      <c r="Q25" s="13" t="s">
        <v>82</v>
      </c>
      <c r="R25" s="13" t="s">
        <v>528</v>
      </c>
      <c r="S25" s="13"/>
      <c r="T25" s="13"/>
      <c r="U25" s="13"/>
      <c r="V25" s="13" t="s">
        <v>277</v>
      </c>
      <c r="W25" s="13" t="s">
        <v>293</v>
      </c>
      <c r="X25" s="13"/>
      <c r="Y25" s="13"/>
      <c r="Z25" s="13" t="s">
        <v>479</v>
      </c>
      <c r="AA25" s="13"/>
      <c r="AB25" s="13"/>
      <c r="AC25" s="13" t="s">
        <v>54</v>
      </c>
      <c r="AD25" s="13" t="s">
        <v>291</v>
      </c>
      <c r="AE25" s="13" t="s">
        <v>288</v>
      </c>
      <c r="AF25" s="13" t="s">
        <v>54</v>
      </c>
      <c r="AG25" s="13" t="s">
        <v>283</v>
      </c>
      <c r="AH25" s="15" t="s">
        <v>289</v>
      </c>
      <c r="AI25" s="14"/>
      <c r="AJ25" s="14" t="s">
        <v>290</v>
      </c>
    </row>
    <row r="26" spans="1:36" ht="45">
      <c r="A26" s="38" t="s">
        <v>98</v>
      </c>
      <c r="B26" s="37">
        <f t="shared" si="1"/>
        <v>2009</v>
      </c>
      <c r="C26" s="29" t="s">
        <v>157</v>
      </c>
      <c r="D26" s="29" t="s">
        <v>158</v>
      </c>
      <c r="E26" s="30">
        <v>2009</v>
      </c>
      <c r="F26" s="29" t="s">
        <v>407</v>
      </c>
      <c r="G26" s="29" t="s">
        <v>50</v>
      </c>
      <c r="H26" s="29" t="s">
        <v>211</v>
      </c>
      <c r="I26" s="54" t="s">
        <v>294</v>
      </c>
      <c r="J26" s="17" t="s">
        <v>52</v>
      </c>
      <c r="K26" s="19" t="s">
        <v>53</v>
      </c>
      <c r="L26" s="13" t="s">
        <v>52</v>
      </c>
      <c r="M26" t="s">
        <v>64</v>
      </c>
      <c r="N26" t="s">
        <v>54</v>
      </c>
      <c r="O26" t="s">
        <v>57</v>
      </c>
      <c r="P26" t="s">
        <v>273</v>
      </c>
      <c r="Q26" t="s">
        <v>82</v>
      </c>
      <c r="R26" s="14" t="s">
        <v>529</v>
      </c>
      <c r="S26" t="s">
        <v>54</v>
      </c>
      <c r="V26" t="s">
        <v>295</v>
      </c>
      <c r="W26" t="s">
        <v>530</v>
      </c>
      <c r="Z26" t="s">
        <v>479</v>
      </c>
      <c r="AA26" s="11" t="s">
        <v>297</v>
      </c>
      <c r="AC26" t="s">
        <v>54</v>
      </c>
      <c r="AD26" t="s">
        <v>296</v>
      </c>
      <c r="AE26" s="11" t="s">
        <v>298</v>
      </c>
      <c r="AF26" s="11" t="s">
        <v>54</v>
      </c>
      <c r="AG26" s="11" t="s">
        <v>62</v>
      </c>
      <c r="AI26" t="s">
        <v>299</v>
      </c>
      <c r="AJ26" s="11" t="s">
        <v>300</v>
      </c>
    </row>
    <row r="27" spans="1:36" ht="45">
      <c r="A27" s="38" t="s">
        <v>99</v>
      </c>
      <c r="B27" s="37">
        <f t="shared" si="1"/>
        <v>2001</v>
      </c>
      <c r="C27" s="29" t="s">
        <v>159</v>
      </c>
      <c r="D27" s="29" t="s">
        <v>160</v>
      </c>
      <c r="E27" s="30">
        <v>2001</v>
      </c>
      <c r="F27" s="29" t="s">
        <v>408</v>
      </c>
      <c r="G27" s="29" t="s">
        <v>50</v>
      </c>
      <c r="H27" s="29" t="s">
        <v>231</v>
      </c>
      <c r="I27" s="54" t="s">
        <v>302</v>
      </c>
      <c r="J27" s="60" t="s">
        <v>52</v>
      </c>
      <c r="K27" s="19" t="s">
        <v>303</v>
      </c>
      <c r="L27" s="13" t="s">
        <v>52</v>
      </c>
      <c r="M27" t="s">
        <v>64</v>
      </c>
      <c r="N27" t="s">
        <v>301</v>
      </c>
      <c r="O27" t="s">
        <v>57</v>
      </c>
      <c r="P27" t="s">
        <v>273</v>
      </c>
      <c r="Q27" t="s">
        <v>526</v>
      </c>
      <c r="R27" s="13" t="s">
        <v>531</v>
      </c>
      <c r="V27" t="s">
        <v>295</v>
      </c>
      <c r="Z27" t="s">
        <v>292</v>
      </c>
      <c r="AA27" t="s">
        <v>305</v>
      </c>
      <c r="AD27" t="s">
        <v>306</v>
      </c>
      <c r="AI27" t="s">
        <v>304</v>
      </c>
      <c r="AJ27" t="s">
        <v>307</v>
      </c>
    </row>
    <row r="28" spans="1:36" ht="45">
      <c r="A28" s="38" t="s">
        <v>100</v>
      </c>
      <c r="B28" s="37">
        <f t="shared" si="1"/>
        <v>2014</v>
      </c>
      <c r="C28" s="29" t="s">
        <v>161</v>
      </c>
      <c r="D28" s="29" t="s">
        <v>162</v>
      </c>
      <c r="E28" s="30">
        <v>2014</v>
      </c>
      <c r="F28" s="29" t="s">
        <v>258</v>
      </c>
      <c r="G28" s="29" t="s">
        <v>50</v>
      </c>
      <c r="H28" s="29" t="s">
        <v>259</v>
      </c>
      <c r="I28" s="11" t="s">
        <v>308</v>
      </c>
      <c r="J28" s="17" t="s">
        <v>52</v>
      </c>
      <c r="K28" s="17" t="s">
        <v>53</v>
      </c>
      <c r="L28" s="13" t="s">
        <v>52</v>
      </c>
      <c r="M28" s="39" t="s">
        <v>72</v>
      </c>
      <c r="N28" s="39" t="s">
        <v>54</v>
      </c>
      <c r="O28" s="39" t="s">
        <v>57</v>
      </c>
      <c r="P28" t="s">
        <v>273</v>
      </c>
      <c r="Q28" s="39" t="s">
        <v>82</v>
      </c>
      <c r="R28" s="13" t="s">
        <v>532</v>
      </c>
      <c r="S28" s="39" t="s">
        <v>54</v>
      </c>
      <c r="T28" s="39" t="s">
        <v>54</v>
      </c>
      <c r="U28" s="39" t="s">
        <v>54</v>
      </c>
      <c r="V28" s="39" t="s">
        <v>56</v>
      </c>
      <c r="W28" s="40" t="s">
        <v>309</v>
      </c>
      <c r="Z28" t="s">
        <v>522</v>
      </c>
      <c r="AA28" s="11" t="s">
        <v>311</v>
      </c>
      <c r="AE28" s="11" t="s">
        <v>312</v>
      </c>
      <c r="AF28" t="s">
        <v>54</v>
      </c>
      <c r="AG28" t="s">
        <v>62</v>
      </c>
      <c r="AH28" s="11" t="s">
        <v>314</v>
      </c>
      <c r="AI28" s="11" t="s">
        <v>313</v>
      </c>
    </row>
    <row r="29" spans="1:36" ht="90" hidden="1">
      <c r="A29" s="38" t="s">
        <v>101</v>
      </c>
      <c r="B29" s="37">
        <f t="shared" si="1"/>
        <v>2014</v>
      </c>
      <c r="C29" s="25" t="s">
        <v>163</v>
      </c>
      <c r="D29" s="25" t="s">
        <v>164</v>
      </c>
      <c r="E29" s="26">
        <v>2014</v>
      </c>
      <c r="F29" s="29" t="s">
        <v>261</v>
      </c>
      <c r="G29" s="29" t="s">
        <v>208</v>
      </c>
      <c r="H29" s="29" t="s">
        <v>260</v>
      </c>
      <c r="I29" s="11" t="s">
        <v>315</v>
      </c>
      <c r="J29" s="11" t="s">
        <v>316</v>
      </c>
      <c r="K29" s="17" t="s">
        <v>480</v>
      </c>
      <c r="L29" s="13" t="s">
        <v>272</v>
      </c>
      <c r="M29" s="39" t="s">
        <v>64</v>
      </c>
      <c r="N29" t="s">
        <v>54</v>
      </c>
      <c r="O29" s="39" t="s">
        <v>57</v>
      </c>
      <c r="P29" t="s">
        <v>273</v>
      </c>
      <c r="Q29" s="39" t="s">
        <v>82</v>
      </c>
      <c r="R29" t="s">
        <v>511</v>
      </c>
      <c r="S29" s="39" t="s">
        <v>54</v>
      </c>
      <c r="T29" t="s">
        <v>318</v>
      </c>
      <c r="U29" s="39" t="s">
        <v>319</v>
      </c>
      <c r="V29" t="s">
        <v>295</v>
      </c>
      <c r="W29" s="39" t="s">
        <v>512</v>
      </c>
      <c r="X29" t="s">
        <v>321</v>
      </c>
      <c r="Z29" t="s">
        <v>80</v>
      </c>
      <c r="AA29" s="11" t="s">
        <v>322</v>
      </c>
      <c r="AC29" s="13" t="s">
        <v>58</v>
      </c>
      <c r="AD29" t="s">
        <v>323</v>
      </c>
      <c r="AE29" s="11" t="s">
        <v>324</v>
      </c>
      <c r="AG29" t="s">
        <v>62</v>
      </c>
      <c r="AH29" s="11" t="s">
        <v>326</v>
      </c>
      <c r="AI29" s="11" t="s">
        <v>325</v>
      </c>
    </row>
    <row r="30" spans="1:36" ht="60">
      <c r="A30" s="38" t="s">
        <v>102</v>
      </c>
      <c r="B30" s="37">
        <f t="shared" si="1"/>
        <v>2014</v>
      </c>
      <c r="C30" s="36" t="s">
        <v>182</v>
      </c>
      <c r="D30" s="25" t="s">
        <v>183</v>
      </c>
      <c r="E30" s="26">
        <v>2014</v>
      </c>
      <c r="F30" s="29" t="s">
        <v>262</v>
      </c>
      <c r="G30" s="29" t="s">
        <v>50</v>
      </c>
      <c r="H30" s="29" t="s">
        <v>243</v>
      </c>
      <c r="I30" s="11" t="s">
        <v>327</v>
      </c>
      <c r="K30" s="17" t="s">
        <v>53</v>
      </c>
      <c r="L30" s="13" t="s">
        <v>52</v>
      </c>
      <c r="M30" t="s">
        <v>72</v>
      </c>
      <c r="N30" s="11" t="s">
        <v>331</v>
      </c>
      <c r="O30" t="s">
        <v>57</v>
      </c>
      <c r="P30" t="s">
        <v>273</v>
      </c>
      <c r="Q30" t="s">
        <v>82</v>
      </c>
      <c r="R30" s="13" t="s">
        <v>525</v>
      </c>
      <c r="S30" t="s">
        <v>54</v>
      </c>
      <c r="T30" t="s">
        <v>54</v>
      </c>
      <c r="U30" t="s">
        <v>54</v>
      </c>
      <c r="V30" t="s">
        <v>328</v>
      </c>
      <c r="W30" s="40" t="s">
        <v>54</v>
      </c>
      <c r="X30" s="40" t="s">
        <v>54</v>
      </c>
      <c r="Y30" s="40" t="s">
        <v>54</v>
      </c>
      <c r="Z30" t="s">
        <v>522</v>
      </c>
      <c r="AA30" s="40" t="s">
        <v>329</v>
      </c>
      <c r="AC30" t="s">
        <v>54</v>
      </c>
      <c r="AD30" t="s">
        <v>330</v>
      </c>
      <c r="AE30" s="11" t="s">
        <v>333</v>
      </c>
      <c r="AG30" t="s">
        <v>62</v>
      </c>
      <c r="AH30" s="11" t="s">
        <v>334</v>
      </c>
      <c r="AI30" s="11" t="s">
        <v>335</v>
      </c>
      <c r="AJ30" s="11" t="s">
        <v>332</v>
      </c>
    </row>
    <row r="31" spans="1:36" ht="45" hidden="1">
      <c r="A31" s="38" t="s">
        <v>103</v>
      </c>
      <c r="B31" s="37">
        <f t="shared" si="1"/>
        <v>2014</v>
      </c>
      <c r="C31" s="36" t="s">
        <v>165</v>
      </c>
      <c r="D31" s="25" t="s">
        <v>166</v>
      </c>
      <c r="E31" s="26">
        <v>2014</v>
      </c>
      <c r="F31" s="29" t="s">
        <v>265</v>
      </c>
      <c r="G31" s="29" t="s">
        <v>50</v>
      </c>
      <c r="H31" s="29" t="s">
        <v>51</v>
      </c>
      <c r="I31" s="11" t="s">
        <v>336</v>
      </c>
      <c r="K31" s="17" t="s">
        <v>53</v>
      </c>
      <c r="L31" s="13" t="s">
        <v>52</v>
      </c>
      <c r="M31" t="s">
        <v>64</v>
      </c>
      <c r="O31" t="s">
        <v>57</v>
      </c>
      <c r="Q31" t="s">
        <v>82</v>
      </c>
      <c r="R31" t="s">
        <v>340</v>
      </c>
      <c r="S31" t="s">
        <v>54</v>
      </c>
      <c r="T31" t="s">
        <v>54</v>
      </c>
      <c r="U31" t="s">
        <v>54</v>
      </c>
      <c r="V31" t="s">
        <v>328</v>
      </c>
      <c r="W31" s="40" t="s">
        <v>337</v>
      </c>
      <c r="X31" s="40" t="s">
        <v>341</v>
      </c>
      <c r="Z31" s="40" t="s">
        <v>80</v>
      </c>
      <c r="AA31" s="40" t="s">
        <v>342</v>
      </c>
      <c r="AC31" t="s">
        <v>343</v>
      </c>
      <c r="AD31" t="s">
        <v>346</v>
      </c>
      <c r="AE31" s="11" t="s">
        <v>349</v>
      </c>
      <c r="AG31" t="s">
        <v>62</v>
      </c>
      <c r="AH31" s="11" t="s">
        <v>347</v>
      </c>
      <c r="AI31" s="11" t="s">
        <v>344</v>
      </c>
      <c r="AJ31" s="11" t="s">
        <v>345</v>
      </c>
    </row>
    <row r="32" spans="1:36" ht="56">
      <c r="A32" s="38" t="s">
        <v>104</v>
      </c>
      <c r="B32" s="37">
        <f t="shared" si="1"/>
        <v>2011</v>
      </c>
      <c r="C32" s="36" t="s">
        <v>270</v>
      </c>
      <c r="D32" s="25" t="s">
        <v>184</v>
      </c>
      <c r="E32" s="26">
        <v>2011</v>
      </c>
      <c r="F32" s="29" t="s">
        <v>266</v>
      </c>
      <c r="G32" s="29" t="s">
        <v>239</v>
      </c>
      <c r="H32" s="29" t="s">
        <v>226</v>
      </c>
      <c r="I32" s="11" t="s">
        <v>350</v>
      </c>
      <c r="J32" s="11" t="s">
        <v>348</v>
      </c>
      <c r="K32" s="19" t="s">
        <v>480</v>
      </c>
      <c r="L32" t="s">
        <v>360</v>
      </c>
      <c r="M32" t="s">
        <v>72</v>
      </c>
      <c r="N32" s="11" t="s">
        <v>533</v>
      </c>
      <c r="O32" t="s">
        <v>57</v>
      </c>
      <c r="P32" t="s">
        <v>54</v>
      </c>
      <c r="Q32" t="s">
        <v>82</v>
      </c>
      <c r="R32" s="13" t="s">
        <v>525</v>
      </c>
      <c r="S32" t="s">
        <v>54</v>
      </c>
      <c r="T32" t="s">
        <v>54</v>
      </c>
      <c r="U32" t="s">
        <v>54</v>
      </c>
      <c r="V32" t="s">
        <v>328</v>
      </c>
      <c r="W32" s="40" t="s">
        <v>351</v>
      </c>
      <c r="X32" s="40" t="s">
        <v>54</v>
      </c>
      <c r="Y32" s="40" t="s">
        <v>54</v>
      </c>
      <c r="Z32" t="s">
        <v>522</v>
      </c>
      <c r="AA32" s="40" t="s">
        <v>353</v>
      </c>
      <c r="AB32" t="s">
        <v>54</v>
      </c>
      <c r="AC32" t="s">
        <v>352</v>
      </c>
      <c r="AD32" t="s">
        <v>354</v>
      </c>
      <c r="AE32" s="11" t="s">
        <v>355</v>
      </c>
      <c r="AG32" t="s">
        <v>62</v>
      </c>
      <c r="AH32" s="11" t="s">
        <v>356</v>
      </c>
      <c r="AI32" s="11" t="s">
        <v>357</v>
      </c>
      <c r="AJ32" s="11" t="s">
        <v>358</v>
      </c>
    </row>
    <row r="33" spans="1:36" ht="70" hidden="1">
      <c r="A33" s="38" t="s">
        <v>105</v>
      </c>
      <c r="B33" s="37">
        <f t="shared" si="1"/>
        <v>2009</v>
      </c>
      <c r="C33" s="36" t="s">
        <v>167</v>
      </c>
      <c r="D33" s="25" t="s">
        <v>168</v>
      </c>
      <c r="E33" s="26">
        <v>2009</v>
      </c>
      <c r="F33" s="29" t="s">
        <v>268</v>
      </c>
      <c r="G33" s="29" t="s">
        <v>208</v>
      </c>
      <c r="H33" s="29" t="s">
        <v>267</v>
      </c>
      <c r="I33" s="14" t="s">
        <v>513</v>
      </c>
      <c r="J33" s="14" t="s">
        <v>71</v>
      </c>
      <c r="K33" s="19" t="s">
        <v>303</v>
      </c>
      <c r="L33" s="13" t="s">
        <v>52</v>
      </c>
      <c r="M33" s="13" t="s">
        <v>72</v>
      </c>
      <c r="N33" s="13" t="s">
        <v>54</v>
      </c>
      <c r="O33" s="13" t="s">
        <v>57</v>
      </c>
      <c r="P33" s="13" t="s">
        <v>54</v>
      </c>
      <c r="Q33" s="13" t="s">
        <v>82</v>
      </c>
      <c r="R33" s="13" t="s">
        <v>73</v>
      </c>
      <c r="S33" s="13" t="s">
        <v>54</v>
      </c>
      <c r="T33" s="13" t="s">
        <v>54</v>
      </c>
      <c r="U33" s="13" t="s">
        <v>54</v>
      </c>
      <c r="V33" s="13" t="s">
        <v>56</v>
      </c>
      <c r="W33" s="13" t="s">
        <v>74</v>
      </c>
      <c r="X33" s="13" t="s">
        <v>54</v>
      </c>
      <c r="Y33" s="13"/>
      <c r="Z33" s="13" t="s">
        <v>522</v>
      </c>
      <c r="AA33" s="13" t="s">
        <v>77</v>
      </c>
      <c r="AB33" s="13"/>
      <c r="AC33" s="13" t="s">
        <v>58</v>
      </c>
      <c r="AD33" s="13" t="s">
        <v>76</v>
      </c>
      <c r="AE33" s="13" t="s">
        <v>83</v>
      </c>
      <c r="AF33" s="13" t="s">
        <v>54</v>
      </c>
      <c r="AG33" s="13" t="s">
        <v>62</v>
      </c>
      <c r="AH33" s="13" t="s">
        <v>78</v>
      </c>
      <c r="AI33" s="13" t="s">
        <v>79</v>
      </c>
      <c r="AJ33" s="14" t="s">
        <v>75</v>
      </c>
    </row>
    <row r="34" spans="1:36" ht="45" hidden="1">
      <c r="A34" s="38" t="s">
        <v>106</v>
      </c>
      <c r="B34" s="37">
        <f t="shared" si="1"/>
        <v>2004</v>
      </c>
      <c r="C34" s="36" t="s">
        <v>169</v>
      </c>
      <c r="D34" s="25" t="s">
        <v>185</v>
      </c>
      <c r="E34" s="26">
        <v>2004</v>
      </c>
      <c r="F34" s="29" t="s">
        <v>269</v>
      </c>
      <c r="G34" s="29" t="s">
        <v>239</v>
      </c>
      <c r="H34" s="29" t="s">
        <v>226</v>
      </c>
      <c r="I34" s="11" t="s">
        <v>271</v>
      </c>
      <c r="J34" s="17" t="s">
        <v>52</v>
      </c>
      <c r="K34" s="19" t="s">
        <v>53</v>
      </c>
      <c r="L34" s="13" t="s">
        <v>52</v>
      </c>
      <c r="M34" t="s">
        <v>64</v>
      </c>
      <c r="N34" s="39" t="s">
        <v>54</v>
      </c>
      <c r="O34" s="39" t="s">
        <v>57</v>
      </c>
      <c r="P34" s="39" t="s">
        <v>273</v>
      </c>
      <c r="Q34" s="39" t="s">
        <v>82</v>
      </c>
      <c r="R34" s="19" t="s">
        <v>275</v>
      </c>
      <c r="S34" s="39" t="s">
        <v>54</v>
      </c>
      <c r="T34" s="39" t="s">
        <v>274</v>
      </c>
      <c r="U34" s="39" t="s">
        <v>276</v>
      </c>
      <c r="V34" s="39" t="s">
        <v>277</v>
      </c>
      <c r="W34" s="40" t="s">
        <v>278</v>
      </c>
      <c r="Z34" s="39" t="s">
        <v>292</v>
      </c>
      <c r="AA34" s="40" t="s">
        <v>279</v>
      </c>
      <c r="AC34" t="s">
        <v>280</v>
      </c>
      <c r="AD34" t="s">
        <v>281</v>
      </c>
      <c r="AE34" s="11" t="s">
        <v>282</v>
      </c>
      <c r="AF34" s="11" t="s">
        <v>54</v>
      </c>
      <c r="AG34" s="11" t="s">
        <v>283</v>
      </c>
      <c r="AH34" s="11" t="s">
        <v>285</v>
      </c>
      <c r="AI34" s="11" t="s">
        <v>284</v>
      </c>
      <c r="AJ34" s="11" t="s">
        <v>286</v>
      </c>
    </row>
    <row r="35" spans="1:36" ht="112">
      <c r="A35" s="38" t="s">
        <v>107</v>
      </c>
      <c r="B35" s="37">
        <f t="shared" si="1"/>
        <v>2008</v>
      </c>
      <c r="C35" s="25" t="s">
        <v>170</v>
      </c>
      <c r="D35" s="25" t="s">
        <v>171</v>
      </c>
      <c r="E35" s="26">
        <v>2008</v>
      </c>
      <c r="F35" s="29" t="s">
        <v>380</v>
      </c>
      <c r="G35" s="29" t="s">
        <v>208</v>
      </c>
      <c r="H35" s="29" t="s">
        <v>381</v>
      </c>
      <c r="I35" s="14" t="s">
        <v>535</v>
      </c>
      <c r="J35" s="14" t="s">
        <v>534</v>
      </c>
      <c r="K35" s="19" t="s">
        <v>480</v>
      </c>
      <c r="L35" s="13" t="s">
        <v>482</v>
      </c>
      <c r="M35" s="13"/>
      <c r="N35" s="13" t="s">
        <v>54</v>
      </c>
      <c r="O35" s="13" t="s">
        <v>57</v>
      </c>
      <c r="P35" s="13"/>
      <c r="Q35" s="13" t="s">
        <v>82</v>
      </c>
      <c r="R35" s="13" t="s">
        <v>525</v>
      </c>
      <c r="S35" s="13"/>
      <c r="T35" s="13"/>
      <c r="U35" s="13"/>
      <c r="V35" s="13" t="s">
        <v>277</v>
      </c>
      <c r="W35" s="13" t="s">
        <v>293</v>
      </c>
      <c r="X35" s="13"/>
      <c r="Y35" s="13"/>
      <c r="Z35" s="13" t="s">
        <v>479</v>
      </c>
      <c r="AA35" s="13"/>
      <c r="AB35" s="13"/>
      <c r="AC35" s="13" t="s">
        <v>54</v>
      </c>
      <c r="AD35" s="13" t="s">
        <v>291</v>
      </c>
      <c r="AE35" s="13" t="s">
        <v>288</v>
      </c>
      <c r="AF35" s="13" t="s">
        <v>54</v>
      </c>
      <c r="AG35" s="13" t="s">
        <v>283</v>
      </c>
      <c r="AH35" s="15" t="s">
        <v>289</v>
      </c>
      <c r="AI35" s="14"/>
      <c r="AJ35" s="14" t="s">
        <v>290</v>
      </c>
    </row>
    <row r="36" spans="1:36" ht="60">
      <c r="A36" s="38" t="s">
        <v>108</v>
      </c>
      <c r="B36" s="37">
        <f t="shared" si="1"/>
        <v>2009</v>
      </c>
      <c r="C36" s="25" t="s">
        <v>172</v>
      </c>
      <c r="D36" s="25" t="s">
        <v>173</v>
      </c>
      <c r="E36" s="26">
        <v>2009</v>
      </c>
      <c r="F36" s="29" t="s">
        <v>382</v>
      </c>
      <c r="G36" s="29" t="s">
        <v>50</v>
      </c>
      <c r="H36" s="29" t="s">
        <v>219</v>
      </c>
      <c r="I36" s="11" t="s">
        <v>294</v>
      </c>
      <c r="J36" s="17" t="s">
        <v>52</v>
      </c>
      <c r="K36" s="19" t="s">
        <v>53</v>
      </c>
      <c r="L36" s="13" t="s">
        <v>52</v>
      </c>
      <c r="M36" t="s">
        <v>64</v>
      </c>
      <c r="N36" t="s">
        <v>54</v>
      </c>
      <c r="O36" t="s">
        <v>57</v>
      </c>
      <c r="P36" t="s">
        <v>273</v>
      </c>
      <c r="Q36" t="s">
        <v>82</v>
      </c>
      <c r="R36" s="13" t="s">
        <v>536</v>
      </c>
      <c r="S36" t="s">
        <v>54</v>
      </c>
      <c r="V36" t="s">
        <v>295</v>
      </c>
      <c r="Z36" t="s">
        <v>479</v>
      </c>
      <c r="AA36" s="11" t="s">
        <v>297</v>
      </c>
      <c r="AC36" t="s">
        <v>54</v>
      </c>
      <c r="AD36" t="s">
        <v>296</v>
      </c>
      <c r="AE36" s="11" t="s">
        <v>298</v>
      </c>
      <c r="AF36" s="11" t="s">
        <v>54</v>
      </c>
      <c r="AG36" s="11" t="s">
        <v>62</v>
      </c>
      <c r="AI36" t="s">
        <v>299</v>
      </c>
      <c r="AJ36" s="11" t="s">
        <v>300</v>
      </c>
    </row>
    <row r="37" spans="1:36" ht="45">
      <c r="A37" s="38" t="s">
        <v>109</v>
      </c>
      <c r="B37" s="37">
        <f t="shared" si="1"/>
        <v>2008</v>
      </c>
      <c r="C37" s="25" t="s">
        <v>174</v>
      </c>
      <c r="D37" s="25" t="s">
        <v>175</v>
      </c>
      <c r="E37" s="26">
        <v>2008</v>
      </c>
      <c r="F37" s="29" t="s">
        <v>383</v>
      </c>
      <c r="G37" s="29" t="s">
        <v>50</v>
      </c>
      <c r="H37" s="29" t="s">
        <v>384</v>
      </c>
      <c r="I37" s="54" t="s">
        <v>302</v>
      </c>
      <c r="J37" s="60" t="s">
        <v>52</v>
      </c>
      <c r="K37" s="41" t="s">
        <v>303</v>
      </c>
      <c r="L37" s="13" t="s">
        <v>52</v>
      </c>
      <c r="M37" t="s">
        <v>64</v>
      </c>
      <c r="O37" t="s">
        <v>57</v>
      </c>
      <c r="P37" t="s">
        <v>273</v>
      </c>
      <c r="Q37" t="s">
        <v>525</v>
      </c>
      <c r="R37" s="13" t="s">
        <v>525</v>
      </c>
      <c r="W37" t="s">
        <v>510</v>
      </c>
      <c r="Z37" t="s">
        <v>292</v>
      </c>
      <c r="AA37" t="s">
        <v>305</v>
      </c>
      <c r="AD37" t="s">
        <v>306</v>
      </c>
    </row>
    <row r="38" spans="1:36" ht="60">
      <c r="A38" s="38" t="s">
        <v>110</v>
      </c>
      <c r="B38" s="37">
        <f t="shared" si="0"/>
        <v>2009</v>
      </c>
      <c r="C38" s="25" t="s">
        <v>200</v>
      </c>
      <c r="D38" s="25" t="s">
        <v>201</v>
      </c>
      <c r="E38" s="26">
        <v>2009</v>
      </c>
      <c r="F38" s="29" t="s">
        <v>385</v>
      </c>
      <c r="G38" s="29" t="s">
        <v>239</v>
      </c>
      <c r="H38" s="29" t="s">
        <v>386</v>
      </c>
      <c r="I38" s="54" t="s">
        <v>537</v>
      </c>
      <c r="J38" s="17" t="s">
        <v>52</v>
      </c>
      <c r="K38" s="17" t="s">
        <v>53</v>
      </c>
      <c r="L38" s="13" t="s">
        <v>52</v>
      </c>
      <c r="M38" s="39" t="s">
        <v>72</v>
      </c>
      <c r="N38" s="39" t="s">
        <v>54</v>
      </c>
      <c r="O38" s="39" t="s">
        <v>57</v>
      </c>
      <c r="P38" t="s">
        <v>273</v>
      </c>
      <c r="Q38" s="39" t="s">
        <v>82</v>
      </c>
      <c r="R38" s="13" t="s">
        <v>538</v>
      </c>
      <c r="S38" s="39" t="s">
        <v>54</v>
      </c>
      <c r="T38" s="39" t="s">
        <v>54</v>
      </c>
      <c r="U38" s="39" t="s">
        <v>54</v>
      </c>
      <c r="V38" s="39" t="s">
        <v>56</v>
      </c>
      <c r="W38" s="40" t="s">
        <v>309</v>
      </c>
      <c r="Z38" t="s">
        <v>524</v>
      </c>
      <c r="AA38" s="11" t="s">
        <v>311</v>
      </c>
      <c r="AE38" s="11" t="s">
        <v>312</v>
      </c>
      <c r="AF38" t="s">
        <v>54</v>
      </c>
      <c r="AG38" t="s">
        <v>62</v>
      </c>
      <c r="AH38" s="11" t="s">
        <v>314</v>
      </c>
      <c r="AI38" s="11" t="s">
        <v>313</v>
      </c>
    </row>
    <row r="39" spans="1:36" ht="98" hidden="1">
      <c r="A39" s="38" t="s">
        <v>111</v>
      </c>
      <c r="B39" s="37">
        <f t="shared" si="0"/>
        <v>2009</v>
      </c>
      <c r="C39" s="25" t="s">
        <v>176</v>
      </c>
      <c r="D39" s="25" t="s">
        <v>177</v>
      </c>
      <c r="E39" s="26">
        <v>2009</v>
      </c>
      <c r="F39" s="29" t="s">
        <v>387</v>
      </c>
      <c r="G39" s="29" t="s">
        <v>50</v>
      </c>
      <c r="H39" s="29" t="s">
        <v>381</v>
      </c>
      <c r="I39" s="11" t="s">
        <v>315</v>
      </c>
      <c r="J39" s="11" t="s">
        <v>316</v>
      </c>
      <c r="K39" s="17" t="s">
        <v>53</v>
      </c>
      <c r="L39" s="13" t="s">
        <v>52</v>
      </c>
      <c r="M39" s="39" t="s">
        <v>64</v>
      </c>
      <c r="N39" t="s">
        <v>54</v>
      </c>
      <c r="O39" s="39" t="s">
        <v>57</v>
      </c>
      <c r="P39" t="s">
        <v>273</v>
      </c>
      <c r="Q39" s="39" t="s">
        <v>82</v>
      </c>
      <c r="R39" t="s">
        <v>317</v>
      </c>
      <c r="S39" s="39" t="s">
        <v>54</v>
      </c>
      <c r="T39" t="s">
        <v>318</v>
      </c>
      <c r="U39" s="39" t="s">
        <v>319</v>
      </c>
      <c r="V39" t="s">
        <v>295</v>
      </c>
      <c r="W39" s="39" t="s">
        <v>320</v>
      </c>
      <c r="X39" t="s">
        <v>321</v>
      </c>
      <c r="Z39" t="s">
        <v>80</v>
      </c>
      <c r="AA39" s="11" t="s">
        <v>322</v>
      </c>
      <c r="AC39" s="13" t="s">
        <v>58</v>
      </c>
      <c r="AD39" t="s">
        <v>323</v>
      </c>
      <c r="AE39" s="11" t="s">
        <v>324</v>
      </c>
      <c r="AG39" t="s">
        <v>62</v>
      </c>
      <c r="AH39" s="11" t="s">
        <v>326</v>
      </c>
      <c r="AI39" s="11" t="s">
        <v>325</v>
      </c>
    </row>
    <row r="40" spans="1:36" ht="90">
      <c r="A40" s="38" t="s">
        <v>112</v>
      </c>
      <c r="B40" s="37">
        <f t="shared" si="0"/>
        <v>2014</v>
      </c>
      <c r="C40" s="25" t="s">
        <v>178</v>
      </c>
      <c r="D40" s="25" t="s">
        <v>179</v>
      </c>
      <c r="E40" s="26">
        <v>2014</v>
      </c>
      <c r="F40" s="29" t="s">
        <v>263</v>
      </c>
      <c r="G40" s="29" t="s">
        <v>239</v>
      </c>
      <c r="H40" s="29" t="s">
        <v>264</v>
      </c>
      <c r="I40" s="50" t="s">
        <v>539</v>
      </c>
      <c r="K40" s="17" t="s">
        <v>480</v>
      </c>
      <c r="L40" s="13" t="s">
        <v>360</v>
      </c>
      <c r="M40" t="s">
        <v>72</v>
      </c>
      <c r="N40" s="11" t="s">
        <v>481</v>
      </c>
      <c r="O40" t="s">
        <v>57</v>
      </c>
      <c r="P40" t="s">
        <v>273</v>
      </c>
      <c r="Q40" t="s">
        <v>82</v>
      </c>
      <c r="R40" s="13" t="s">
        <v>525</v>
      </c>
      <c r="S40" t="s">
        <v>54</v>
      </c>
      <c r="T40" t="s">
        <v>54</v>
      </c>
      <c r="U40" t="s">
        <v>54</v>
      </c>
      <c r="V40" t="s">
        <v>328</v>
      </c>
      <c r="W40" s="40" t="s">
        <v>54</v>
      </c>
      <c r="X40" s="40" t="s">
        <v>54</v>
      </c>
      <c r="Y40" s="40" t="s">
        <v>54</v>
      </c>
      <c r="Z40" t="s">
        <v>522</v>
      </c>
      <c r="AA40" s="40" t="s">
        <v>329</v>
      </c>
      <c r="AC40" t="s">
        <v>54</v>
      </c>
      <c r="AD40" t="s">
        <v>330</v>
      </c>
      <c r="AE40" s="11" t="s">
        <v>333</v>
      </c>
      <c r="AG40" t="s">
        <v>62</v>
      </c>
      <c r="AH40" s="11" t="s">
        <v>334</v>
      </c>
      <c r="AI40" s="11" t="s">
        <v>335</v>
      </c>
      <c r="AJ40" s="11" t="s">
        <v>332</v>
      </c>
    </row>
    <row r="41" spans="1:36" ht="75" hidden="1">
      <c r="A41" s="38" t="s">
        <v>113</v>
      </c>
      <c r="B41" s="37">
        <f t="shared" si="0"/>
        <v>2004</v>
      </c>
      <c r="C41" s="25" t="s">
        <v>180</v>
      </c>
      <c r="D41" s="25" t="s">
        <v>181</v>
      </c>
      <c r="E41" s="26">
        <v>2004</v>
      </c>
      <c r="F41" s="29" t="s">
        <v>388</v>
      </c>
      <c r="G41" s="29" t="s">
        <v>50</v>
      </c>
      <c r="H41" s="29" t="s">
        <v>51</v>
      </c>
      <c r="I41" s="11" t="s">
        <v>336</v>
      </c>
      <c r="K41" s="17" t="s">
        <v>53</v>
      </c>
      <c r="L41" s="13" t="s">
        <v>52</v>
      </c>
      <c r="M41" t="s">
        <v>64</v>
      </c>
      <c r="O41" t="s">
        <v>57</v>
      </c>
      <c r="Q41" t="s">
        <v>82</v>
      </c>
      <c r="R41" t="s">
        <v>340</v>
      </c>
      <c r="S41" t="s">
        <v>54</v>
      </c>
      <c r="T41" t="s">
        <v>54</v>
      </c>
      <c r="U41" t="s">
        <v>54</v>
      </c>
      <c r="V41" t="s">
        <v>328</v>
      </c>
      <c r="W41" s="40" t="s">
        <v>337</v>
      </c>
      <c r="X41" s="40" t="s">
        <v>341</v>
      </c>
      <c r="Z41" s="40" t="s">
        <v>80</v>
      </c>
      <c r="AA41" s="40" t="s">
        <v>342</v>
      </c>
      <c r="AC41" t="s">
        <v>343</v>
      </c>
      <c r="AD41" t="s">
        <v>346</v>
      </c>
      <c r="AE41" s="11" t="s">
        <v>349</v>
      </c>
      <c r="AG41" t="s">
        <v>62</v>
      </c>
      <c r="AH41" s="11" t="s">
        <v>347</v>
      </c>
      <c r="AI41" s="11" t="s">
        <v>344</v>
      </c>
      <c r="AJ41" s="11" t="s">
        <v>345</v>
      </c>
    </row>
    <row r="42" spans="1:36" ht="60">
      <c r="A42" s="38" t="s">
        <v>114</v>
      </c>
      <c r="B42" s="37">
        <f t="shared" si="0"/>
        <v>2001</v>
      </c>
      <c r="C42" s="31" t="s">
        <v>202</v>
      </c>
      <c r="D42" s="25" t="s">
        <v>203</v>
      </c>
      <c r="E42" s="26">
        <v>2001</v>
      </c>
      <c r="F42" s="29" t="s">
        <v>389</v>
      </c>
      <c r="G42" s="29" t="s">
        <v>50</v>
      </c>
      <c r="H42" s="29" t="s">
        <v>390</v>
      </c>
      <c r="I42" s="54" t="s">
        <v>350</v>
      </c>
      <c r="J42" s="11" t="s">
        <v>348</v>
      </c>
      <c r="K42" s="19" t="s">
        <v>53</v>
      </c>
      <c r="L42" s="13" t="s">
        <v>52</v>
      </c>
      <c r="M42" t="s">
        <v>72</v>
      </c>
      <c r="N42" t="s">
        <v>54</v>
      </c>
      <c r="O42" t="s">
        <v>57</v>
      </c>
      <c r="P42" t="s">
        <v>54</v>
      </c>
      <c r="Q42" t="s">
        <v>525</v>
      </c>
      <c r="R42" s="13" t="s">
        <v>525</v>
      </c>
      <c r="S42" t="s">
        <v>54</v>
      </c>
      <c r="T42" t="s">
        <v>54</v>
      </c>
      <c r="U42" t="s">
        <v>54</v>
      </c>
      <c r="V42" t="s">
        <v>328</v>
      </c>
      <c r="W42" s="40"/>
      <c r="X42" s="40" t="s">
        <v>54</v>
      </c>
      <c r="Y42" s="40" t="s">
        <v>54</v>
      </c>
      <c r="Z42" s="40" t="s">
        <v>292</v>
      </c>
      <c r="AA42" s="40" t="s">
        <v>353</v>
      </c>
      <c r="AB42" t="s">
        <v>54</v>
      </c>
      <c r="AC42" t="s">
        <v>352</v>
      </c>
      <c r="AD42" t="s">
        <v>354</v>
      </c>
      <c r="AE42" s="11" t="s">
        <v>355</v>
      </c>
      <c r="AG42" t="s">
        <v>62</v>
      </c>
      <c r="AH42" s="11" t="s">
        <v>483</v>
      </c>
      <c r="AI42" s="11" t="s">
        <v>357</v>
      </c>
      <c r="AJ42" s="11" t="s">
        <v>540</v>
      </c>
    </row>
    <row r="43" spans="1:36" ht="56" hidden="1">
      <c r="A43" s="38" t="s">
        <v>115</v>
      </c>
      <c r="B43" s="37">
        <f t="shared" si="0"/>
        <v>2013</v>
      </c>
      <c r="C43" s="31" t="s">
        <v>204</v>
      </c>
      <c r="D43" s="32" t="s">
        <v>205</v>
      </c>
      <c r="E43" s="26">
        <v>2013</v>
      </c>
      <c r="F43" s="29" t="s">
        <v>391</v>
      </c>
      <c r="G43" s="29" t="s">
        <v>208</v>
      </c>
      <c r="H43" s="29" t="s">
        <v>392</v>
      </c>
      <c r="I43" s="14" t="s">
        <v>70</v>
      </c>
      <c r="J43" s="14" t="s">
        <v>71</v>
      </c>
      <c r="K43" s="19" t="s">
        <v>480</v>
      </c>
      <c r="L43" s="13" t="s">
        <v>272</v>
      </c>
      <c r="M43" s="13" t="s">
        <v>72</v>
      </c>
      <c r="N43" s="13" t="s">
        <v>54</v>
      </c>
      <c r="O43" s="13" t="s">
        <v>57</v>
      </c>
      <c r="P43" s="13" t="s">
        <v>54</v>
      </c>
      <c r="Q43" s="13" t="s">
        <v>82</v>
      </c>
      <c r="R43" s="13" t="s">
        <v>73</v>
      </c>
      <c r="S43" s="13" t="s">
        <v>54</v>
      </c>
      <c r="T43" s="13" t="s">
        <v>54</v>
      </c>
      <c r="U43" s="13" t="s">
        <v>54</v>
      </c>
      <c r="V43" s="13" t="s">
        <v>56</v>
      </c>
      <c r="W43" s="13" t="s">
        <v>74</v>
      </c>
      <c r="X43" s="13" t="s">
        <v>54</v>
      </c>
      <c r="Y43" s="13"/>
      <c r="Z43" s="13" t="s">
        <v>479</v>
      </c>
      <c r="AA43" s="13" t="s">
        <v>77</v>
      </c>
      <c r="AB43" s="13"/>
      <c r="AC43" s="13" t="s">
        <v>58</v>
      </c>
      <c r="AD43" s="13" t="s">
        <v>76</v>
      </c>
      <c r="AE43" s="13" t="s">
        <v>83</v>
      </c>
      <c r="AF43" s="13" t="s">
        <v>54</v>
      </c>
      <c r="AG43" s="13" t="s">
        <v>62</v>
      </c>
      <c r="AH43" s="13" t="s">
        <v>78</v>
      </c>
      <c r="AI43" s="13" t="s">
        <v>79</v>
      </c>
      <c r="AJ43" s="14" t="s">
        <v>75</v>
      </c>
    </row>
    <row r="44" spans="1:36" ht="30" hidden="1">
      <c r="A44" s="38" t="s">
        <v>116</v>
      </c>
      <c r="B44" s="37">
        <v>41040</v>
      </c>
      <c r="C44" s="31" t="s">
        <v>44</v>
      </c>
      <c r="D44" s="31" t="s">
        <v>49</v>
      </c>
      <c r="E44" s="33">
        <v>2008</v>
      </c>
      <c r="F44" s="29" t="s">
        <v>393</v>
      </c>
      <c r="G44" s="29" t="s">
        <v>50</v>
      </c>
      <c r="H44" s="29" t="s">
        <v>51</v>
      </c>
      <c r="J44" s="53" t="s">
        <v>485</v>
      </c>
      <c r="K44" s="17" t="s">
        <v>53</v>
      </c>
      <c r="L44" s="13" t="s">
        <v>52</v>
      </c>
      <c r="M44" t="s">
        <v>64</v>
      </c>
      <c r="N44" t="s">
        <v>54</v>
      </c>
      <c r="O44" t="s">
        <v>57</v>
      </c>
      <c r="P44" t="s">
        <v>54</v>
      </c>
      <c r="Q44" t="s">
        <v>82</v>
      </c>
      <c r="R44" t="s">
        <v>61</v>
      </c>
      <c r="S44" t="s">
        <v>54</v>
      </c>
      <c r="T44" t="s">
        <v>54</v>
      </c>
      <c r="U44" t="s">
        <v>55</v>
      </c>
      <c r="V44" t="s">
        <v>56</v>
      </c>
      <c r="W44" t="s">
        <v>59</v>
      </c>
      <c r="X44" t="s">
        <v>54</v>
      </c>
      <c r="Z44" t="s">
        <v>80</v>
      </c>
      <c r="AA44" t="s">
        <v>60</v>
      </c>
      <c r="AB44" t="s">
        <v>63</v>
      </c>
      <c r="AC44" t="s">
        <v>58</v>
      </c>
      <c r="AD44" t="s">
        <v>65</v>
      </c>
      <c r="AE44" s="11" t="s">
        <v>66</v>
      </c>
      <c r="AF44" t="s">
        <v>54</v>
      </c>
      <c r="AG44" s="16"/>
      <c r="AH44" t="s">
        <v>67</v>
      </c>
      <c r="AI44" t="s">
        <v>68</v>
      </c>
      <c r="AJ44" s="11" t="s">
        <v>484</v>
      </c>
    </row>
    <row r="45" spans="1:36" ht="42" hidden="1">
      <c r="A45" s="38" t="s">
        <v>117</v>
      </c>
      <c r="B45" s="37">
        <f t="shared" ref="B45:B54" si="2">E45</f>
        <v>2007</v>
      </c>
      <c r="C45" s="31" t="s">
        <v>206</v>
      </c>
      <c r="D45" s="31" t="s">
        <v>207</v>
      </c>
      <c r="E45" s="33">
        <v>2007</v>
      </c>
      <c r="F45" s="29" t="s">
        <v>394</v>
      </c>
      <c r="G45" s="29" t="s">
        <v>208</v>
      </c>
      <c r="H45" s="29" t="s">
        <v>395</v>
      </c>
      <c r="I45" s="49" t="s">
        <v>488</v>
      </c>
      <c r="J45" s="53" t="s">
        <v>489</v>
      </c>
      <c r="K45" s="19" t="s">
        <v>53</v>
      </c>
      <c r="L45" s="13" t="s">
        <v>52</v>
      </c>
      <c r="M45" t="s">
        <v>64</v>
      </c>
      <c r="N45" s="39" t="s">
        <v>54</v>
      </c>
      <c r="O45" s="39" t="s">
        <v>57</v>
      </c>
      <c r="P45" s="39" t="s">
        <v>273</v>
      </c>
      <c r="Q45" s="39" t="s">
        <v>82</v>
      </c>
      <c r="R45" s="19" t="s">
        <v>486</v>
      </c>
      <c r="S45" s="39" t="s">
        <v>54</v>
      </c>
      <c r="T45" s="39" t="s">
        <v>274</v>
      </c>
      <c r="U45" s="39"/>
      <c r="V45" s="39" t="s">
        <v>277</v>
      </c>
      <c r="W45" s="40" t="s">
        <v>429</v>
      </c>
      <c r="Z45" s="39" t="s">
        <v>80</v>
      </c>
      <c r="AA45" s="40"/>
      <c r="AC45" t="s">
        <v>280</v>
      </c>
      <c r="AD45" t="s">
        <v>281</v>
      </c>
      <c r="AE45" s="11" t="s">
        <v>282</v>
      </c>
      <c r="AF45" s="11" t="s">
        <v>54</v>
      </c>
      <c r="AG45" s="11" t="s">
        <v>283</v>
      </c>
      <c r="AH45" s="11" t="s">
        <v>285</v>
      </c>
      <c r="AI45" s="11" t="s">
        <v>284</v>
      </c>
      <c r="AJ45" s="11" t="s">
        <v>487</v>
      </c>
    </row>
    <row r="46" spans="1:36" ht="30">
      <c r="A46" s="38" t="s">
        <v>118</v>
      </c>
      <c r="B46" s="37">
        <f t="shared" si="2"/>
        <v>2004</v>
      </c>
      <c r="C46" s="31" t="s">
        <v>209</v>
      </c>
      <c r="D46" s="32" t="s">
        <v>210</v>
      </c>
      <c r="E46" s="34">
        <v>2004</v>
      </c>
      <c r="F46" s="29" t="s">
        <v>396</v>
      </c>
      <c r="G46" s="29" t="s">
        <v>208</v>
      </c>
      <c r="H46" s="29" t="s">
        <v>211</v>
      </c>
      <c r="I46" s="14" t="s">
        <v>541</v>
      </c>
      <c r="J46" s="14" t="s">
        <v>490</v>
      </c>
      <c r="K46" s="19" t="s">
        <v>53</v>
      </c>
      <c r="L46" s="13" t="s">
        <v>52</v>
      </c>
      <c r="M46" s="13"/>
      <c r="N46" s="13" t="s">
        <v>54</v>
      </c>
      <c r="O46" s="13" t="s">
        <v>57</v>
      </c>
      <c r="P46" s="13"/>
      <c r="Q46" s="13" t="s">
        <v>525</v>
      </c>
      <c r="R46" s="13" t="s">
        <v>525</v>
      </c>
      <c r="S46" s="13"/>
      <c r="T46" s="13"/>
      <c r="U46" s="13"/>
      <c r="V46" s="13" t="s">
        <v>277</v>
      </c>
      <c r="W46" s="13" t="s">
        <v>293</v>
      </c>
      <c r="X46" s="13"/>
      <c r="Y46" s="13"/>
      <c r="Z46" s="13" t="s">
        <v>292</v>
      </c>
      <c r="AA46" s="13"/>
      <c r="AB46" s="13"/>
      <c r="AC46" s="13" t="s">
        <v>54</v>
      </c>
      <c r="AD46" s="13" t="s">
        <v>492</v>
      </c>
      <c r="AE46" s="13" t="s">
        <v>288</v>
      </c>
      <c r="AF46" s="13" t="s">
        <v>54</v>
      </c>
      <c r="AG46" s="13" t="s">
        <v>283</v>
      </c>
      <c r="AH46" s="15" t="s">
        <v>491</v>
      </c>
      <c r="AI46" s="14"/>
      <c r="AJ46" s="14"/>
    </row>
    <row r="47" spans="1:36" ht="42">
      <c r="A47" s="38" t="s">
        <v>119</v>
      </c>
      <c r="B47" s="37">
        <f t="shared" si="2"/>
        <v>2007</v>
      </c>
      <c r="C47" s="31" t="s">
        <v>212</v>
      </c>
      <c r="D47" s="32" t="s">
        <v>213</v>
      </c>
      <c r="E47" s="34">
        <v>2007</v>
      </c>
      <c r="F47" s="29" t="s">
        <v>397</v>
      </c>
      <c r="G47" s="29" t="s">
        <v>208</v>
      </c>
      <c r="H47" s="29" t="s">
        <v>211</v>
      </c>
      <c r="I47" s="11" t="s">
        <v>493</v>
      </c>
      <c r="J47" s="17" t="s">
        <v>52</v>
      </c>
      <c r="K47" s="19" t="s">
        <v>53</v>
      </c>
      <c r="L47" s="13" t="s">
        <v>52</v>
      </c>
      <c r="M47" t="s">
        <v>64</v>
      </c>
      <c r="N47" t="s">
        <v>54</v>
      </c>
      <c r="O47" t="s">
        <v>57</v>
      </c>
      <c r="P47" t="s">
        <v>273</v>
      </c>
      <c r="Q47" t="s">
        <v>82</v>
      </c>
      <c r="R47" s="13" t="s">
        <v>542</v>
      </c>
      <c r="S47" t="s">
        <v>54</v>
      </c>
      <c r="V47" t="s">
        <v>295</v>
      </c>
      <c r="Z47" t="s">
        <v>522</v>
      </c>
      <c r="AA47" s="11" t="s">
        <v>297</v>
      </c>
      <c r="AC47" t="s">
        <v>54</v>
      </c>
      <c r="AD47" t="s">
        <v>296</v>
      </c>
      <c r="AE47" s="11" t="s">
        <v>298</v>
      </c>
      <c r="AF47" s="11" t="s">
        <v>54</v>
      </c>
      <c r="AG47" s="11" t="s">
        <v>62</v>
      </c>
      <c r="AI47" t="s">
        <v>299</v>
      </c>
      <c r="AJ47" s="11" t="s">
        <v>300</v>
      </c>
    </row>
    <row r="48" spans="1:36" ht="60">
      <c r="A48" s="38" t="s">
        <v>120</v>
      </c>
      <c r="B48" s="37">
        <f t="shared" si="2"/>
        <v>2011</v>
      </c>
      <c r="C48" s="31" t="s">
        <v>215</v>
      </c>
      <c r="D48" s="32" t="s">
        <v>216</v>
      </c>
      <c r="E48" s="34">
        <v>2011</v>
      </c>
      <c r="F48" s="29" t="s">
        <v>398</v>
      </c>
      <c r="G48" s="29" t="s">
        <v>50</v>
      </c>
      <c r="H48" s="29" t="s">
        <v>399</v>
      </c>
      <c r="I48" s="11"/>
      <c r="J48" s="17" t="s">
        <v>52</v>
      </c>
      <c r="K48" s="59" t="s">
        <v>303</v>
      </c>
      <c r="L48" s="13" t="s">
        <v>52</v>
      </c>
      <c r="M48" t="s">
        <v>64</v>
      </c>
      <c r="O48" t="s">
        <v>57</v>
      </c>
      <c r="Q48" t="s">
        <v>525</v>
      </c>
      <c r="R48" s="13" t="s">
        <v>525</v>
      </c>
      <c r="V48" t="s">
        <v>295</v>
      </c>
      <c r="Z48" t="s">
        <v>522</v>
      </c>
      <c r="AA48" t="s">
        <v>305</v>
      </c>
      <c r="AD48" t="s">
        <v>495</v>
      </c>
      <c r="AJ48" s="11" t="s">
        <v>494</v>
      </c>
    </row>
    <row r="49" spans="1:36" ht="30">
      <c r="A49" s="38" t="s">
        <v>232</v>
      </c>
      <c r="B49" s="37">
        <f t="shared" si="2"/>
        <v>2007</v>
      </c>
      <c r="C49" s="31" t="s">
        <v>217</v>
      </c>
      <c r="D49" s="32" t="s">
        <v>218</v>
      </c>
      <c r="E49" s="34">
        <v>2007</v>
      </c>
      <c r="F49" s="29" t="s">
        <v>400</v>
      </c>
      <c r="G49" s="29" t="s">
        <v>208</v>
      </c>
      <c r="H49" s="29" t="s">
        <v>219</v>
      </c>
      <c r="I49" s="54" t="s">
        <v>496</v>
      </c>
      <c r="J49" s="11" t="s">
        <v>543</v>
      </c>
      <c r="K49" s="17" t="s">
        <v>53</v>
      </c>
      <c r="L49" s="13" t="s">
        <v>52</v>
      </c>
      <c r="M49" s="39" t="s">
        <v>72</v>
      </c>
      <c r="N49" s="39" t="s">
        <v>54</v>
      </c>
      <c r="O49" s="39" t="s">
        <v>57</v>
      </c>
      <c r="P49" t="s">
        <v>273</v>
      </c>
      <c r="Q49" s="39" t="s">
        <v>525</v>
      </c>
      <c r="R49" s="13" t="s">
        <v>525</v>
      </c>
      <c r="S49" s="39" t="s">
        <v>54</v>
      </c>
      <c r="T49" s="39" t="s">
        <v>54</v>
      </c>
      <c r="U49" s="39" t="s">
        <v>54</v>
      </c>
      <c r="V49" s="39" t="s">
        <v>56</v>
      </c>
      <c r="W49" s="40" t="s">
        <v>309</v>
      </c>
      <c r="Z49" t="s">
        <v>479</v>
      </c>
      <c r="AA49" s="11" t="s">
        <v>311</v>
      </c>
      <c r="AE49" s="11" t="s">
        <v>312</v>
      </c>
      <c r="AF49" t="s">
        <v>54</v>
      </c>
      <c r="AG49" t="s">
        <v>62</v>
      </c>
      <c r="AH49" s="11" t="s">
        <v>314</v>
      </c>
      <c r="AI49" s="11" t="s">
        <v>313</v>
      </c>
    </row>
    <row r="50" spans="1:36" ht="31" customHeight="1">
      <c r="A50" s="38" t="s">
        <v>233</v>
      </c>
      <c r="B50" s="37">
        <f t="shared" si="2"/>
        <v>2003</v>
      </c>
      <c r="C50" s="31" t="s">
        <v>220</v>
      </c>
      <c r="D50" s="32" t="s">
        <v>221</v>
      </c>
      <c r="E50" s="34">
        <v>2003</v>
      </c>
      <c r="F50" s="29" t="s">
        <v>401</v>
      </c>
      <c r="G50" s="29" t="s">
        <v>50</v>
      </c>
      <c r="H50" s="29" t="s">
        <v>381</v>
      </c>
      <c r="I50" s="11" t="s">
        <v>315</v>
      </c>
      <c r="J50" s="11" t="s">
        <v>316</v>
      </c>
      <c r="K50" s="17" t="s">
        <v>303</v>
      </c>
      <c r="L50" s="13" t="s">
        <v>52</v>
      </c>
      <c r="M50" s="39"/>
      <c r="N50" t="s">
        <v>54</v>
      </c>
      <c r="O50" s="39" t="s">
        <v>57</v>
      </c>
      <c r="Q50" s="39" t="s">
        <v>525</v>
      </c>
      <c r="R50" s="13" t="s">
        <v>525</v>
      </c>
      <c r="S50" s="39" t="s">
        <v>54</v>
      </c>
      <c r="T50" t="s">
        <v>318</v>
      </c>
      <c r="U50" s="39"/>
      <c r="V50" t="s">
        <v>295</v>
      </c>
      <c r="W50" s="39" t="s">
        <v>320</v>
      </c>
      <c r="Z50" t="s">
        <v>292</v>
      </c>
      <c r="AA50" s="11" t="s">
        <v>322</v>
      </c>
      <c r="AC50" s="13" t="s">
        <v>58</v>
      </c>
      <c r="AD50" t="s">
        <v>323</v>
      </c>
      <c r="AE50" s="11" t="s">
        <v>324</v>
      </c>
      <c r="AG50" t="s">
        <v>62</v>
      </c>
      <c r="AH50" s="11" t="s">
        <v>326</v>
      </c>
      <c r="AI50" s="11" t="s">
        <v>325</v>
      </c>
    </row>
    <row r="51" spans="1:36" ht="30">
      <c r="A51" s="38" t="s">
        <v>234</v>
      </c>
      <c r="B51" s="37">
        <f t="shared" si="2"/>
        <v>2006</v>
      </c>
      <c r="C51" s="31" t="s">
        <v>222</v>
      </c>
      <c r="D51" s="32" t="s">
        <v>223</v>
      </c>
      <c r="E51" s="34">
        <v>2006</v>
      </c>
      <c r="F51" s="29" t="s">
        <v>402</v>
      </c>
      <c r="G51" s="29" t="s">
        <v>208</v>
      </c>
      <c r="H51" s="29" t="s">
        <v>403</v>
      </c>
      <c r="I51" s="54"/>
      <c r="K51" s="17" t="s">
        <v>480</v>
      </c>
      <c r="L51" s="13" t="s">
        <v>272</v>
      </c>
      <c r="M51" t="s">
        <v>72</v>
      </c>
      <c r="N51" s="11"/>
      <c r="O51" t="s">
        <v>57</v>
      </c>
      <c r="P51" t="s">
        <v>273</v>
      </c>
      <c r="Q51" t="s">
        <v>82</v>
      </c>
      <c r="R51" s="13" t="s">
        <v>525</v>
      </c>
      <c r="S51" t="s">
        <v>54</v>
      </c>
      <c r="T51" t="s">
        <v>54</v>
      </c>
      <c r="U51" t="s">
        <v>54</v>
      </c>
      <c r="V51" t="s">
        <v>328</v>
      </c>
      <c r="W51" s="40" t="s">
        <v>54</v>
      </c>
      <c r="X51" s="40" t="s">
        <v>54</v>
      </c>
      <c r="Y51" s="40" t="s">
        <v>54</v>
      </c>
      <c r="Z51" s="40" t="s">
        <v>80</v>
      </c>
      <c r="AA51" s="40" t="s">
        <v>329</v>
      </c>
      <c r="AC51" t="s">
        <v>54</v>
      </c>
      <c r="AD51" t="s">
        <v>330</v>
      </c>
      <c r="AE51" s="11" t="s">
        <v>333</v>
      </c>
      <c r="AG51" t="s">
        <v>62</v>
      </c>
      <c r="AH51" s="11" t="s">
        <v>334</v>
      </c>
      <c r="AI51" s="11" t="s">
        <v>335</v>
      </c>
      <c r="AJ51" s="11" t="s">
        <v>332</v>
      </c>
    </row>
    <row r="52" spans="1:36" ht="56">
      <c r="A52" s="38" t="s">
        <v>214</v>
      </c>
      <c r="B52" s="37">
        <f t="shared" si="2"/>
        <v>2006</v>
      </c>
      <c r="C52" s="31" t="s">
        <v>224</v>
      </c>
      <c r="D52" s="32" t="s">
        <v>225</v>
      </c>
      <c r="E52" s="34">
        <v>2006</v>
      </c>
      <c r="F52" s="29" t="s">
        <v>404</v>
      </c>
      <c r="G52" s="29" t="s">
        <v>50</v>
      </c>
      <c r="H52" s="29" t="s">
        <v>226</v>
      </c>
      <c r="I52" s="11" t="s">
        <v>294</v>
      </c>
      <c r="J52" s="17" t="s">
        <v>52</v>
      </c>
      <c r="K52" s="19" t="s">
        <v>480</v>
      </c>
      <c r="L52" s="39" t="s">
        <v>482</v>
      </c>
      <c r="M52" t="s">
        <v>64</v>
      </c>
      <c r="N52" t="s">
        <v>54</v>
      </c>
      <c r="O52" t="s">
        <v>57</v>
      </c>
      <c r="P52" t="s">
        <v>497</v>
      </c>
      <c r="Q52" t="s">
        <v>82</v>
      </c>
      <c r="R52" s="13" t="s">
        <v>525</v>
      </c>
      <c r="S52" t="s">
        <v>54</v>
      </c>
      <c r="V52" t="s">
        <v>295</v>
      </c>
      <c r="Z52" t="s">
        <v>479</v>
      </c>
      <c r="AA52" s="11" t="s">
        <v>297</v>
      </c>
      <c r="AC52" t="s">
        <v>54</v>
      </c>
      <c r="AD52" t="s">
        <v>296</v>
      </c>
      <c r="AE52" s="11" t="s">
        <v>298</v>
      </c>
      <c r="AF52" s="11" t="s">
        <v>54</v>
      </c>
      <c r="AG52" s="11" t="s">
        <v>62</v>
      </c>
      <c r="AI52" t="s">
        <v>299</v>
      </c>
      <c r="AJ52" s="11" t="s">
        <v>300</v>
      </c>
    </row>
    <row r="53" spans="1:36" ht="60" hidden="1">
      <c r="A53" s="38" t="s">
        <v>235</v>
      </c>
      <c r="B53" s="37">
        <f t="shared" si="2"/>
        <v>2012</v>
      </c>
      <c r="C53" s="31" t="s">
        <v>227</v>
      </c>
      <c r="D53" s="32" t="s">
        <v>228</v>
      </c>
      <c r="E53" s="34">
        <v>2012</v>
      </c>
      <c r="F53" s="29" t="s">
        <v>405</v>
      </c>
      <c r="G53" s="29" t="s">
        <v>50</v>
      </c>
      <c r="H53" s="29" t="s">
        <v>219</v>
      </c>
      <c r="I53" s="14" t="s">
        <v>498</v>
      </c>
      <c r="J53" s="14"/>
      <c r="K53" s="19" t="s">
        <v>303</v>
      </c>
      <c r="L53" s="13" t="s">
        <v>52</v>
      </c>
      <c r="M53" s="13" t="s">
        <v>64</v>
      </c>
      <c r="N53" s="13" t="s">
        <v>54</v>
      </c>
      <c r="O53" s="13" t="s">
        <v>57</v>
      </c>
      <c r="P53" s="13" t="s">
        <v>54</v>
      </c>
      <c r="Q53" s="13" t="s">
        <v>82</v>
      </c>
      <c r="R53" s="13" t="s">
        <v>73</v>
      </c>
      <c r="S53" s="13" t="s">
        <v>54</v>
      </c>
      <c r="T53" s="13" t="s">
        <v>54</v>
      </c>
      <c r="U53" s="13" t="s">
        <v>54</v>
      </c>
      <c r="V53" s="13" t="s">
        <v>56</v>
      </c>
      <c r="W53" s="13" t="s">
        <v>74</v>
      </c>
      <c r="X53" s="13" t="s">
        <v>54</v>
      </c>
      <c r="Y53" s="13"/>
      <c r="Z53" s="13" t="s">
        <v>479</v>
      </c>
      <c r="AA53" s="13"/>
      <c r="AB53" s="13"/>
      <c r="AC53" s="13" t="s">
        <v>58</v>
      </c>
      <c r="AD53" s="13" t="s">
        <v>76</v>
      </c>
      <c r="AE53" s="13" t="s">
        <v>83</v>
      </c>
      <c r="AF53" s="13" t="s">
        <v>54</v>
      </c>
      <c r="AG53" s="13" t="s">
        <v>62</v>
      </c>
      <c r="AH53" s="13" t="s">
        <v>78</v>
      </c>
      <c r="AI53" s="13" t="s">
        <v>79</v>
      </c>
      <c r="AJ53" s="14" t="s">
        <v>75</v>
      </c>
    </row>
    <row r="54" spans="1:36" ht="42" hidden="1">
      <c r="A54" s="38" t="s">
        <v>236</v>
      </c>
      <c r="B54" s="37">
        <f t="shared" si="2"/>
        <v>2012</v>
      </c>
      <c r="C54" s="31" t="s">
        <v>229</v>
      </c>
      <c r="D54" s="32" t="s">
        <v>230</v>
      </c>
      <c r="E54" s="34">
        <v>2012</v>
      </c>
      <c r="F54" s="29" t="s">
        <v>406</v>
      </c>
      <c r="G54" s="29" t="s">
        <v>208</v>
      </c>
      <c r="H54" s="29" t="s">
        <v>231</v>
      </c>
      <c r="I54" s="11" t="s">
        <v>271</v>
      </c>
      <c r="J54" s="17" t="s">
        <v>52</v>
      </c>
      <c r="K54" s="19" t="s">
        <v>480</v>
      </c>
      <c r="L54" s="39" t="s">
        <v>272</v>
      </c>
      <c r="M54" t="s">
        <v>64</v>
      </c>
      <c r="N54" s="39" t="s">
        <v>54</v>
      </c>
      <c r="O54" s="39" t="s">
        <v>57</v>
      </c>
      <c r="P54" s="39" t="s">
        <v>273</v>
      </c>
      <c r="Q54" s="39" t="s">
        <v>82</v>
      </c>
      <c r="R54" s="19" t="s">
        <v>275</v>
      </c>
      <c r="S54" s="39" t="s">
        <v>54</v>
      </c>
      <c r="T54" s="39" t="s">
        <v>274</v>
      </c>
      <c r="U54" s="39" t="s">
        <v>276</v>
      </c>
      <c r="V54" s="39" t="s">
        <v>277</v>
      </c>
      <c r="W54" s="40" t="s">
        <v>278</v>
      </c>
      <c r="Z54" s="39" t="s">
        <v>80</v>
      </c>
      <c r="AA54" s="40" t="s">
        <v>279</v>
      </c>
      <c r="AC54" t="s">
        <v>280</v>
      </c>
      <c r="AD54" t="s">
        <v>281</v>
      </c>
      <c r="AE54" s="11" t="s">
        <v>282</v>
      </c>
      <c r="AF54" s="11" t="s">
        <v>54</v>
      </c>
      <c r="AG54" s="11" t="s">
        <v>283</v>
      </c>
      <c r="AH54" s="11" t="s">
        <v>285</v>
      </c>
      <c r="AI54" s="11" t="s">
        <v>284</v>
      </c>
      <c r="AJ54" s="11" t="s">
        <v>286</v>
      </c>
    </row>
    <row r="57" spans="1:36">
      <c r="H57" s="42">
        <f ca="1">TODAY()</f>
        <v>42574</v>
      </c>
    </row>
    <row r="58" spans="1:36">
      <c r="H58" s="42">
        <v>42612</v>
      </c>
    </row>
    <row r="59" spans="1:36">
      <c r="H59">
        <f ca="1">H58-H57</f>
        <v>38</v>
      </c>
      <c r="I59" s="17">
        <f ca="1">H59*8</f>
        <v>304</v>
      </c>
    </row>
  </sheetData>
  <autoFilter ref="A2:AK54">
    <filterColumn colId="17">
      <filters>
        <filter val="not cited"/>
      </filters>
    </filterColumn>
    <sortState ref="A3:AK54">
      <sortCondition ref="A2:A54"/>
    </sortState>
  </autoFilter>
  <sortState ref="A6:AJ37">
    <sortCondition ref="AJ37"/>
  </sortState>
  <mergeCells count="1">
    <mergeCell ref="C1:H1"/>
  </mergeCells>
  <phoneticPr fontId="14" type="noConversion"/>
  <hyperlinks>
    <hyperlink ref="A3" r:id="rId1" display="s1"/>
    <hyperlink ref="A5" r:id="rId2" display="s3"/>
    <hyperlink ref="A6" r:id="rId3" display="s4"/>
    <hyperlink ref="A7" r:id="rId4" display="s5"/>
    <hyperlink ref="A8" r:id="rId5" display="s6"/>
    <hyperlink ref="A9" r:id="rId6" display="s7"/>
    <hyperlink ref="A10" r:id="rId7" display="s8"/>
    <hyperlink ref="A11" r:id="rId8" display="s9"/>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9" r:id="rId34"/>
    <hyperlink ref="A40" r:id="rId35"/>
    <hyperlink ref="A41" r:id="rId36"/>
    <hyperlink ref="A42" r:id="rId37"/>
    <hyperlink ref="A43" r:id="rId38"/>
    <hyperlink ref="A44" r:id="rId39"/>
    <hyperlink ref="A45" r:id="rId40"/>
    <hyperlink ref="A47" r:id="rId41"/>
    <hyperlink ref="A48" r:id="rId42"/>
    <hyperlink ref="A51" r:id="rId43"/>
    <hyperlink ref="A52" r:id="rId44"/>
    <hyperlink ref="A53" r:id="rId45"/>
    <hyperlink ref="A54" r:id="rId46"/>
    <hyperlink ref="A4" r:id="rId47" display="s2"/>
    <hyperlink ref="A49" r:id="rId48"/>
    <hyperlink ref="A50" r:id="rId49"/>
    <hyperlink ref="A46" r:id="rId50"/>
    <hyperlink ref="A38" r:id="rId51"/>
    <hyperlink ref="A37" r:id="rId52"/>
  </hyperlinks>
  <pageMargins left="0.511811024" right="0.511811024" top="0.78740157499999996" bottom="0.78740157499999996" header="0.31496062000000002" footer="0.31496062000000002"/>
  <pageSetup paperSize="9" scale="26" fitToWidth="0" fitToHeight="0" orientation="portrait"/>
  <legacyDrawing r:id="rId5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43" t="s">
        <v>366</v>
      </c>
    </row>
    <row r="2" spans="1:1">
      <c r="A2" t="s">
        <v>367</v>
      </c>
    </row>
    <row r="3" spans="1:1">
      <c r="A3" t="s">
        <v>371</v>
      </c>
    </row>
    <row r="4" spans="1:1">
      <c r="A4" t="s">
        <v>368</v>
      </c>
    </row>
    <row r="5" spans="1:1">
      <c r="A5" t="s">
        <v>369</v>
      </c>
    </row>
    <row r="6" spans="1:1">
      <c r="A6" t="s">
        <v>370</v>
      </c>
    </row>
    <row r="7" spans="1:1">
      <c r="A7" t="s">
        <v>372</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topLeftCell="A4" workbookViewId="0">
      <selection activeCell="A34" sqref="A34"/>
    </sheetView>
  </sheetViews>
  <sheetFormatPr baseColWidth="10" defaultRowHeight="14" x14ac:dyDescent="0"/>
  <cols>
    <col min="1" max="1" width="19.83203125" bestFit="1" customWidth="1"/>
    <col min="2" max="39" width="3.83203125" style="23" bestFit="1" customWidth="1"/>
  </cols>
  <sheetData>
    <row r="1" spans="1:39">
      <c r="A1" s="46" t="s">
        <v>450</v>
      </c>
      <c r="B1" s="23" t="s">
        <v>89</v>
      </c>
      <c r="C1" s="23" t="s">
        <v>90</v>
      </c>
      <c r="D1" s="23" t="s">
        <v>91</v>
      </c>
      <c r="E1" s="23" t="s">
        <v>92</v>
      </c>
      <c r="F1" s="23" t="s">
        <v>93</v>
      </c>
      <c r="G1" s="23" t="s">
        <v>94</v>
      </c>
      <c r="H1" s="23" t="s">
        <v>95</v>
      </c>
      <c r="I1" s="23" t="s">
        <v>96</v>
      </c>
      <c r="J1" s="23" t="s">
        <v>97</v>
      </c>
      <c r="K1" s="23" t="s">
        <v>98</v>
      </c>
      <c r="L1" s="23" t="s">
        <v>99</v>
      </c>
      <c r="M1" s="23" t="s">
        <v>100</v>
      </c>
      <c r="N1" s="23" t="s">
        <v>101</v>
      </c>
      <c r="O1" s="23" t="s">
        <v>102</v>
      </c>
      <c r="P1" s="23" t="s">
        <v>103</v>
      </c>
      <c r="Q1" s="23" t="s">
        <v>104</v>
      </c>
      <c r="R1" s="23" t="s">
        <v>105</v>
      </c>
      <c r="S1" s="23" t="s">
        <v>106</v>
      </c>
      <c r="T1" s="23" t="s">
        <v>107</v>
      </c>
      <c r="U1" s="23" t="s">
        <v>108</v>
      </c>
      <c r="V1" s="23" t="s">
        <v>109</v>
      </c>
      <c r="W1" s="23" t="s">
        <v>110</v>
      </c>
      <c r="X1" s="23" t="s">
        <v>111</v>
      </c>
      <c r="Y1" s="23" t="s">
        <v>112</v>
      </c>
      <c r="Z1" s="23" t="s">
        <v>113</v>
      </c>
      <c r="AA1" s="23" t="s">
        <v>114</v>
      </c>
      <c r="AB1" s="23" t="s">
        <v>115</v>
      </c>
      <c r="AC1" s="23" t="s">
        <v>116</v>
      </c>
      <c r="AD1" s="23" t="s">
        <v>117</v>
      </c>
      <c r="AE1" s="23" t="s">
        <v>118</v>
      </c>
      <c r="AF1" s="23" t="s">
        <v>119</v>
      </c>
      <c r="AG1" s="23" t="s">
        <v>120</v>
      </c>
      <c r="AH1" s="23" t="s">
        <v>232</v>
      </c>
      <c r="AI1" s="23" t="s">
        <v>233</v>
      </c>
      <c r="AJ1" s="23" t="s">
        <v>234</v>
      </c>
      <c r="AK1" s="23" t="s">
        <v>214</v>
      </c>
      <c r="AL1" s="23" t="s">
        <v>235</v>
      </c>
      <c r="AM1" s="23" t="s">
        <v>236</v>
      </c>
    </row>
    <row r="2" spans="1:39">
      <c r="A2" t="s">
        <v>23</v>
      </c>
      <c r="B2" s="23" t="s">
        <v>339</v>
      </c>
      <c r="C2" s="23" t="s">
        <v>339</v>
      </c>
      <c r="D2" s="23" t="s">
        <v>339</v>
      </c>
      <c r="E2" s="23" t="s">
        <v>339</v>
      </c>
      <c r="F2" s="23" t="s">
        <v>339</v>
      </c>
      <c r="G2" s="23" t="s">
        <v>339</v>
      </c>
      <c r="H2" s="23" t="s">
        <v>339</v>
      </c>
      <c r="I2" s="23" t="s">
        <v>339</v>
      </c>
      <c r="J2" s="23" t="s">
        <v>339</v>
      </c>
      <c r="K2" s="23" t="s">
        <v>339</v>
      </c>
      <c r="L2" s="23" t="s">
        <v>339</v>
      </c>
      <c r="M2" s="23" t="s">
        <v>339</v>
      </c>
      <c r="N2" s="23" t="s">
        <v>339</v>
      </c>
      <c r="O2" s="23" t="s">
        <v>339</v>
      </c>
      <c r="P2" s="23" t="s">
        <v>339</v>
      </c>
      <c r="Q2" s="23" t="s">
        <v>339</v>
      </c>
      <c r="R2" s="23" t="s">
        <v>339</v>
      </c>
      <c r="S2" s="23" t="s">
        <v>339</v>
      </c>
      <c r="T2" s="23" t="s">
        <v>339</v>
      </c>
      <c r="U2" s="23" t="s">
        <v>339</v>
      </c>
      <c r="V2" s="23" t="s">
        <v>339</v>
      </c>
      <c r="W2" s="23" t="s">
        <v>339</v>
      </c>
      <c r="X2" s="23" t="s">
        <v>339</v>
      </c>
      <c r="Y2" s="23" t="s">
        <v>339</v>
      </c>
      <c r="Z2" s="23" t="s">
        <v>339</v>
      </c>
      <c r="AA2" s="23" t="s">
        <v>339</v>
      </c>
      <c r="AB2" s="23" t="s">
        <v>339</v>
      </c>
      <c r="AC2" s="23" t="s">
        <v>339</v>
      </c>
      <c r="AD2" s="23" t="s">
        <v>339</v>
      </c>
      <c r="AE2" s="23" t="s">
        <v>339</v>
      </c>
      <c r="AF2" s="23" t="s">
        <v>339</v>
      </c>
      <c r="AG2" s="23" t="s">
        <v>339</v>
      </c>
      <c r="AH2" s="23" t="s">
        <v>339</v>
      </c>
      <c r="AI2" s="23" t="s">
        <v>339</v>
      </c>
      <c r="AJ2" s="23" t="s">
        <v>339</v>
      </c>
      <c r="AK2" s="23" t="s">
        <v>339</v>
      </c>
      <c r="AL2" s="23" t="s">
        <v>339</v>
      </c>
      <c r="AM2" s="23" t="s">
        <v>339</v>
      </c>
    </row>
    <row r="3" spans="1:39">
      <c r="A3" t="s">
        <v>3</v>
      </c>
      <c r="B3" s="23" t="s">
        <v>339</v>
      </c>
      <c r="C3" s="23" t="s">
        <v>339</v>
      </c>
      <c r="D3" s="23" t="s">
        <v>339</v>
      </c>
      <c r="E3" s="23" t="s">
        <v>339</v>
      </c>
      <c r="F3" s="23" t="s">
        <v>339</v>
      </c>
      <c r="G3" s="23" t="s">
        <v>339</v>
      </c>
      <c r="H3" s="23" t="s">
        <v>339</v>
      </c>
      <c r="I3" s="23" t="s">
        <v>339</v>
      </c>
      <c r="J3" s="23" t="s">
        <v>339</v>
      </c>
      <c r="K3" s="23" t="s">
        <v>339</v>
      </c>
      <c r="L3" s="23" t="s">
        <v>339</v>
      </c>
      <c r="M3" s="23" t="s">
        <v>339</v>
      </c>
      <c r="N3" s="23" t="s">
        <v>339</v>
      </c>
      <c r="O3" s="23" t="s">
        <v>339</v>
      </c>
      <c r="P3" s="23" t="s">
        <v>339</v>
      </c>
      <c r="Q3" s="23" t="s">
        <v>339</v>
      </c>
      <c r="R3" s="23" t="s">
        <v>339</v>
      </c>
      <c r="S3" s="23" t="s">
        <v>339</v>
      </c>
      <c r="T3" s="23" t="s">
        <v>339</v>
      </c>
      <c r="U3" s="23" t="s">
        <v>339</v>
      </c>
      <c r="V3" s="23" t="s">
        <v>339</v>
      </c>
      <c r="W3" s="23" t="s">
        <v>339</v>
      </c>
      <c r="X3" s="23" t="s">
        <v>339</v>
      </c>
      <c r="Y3" s="23" t="s">
        <v>339</v>
      </c>
      <c r="Z3" s="23" t="s">
        <v>339</v>
      </c>
      <c r="AA3" s="23" t="s">
        <v>339</v>
      </c>
      <c r="AB3" s="23" t="s">
        <v>339</v>
      </c>
      <c r="AC3" s="23" t="s">
        <v>339</v>
      </c>
      <c r="AD3" s="23" t="s">
        <v>339</v>
      </c>
      <c r="AE3" s="23" t="s">
        <v>339</v>
      </c>
      <c r="AF3" s="23" t="s">
        <v>339</v>
      </c>
      <c r="AG3" s="23" t="s">
        <v>339</v>
      </c>
      <c r="AH3" s="23" t="s">
        <v>339</v>
      </c>
      <c r="AI3" s="23" t="s">
        <v>339</v>
      </c>
      <c r="AJ3" s="23" t="s">
        <v>339</v>
      </c>
      <c r="AK3" s="23" t="s">
        <v>339</v>
      </c>
      <c r="AL3" s="23" t="s">
        <v>339</v>
      </c>
      <c r="AM3" s="23" t="s">
        <v>339</v>
      </c>
    </row>
    <row r="4" spans="1:39">
      <c r="A4" t="s">
        <v>48</v>
      </c>
      <c r="B4" s="23" t="s">
        <v>339</v>
      </c>
      <c r="C4" s="23" t="s">
        <v>339</v>
      </c>
      <c r="D4" s="23" t="s">
        <v>339</v>
      </c>
      <c r="E4" s="23" t="s">
        <v>339</v>
      </c>
      <c r="F4" s="23" t="s">
        <v>339</v>
      </c>
      <c r="G4" s="23" t="s">
        <v>339</v>
      </c>
      <c r="H4" s="23" t="s">
        <v>339</v>
      </c>
      <c r="I4" s="23" t="s">
        <v>339</v>
      </c>
      <c r="J4" s="23" t="s">
        <v>339</v>
      </c>
      <c r="K4" s="23" t="s">
        <v>339</v>
      </c>
      <c r="L4" s="23" t="s">
        <v>339</v>
      </c>
      <c r="M4" s="23" t="s">
        <v>339</v>
      </c>
      <c r="N4" s="23" t="s">
        <v>339</v>
      </c>
      <c r="O4" s="23" t="s">
        <v>339</v>
      </c>
      <c r="P4" s="23" t="s">
        <v>339</v>
      </c>
      <c r="Q4" s="23" t="s">
        <v>339</v>
      </c>
      <c r="R4" s="23" t="s">
        <v>339</v>
      </c>
      <c r="S4" s="23" t="s">
        <v>339</v>
      </c>
      <c r="T4" s="23" t="s">
        <v>339</v>
      </c>
      <c r="U4" s="23" t="s">
        <v>339</v>
      </c>
      <c r="V4" s="23" t="s">
        <v>339</v>
      </c>
      <c r="W4" s="23" t="s">
        <v>339</v>
      </c>
      <c r="X4" s="23" t="s">
        <v>339</v>
      </c>
      <c r="Y4" s="23" t="s">
        <v>339</v>
      </c>
      <c r="Z4" s="23" t="s">
        <v>339</v>
      </c>
      <c r="AA4" s="23" t="s">
        <v>339</v>
      </c>
      <c r="AB4" s="23" t="s">
        <v>339</v>
      </c>
      <c r="AC4" s="23" t="s">
        <v>339</v>
      </c>
      <c r="AD4" s="23" t="s">
        <v>339</v>
      </c>
      <c r="AE4" s="23" t="s">
        <v>339</v>
      </c>
      <c r="AF4" s="23" t="s">
        <v>339</v>
      </c>
      <c r="AG4" s="23" t="s">
        <v>339</v>
      </c>
      <c r="AH4" s="23" t="s">
        <v>339</v>
      </c>
      <c r="AI4" s="23" t="s">
        <v>339</v>
      </c>
      <c r="AJ4" s="23" t="s">
        <v>339</v>
      </c>
      <c r="AK4" s="23" t="s">
        <v>339</v>
      </c>
      <c r="AL4" s="23" t="s">
        <v>339</v>
      </c>
      <c r="AM4" s="23" t="s">
        <v>339</v>
      </c>
    </row>
    <row r="5" spans="1:39">
      <c r="A5" t="s">
        <v>4</v>
      </c>
      <c r="B5" s="23" t="s">
        <v>339</v>
      </c>
      <c r="C5" s="23" t="s">
        <v>339</v>
      </c>
      <c r="D5" s="23" t="s">
        <v>339</v>
      </c>
      <c r="E5" s="23" t="s">
        <v>339</v>
      </c>
      <c r="F5" s="23" t="s">
        <v>339</v>
      </c>
      <c r="G5" s="23" t="s">
        <v>339</v>
      </c>
      <c r="H5" s="23" t="s">
        <v>339</v>
      </c>
      <c r="I5" s="23" t="s">
        <v>339</v>
      </c>
      <c r="J5" s="23" t="s">
        <v>339</v>
      </c>
      <c r="K5" s="23" t="s">
        <v>339</v>
      </c>
      <c r="L5" s="23" t="s">
        <v>339</v>
      </c>
      <c r="M5" s="23" t="s">
        <v>339</v>
      </c>
      <c r="N5" s="23" t="s">
        <v>339</v>
      </c>
      <c r="O5" s="23" t="s">
        <v>339</v>
      </c>
      <c r="P5" s="23" t="s">
        <v>339</v>
      </c>
      <c r="Q5" s="23" t="s">
        <v>339</v>
      </c>
      <c r="R5" s="23" t="s">
        <v>339</v>
      </c>
      <c r="S5" s="23" t="s">
        <v>339</v>
      </c>
      <c r="T5" s="23" t="s">
        <v>339</v>
      </c>
      <c r="U5" s="23" t="s">
        <v>339</v>
      </c>
      <c r="V5" s="23" t="s">
        <v>339</v>
      </c>
      <c r="W5" s="23" t="s">
        <v>339</v>
      </c>
      <c r="X5" s="23" t="s">
        <v>339</v>
      </c>
      <c r="Y5" s="23" t="s">
        <v>339</v>
      </c>
      <c r="Z5" s="23" t="s">
        <v>339</v>
      </c>
      <c r="AA5" s="23" t="s">
        <v>339</v>
      </c>
      <c r="AB5" s="23" t="s">
        <v>339</v>
      </c>
      <c r="AC5" s="23" t="s">
        <v>339</v>
      </c>
      <c r="AD5" s="23" t="s">
        <v>339</v>
      </c>
      <c r="AE5" s="23" t="s">
        <v>339</v>
      </c>
      <c r="AF5" s="23" t="s">
        <v>339</v>
      </c>
      <c r="AG5" s="23" t="s">
        <v>339</v>
      </c>
      <c r="AH5" s="23" t="s">
        <v>339</v>
      </c>
      <c r="AI5" s="23" t="s">
        <v>339</v>
      </c>
      <c r="AJ5" s="23" t="s">
        <v>339</v>
      </c>
      <c r="AK5" s="23" t="s">
        <v>339</v>
      </c>
      <c r="AL5" s="23" t="s">
        <v>339</v>
      </c>
      <c r="AM5" s="23" t="s">
        <v>339</v>
      </c>
    </row>
    <row r="6" spans="1:39">
      <c r="A6" t="s">
        <v>41</v>
      </c>
      <c r="B6" s="23" t="s">
        <v>339</v>
      </c>
      <c r="C6" s="23" t="s">
        <v>339</v>
      </c>
      <c r="D6" s="23" t="s">
        <v>339</v>
      </c>
      <c r="E6" s="23" t="s">
        <v>339</v>
      </c>
      <c r="F6" s="23" t="s">
        <v>339</v>
      </c>
      <c r="G6" s="23" t="s">
        <v>339</v>
      </c>
      <c r="H6" s="23" t="s">
        <v>339</v>
      </c>
      <c r="I6" s="23" t="s">
        <v>339</v>
      </c>
      <c r="J6" s="23" t="s">
        <v>339</v>
      </c>
      <c r="K6" s="23" t="s">
        <v>339</v>
      </c>
      <c r="L6" s="23" t="s">
        <v>339</v>
      </c>
      <c r="M6" s="23" t="s">
        <v>339</v>
      </c>
      <c r="N6" s="23" t="s">
        <v>339</v>
      </c>
      <c r="O6" s="23" t="s">
        <v>339</v>
      </c>
      <c r="P6" s="23" t="s">
        <v>339</v>
      </c>
      <c r="Q6" s="23" t="s">
        <v>339</v>
      </c>
      <c r="R6" s="23" t="s">
        <v>339</v>
      </c>
      <c r="S6" s="23" t="s">
        <v>339</v>
      </c>
      <c r="T6" s="23" t="s">
        <v>339</v>
      </c>
      <c r="U6" s="23" t="s">
        <v>339</v>
      </c>
      <c r="V6" s="23" t="s">
        <v>339</v>
      </c>
      <c r="W6" s="23" t="s">
        <v>339</v>
      </c>
      <c r="X6" s="23" t="s">
        <v>339</v>
      </c>
      <c r="Y6" s="23" t="s">
        <v>339</v>
      </c>
      <c r="Z6" s="23" t="s">
        <v>339</v>
      </c>
      <c r="AA6" s="23" t="s">
        <v>339</v>
      </c>
      <c r="AB6" s="23" t="s">
        <v>339</v>
      </c>
      <c r="AC6" s="23" t="s">
        <v>339</v>
      </c>
      <c r="AD6" s="23" t="s">
        <v>339</v>
      </c>
      <c r="AE6" s="23" t="s">
        <v>339</v>
      </c>
      <c r="AF6" s="23" t="s">
        <v>339</v>
      </c>
      <c r="AG6" s="23" t="s">
        <v>339</v>
      </c>
      <c r="AH6" s="23" t="s">
        <v>339</v>
      </c>
      <c r="AI6" s="23" t="s">
        <v>339</v>
      </c>
      <c r="AJ6" s="23" t="s">
        <v>339</v>
      </c>
      <c r="AK6" s="23" t="s">
        <v>339</v>
      </c>
      <c r="AL6" s="23" t="s">
        <v>339</v>
      </c>
      <c r="AM6" s="23" t="s">
        <v>339</v>
      </c>
    </row>
    <row r="7" spans="1:39">
      <c r="A7" t="s">
        <v>42</v>
      </c>
      <c r="B7" s="23" t="s">
        <v>339</v>
      </c>
      <c r="C7" s="23" t="s">
        <v>339</v>
      </c>
      <c r="D7" s="23" t="s">
        <v>339</v>
      </c>
      <c r="E7" s="23" t="s">
        <v>339</v>
      </c>
      <c r="F7" s="23" t="s">
        <v>339</v>
      </c>
      <c r="G7" s="23" t="s">
        <v>339</v>
      </c>
      <c r="H7" s="23" t="s">
        <v>339</v>
      </c>
      <c r="I7" s="23" t="s">
        <v>339</v>
      </c>
      <c r="J7" s="23" t="s">
        <v>339</v>
      </c>
      <c r="K7" s="23" t="s">
        <v>339</v>
      </c>
      <c r="L7" s="23" t="s">
        <v>339</v>
      </c>
      <c r="M7" s="23" t="s">
        <v>339</v>
      </c>
      <c r="N7" s="23" t="s">
        <v>339</v>
      </c>
      <c r="O7" s="23" t="s">
        <v>339</v>
      </c>
      <c r="P7" s="23" t="s">
        <v>339</v>
      </c>
      <c r="Q7" s="23" t="s">
        <v>339</v>
      </c>
      <c r="R7" s="23" t="s">
        <v>339</v>
      </c>
      <c r="S7" s="23" t="s">
        <v>339</v>
      </c>
      <c r="T7" s="23" t="s">
        <v>339</v>
      </c>
      <c r="U7" s="23" t="s">
        <v>339</v>
      </c>
      <c r="V7" s="23" t="s">
        <v>339</v>
      </c>
      <c r="W7" s="23" t="s">
        <v>339</v>
      </c>
      <c r="X7" s="23" t="s">
        <v>339</v>
      </c>
      <c r="Y7" s="23" t="s">
        <v>339</v>
      </c>
      <c r="Z7" s="23" t="s">
        <v>339</v>
      </c>
      <c r="AA7" s="23" t="s">
        <v>339</v>
      </c>
      <c r="AB7" s="23" t="s">
        <v>339</v>
      </c>
      <c r="AC7" s="23" t="s">
        <v>339</v>
      </c>
      <c r="AD7" s="23" t="s">
        <v>339</v>
      </c>
      <c r="AE7" s="23" t="s">
        <v>339</v>
      </c>
      <c r="AF7" s="23" t="s">
        <v>339</v>
      </c>
      <c r="AG7" s="23" t="s">
        <v>339</v>
      </c>
      <c r="AH7" s="23" t="s">
        <v>339</v>
      </c>
      <c r="AI7" s="23" t="s">
        <v>339</v>
      </c>
      <c r="AJ7" s="23" t="s">
        <v>339</v>
      </c>
      <c r="AK7" s="23" t="s">
        <v>339</v>
      </c>
      <c r="AL7" s="23" t="s">
        <v>339</v>
      </c>
      <c r="AM7" s="23" t="s">
        <v>339</v>
      </c>
    </row>
    <row r="8" spans="1:39">
      <c r="A8" t="s">
        <v>2</v>
      </c>
      <c r="B8" s="23" t="s">
        <v>339</v>
      </c>
      <c r="C8" s="23" t="s">
        <v>339</v>
      </c>
      <c r="D8" s="23" t="s">
        <v>339</v>
      </c>
      <c r="E8" s="23" t="s">
        <v>339</v>
      </c>
      <c r="F8" s="23" t="s">
        <v>339</v>
      </c>
      <c r="G8" s="23" t="s">
        <v>339</v>
      </c>
      <c r="H8" s="23" t="s">
        <v>339</v>
      </c>
      <c r="I8" s="23" t="s">
        <v>339</v>
      </c>
      <c r="J8" s="23" t="s">
        <v>339</v>
      </c>
      <c r="K8" s="23" t="s">
        <v>339</v>
      </c>
      <c r="L8" s="23" t="s">
        <v>339</v>
      </c>
      <c r="M8" s="23" t="s">
        <v>339</v>
      </c>
      <c r="N8" s="23" t="s">
        <v>339</v>
      </c>
      <c r="O8" s="23" t="s">
        <v>339</v>
      </c>
      <c r="P8" s="23" t="s">
        <v>339</v>
      </c>
      <c r="Q8" s="23" t="s">
        <v>339</v>
      </c>
      <c r="R8" s="23" t="s">
        <v>339</v>
      </c>
      <c r="S8" s="23" t="s">
        <v>339</v>
      </c>
      <c r="T8" s="23" t="s">
        <v>339</v>
      </c>
      <c r="U8" s="23" t="s">
        <v>339</v>
      </c>
      <c r="V8" s="23" t="s">
        <v>339</v>
      </c>
      <c r="W8" s="23" t="s">
        <v>339</v>
      </c>
      <c r="X8" s="23" t="s">
        <v>339</v>
      </c>
      <c r="Y8" s="23" t="s">
        <v>339</v>
      </c>
      <c r="Z8" s="23" t="s">
        <v>339</v>
      </c>
      <c r="AA8" s="23" t="s">
        <v>339</v>
      </c>
      <c r="AB8" s="23" t="s">
        <v>339</v>
      </c>
      <c r="AC8" s="23" t="s">
        <v>339</v>
      </c>
      <c r="AD8" s="23" t="s">
        <v>339</v>
      </c>
      <c r="AE8" s="23" t="s">
        <v>339</v>
      </c>
      <c r="AF8" s="23" t="s">
        <v>339</v>
      </c>
      <c r="AG8" s="23" t="s">
        <v>339</v>
      </c>
      <c r="AH8" s="23" t="s">
        <v>339</v>
      </c>
      <c r="AI8" s="23" t="s">
        <v>339</v>
      </c>
      <c r="AJ8" s="23" t="s">
        <v>339</v>
      </c>
      <c r="AK8" s="23" t="s">
        <v>339</v>
      </c>
      <c r="AL8" s="23" t="s">
        <v>339</v>
      </c>
      <c r="AM8" s="23" t="s">
        <v>339</v>
      </c>
    </row>
    <row r="9" spans="1:39">
      <c r="A9" t="s">
        <v>19</v>
      </c>
      <c r="B9" s="23" t="s">
        <v>339</v>
      </c>
      <c r="C9" s="23" t="s">
        <v>339</v>
      </c>
      <c r="D9" s="23" t="s">
        <v>339</v>
      </c>
      <c r="E9" s="23" t="s">
        <v>339</v>
      </c>
      <c r="F9" s="23" t="s">
        <v>339</v>
      </c>
      <c r="G9" s="23" t="s">
        <v>339</v>
      </c>
      <c r="H9" s="23" t="s">
        <v>339</v>
      </c>
      <c r="I9" s="23" t="s">
        <v>339</v>
      </c>
      <c r="J9" s="23" t="s">
        <v>339</v>
      </c>
      <c r="K9" s="23" t="s">
        <v>339</v>
      </c>
      <c r="L9" s="23" t="s">
        <v>339</v>
      </c>
      <c r="M9" s="23" t="s">
        <v>339</v>
      </c>
      <c r="N9" s="23" t="s">
        <v>339</v>
      </c>
      <c r="O9" s="23" t="s">
        <v>339</v>
      </c>
      <c r="P9" s="23" t="s">
        <v>339</v>
      </c>
      <c r="Q9" s="23" t="s">
        <v>339</v>
      </c>
      <c r="R9" s="23" t="s">
        <v>339</v>
      </c>
      <c r="S9" s="23" t="s">
        <v>339</v>
      </c>
      <c r="T9" s="23" t="s">
        <v>339</v>
      </c>
      <c r="U9" s="23" t="s">
        <v>339</v>
      </c>
      <c r="V9" s="23" t="s">
        <v>339</v>
      </c>
      <c r="W9" s="23" t="s">
        <v>339</v>
      </c>
      <c r="X9" s="23" t="s">
        <v>339</v>
      </c>
      <c r="Y9" s="23" t="s">
        <v>339</v>
      </c>
      <c r="Z9" s="23" t="s">
        <v>339</v>
      </c>
      <c r="AA9" s="23" t="s">
        <v>339</v>
      </c>
      <c r="AB9" s="23" t="s">
        <v>339</v>
      </c>
      <c r="AC9" s="23" t="s">
        <v>339</v>
      </c>
      <c r="AD9" s="23" t="s">
        <v>339</v>
      </c>
      <c r="AE9" s="23" t="s">
        <v>339</v>
      </c>
      <c r="AF9" s="23" t="s">
        <v>339</v>
      </c>
      <c r="AG9" s="23" t="s">
        <v>339</v>
      </c>
      <c r="AH9" s="23" t="s">
        <v>339</v>
      </c>
      <c r="AI9" s="23" t="s">
        <v>339</v>
      </c>
      <c r="AJ9" s="23" t="s">
        <v>339</v>
      </c>
      <c r="AK9" s="23" t="s">
        <v>339</v>
      </c>
      <c r="AL9" s="23" t="s">
        <v>339</v>
      </c>
      <c r="AM9" s="23" t="s">
        <v>339</v>
      </c>
    </row>
    <row r="10" spans="1:39">
      <c r="A10" t="s">
        <v>5</v>
      </c>
      <c r="C10" s="23" t="s">
        <v>339</v>
      </c>
      <c r="D10" s="23" t="s">
        <v>339</v>
      </c>
    </row>
    <row r="11" spans="1:39">
      <c r="A11" t="s">
        <v>24</v>
      </c>
      <c r="B11" s="23" t="s">
        <v>339</v>
      </c>
      <c r="C11" s="23" t="s">
        <v>339</v>
      </c>
      <c r="D11" s="23" t="s">
        <v>339</v>
      </c>
    </row>
    <row r="12" spans="1:39">
      <c r="A12" t="s">
        <v>6</v>
      </c>
      <c r="C12" s="23" t="s">
        <v>339</v>
      </c>
      <c r="D12" s="23" t="s">
        <v>339</v>
      </c>
    </row>
    <row r="13" spans="1:39">
      <c r="A13" t="s">
        <v>25</v>
      </c>
      <c r="B13" s="23" t="s">
        <v>339</v>
      </c>
    </row>
    <row r="14" spans="1:39">
      <c r="A14" t="s">
        <v>12</v>
      </c>
    </row>
    <row r="15" spans="1:39">
      <c r="A15" t="s">
        <v>33</v>
      </c>
      <c r="B15" s="23" t="s">
        <v>339</v>
      </c>
      <c r="C15" s="23" t="s">
        <v>339</v>
      </c>
    </row>
    <row r="16" spans="1:39">
      <c r="A16" t="s">
        <v>14</v>
      </c>
      <c r="C16" s="23" t="s">
        <v>339</v>
      </c>
    </row>
    <row r="17" spans="1:4">
      <c r="A17" t="s">
        <v>27</v>
      </c>
      <c r="B17" s="23" t="s">
        <v>339</v>
      </c>
      <c r="C17" s="23" t="s">
        <v>339</v>
      </c>
    </row>
    <row r="18" spans="1:4">
      <c r="A18" t="s">
        <v>26</v>
      </c>
    </row>
    <row r="19" spans="1:4">
      <c r="A19" t="s">
        <v>37</v>
      </c>
    </row>
    <row r="20" spans="1:4">
      <c r="A20" t="s">
        <v>38</v>
      </c>
    </row>
    <row r="21" spans="1:4">
      <c r="A21" t="s">
        <v>28</v>
      </c>
    </row>
    <row r="22" spans="1:4">
      <c r="A22" t="s">
        <v>31</v>
      </c>
      <c r="B22" s="23" t="s">
        <v>339</v>
      </c>
      <c r="C22" s="23" t="s">
        <v>339</v>
      </c>
    </row>
    <row r="23" spans="1:4">
      <c r="A23" t="s">
        <v>29</v>
      </c>
      <c r="B23" s="23" t="s">
        <v>339</v>
      </c>
      <c r="C23" s="23" t="s">
        <v>339</v>
      </c>
    </row>
    <row r="24" spans="1:4">
      <c r="A24" t="s">
        <v>30</v>
      </c>
      <c r="B24" s="23" t="s">
        <v>339</v>
      </c>
    </row>
    <row r="25" spans="1:4">
      <c r="A25" t="s">
        <v>11</v>
      </c>
      <c r="B25" s="23" t="s">
        <v>339</v>
      </c>
      <c r="C25" s="23" t="s">
        <v>339</v>
      </c>
    </row>
    <row r="26" spans="1:4">
      <c r="A26" t="s">
        <v>34</v>
      </c>
      <c r="B26" s="23" t="s">
        <v>339</v>
      </c>
      <c r="C26" s="23" t="s">
        <v>339</v>
      </c>
    </row>
    <row r="27" spans="1:4">
      <c r="A27" t="s">
        <v>32</v>
      </c>
      <c r="B27" s="23" t="s">
        <v>339</v>
      </c>
      <c r="C27" s="23" t="s">
        <v>339</v>
      </c>
    </row>
    <row r="28" spans="1:4">
      <c r="A28" t="s">
        <v>15</v>
      </c>
      <c r="B28" s="23" t="s">
        <v>339</v>
      </c>
      <c r="C28" s="23" t="s">
        <v>339</v>
      </c>
    </row>
    <row r="29" spans="1:4">
      <c r="A29" t="s">
        <v>16</v>
      </c>
      <c r="B29" s="23" t="s">
        <v>339</v>
      </c>
      <c r="C29" s="23" t="s">
        <v>339</v>
      </c>
      <c r="D29" s="23" t="s">
        <v>339</v>
      </c>
    </row>
    <row r="30" spans="1:4">
      <c r="A30" t="s">
        <v>17</v>
      </c>
    </row>
    <row r="31" spans="1:4">
      <c r="A31" t="s">
        <v>18</v>
      </c>
      <c r="B31" s="23" t="s">
        <v>339</v>
      </c>
      <c r="C31" s="23" t="s">
        <v>339</v>
      </c>
    </row>
    <row r="32" spans="1:4">
      <c r="A32" t="s">
        <v>20</v>
      </c>
      <c r="B32" s="23" t="s">
        <v>339</v>
      </c>
      <c r="C32" s="23" t="s">
        <v>339</v>
      </c>
    </row>
    <row r="33" spans="1:3">
      <c r="A33" t="s">
        <v>21</v>
      </c>
      <c r="B33" s="23" t="s">
        <v>339</v>
      </c>
      <c r="C33" s="23" t="s">
        <v>339</v>
      </c>
    </row>
    <row r="34" spans="1:3">
      <c r="A34" t="s">
        <v>69</v>
      </c>
      <c r="B34" s="23" t="s">
        <v>339</v>
      </c>
      <c r="C34" s="23" t="s">
        <v>339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3" zoomScale="125" zoomScaleNormal="125" zoomScalePageLayoutView="125" workbookViewId="0">
      <selection activeCell="M18" sqref="M18"/>
    </sheetView>
  </sheetViews>
  <sheetFormatPr baseColWidth="10" defaultRowHeight="14" x14ac:dyDescent="0"/>
  <sheetData>
    <row r="1" spans="1:2">
      <c r="A1" t="s">
        <v>477</v>
      </c>
      <c r="B1" t="s">
        <v>478</v>
      </c>
    </row>
    <row r="2" spans="1:2">
      <c r="A2">
        <v>2001</v>
      </c>
      <c r="B2">
        <f>COUNTIF(Study!E:E,sumarizacao!A2)</f>
        <v>3</v>
      </c>
    </row>
    <row r="3" spans="1:2">
      <c r="A3">
        <v>2002</v>
      </c>
      <c r="B3">
        <f>COUNTIF(Study!E:E,sumarizacao!A3)</f>
        <v>2</v>
      </c>
    </row>
    <row r="4" spans="1:2">
      <c r="A4">
        <v>2003</v>
      </c>
      <c r="B4">
        <f>COUNTIF(Study!E:E,sumarizacao!A4)</f>
        <v>2</v>
      </c>
    </row>
    <row r="5" spans="1:2">
      <c r="A5">
        <v>2004</v>
      </c>
      <c r="B5">
        <f>COUNTIF(Study!E:E,sumarizacao!A5)</f>
        <v>3</v>
      </c>
    </row>
    <row r="6" spans="1:2">
      <c r="A6">
        <v>2005</v>
      </c>
      <c r="B6">
        <f>COUNTIF(Study!E:E,sumarizacao!A6)</f>
        <v>3</v>
      </c>
    </row>
    <row r="7" spans="1:2">
      <c r="A7">
        <v>2006</v>
      </c>
      <c r="B7">
        <f>COUNTIF(Study!E:E,sumarizacao!A7)</f>
        <v>4</v>
      </c>
    </row>
    <row r="8" spans="1:2">
      <c r="A8">
        <v>2007</v>
      </c>
      <c r="B8">
        <f>COUNTIF(Study!E:E,sumarizacao!A8)</f>
        <v>4</v>
      </c>
    </row>
    <row r="9" spans="1:2">
      <c r="A9">
        <v>2008</v>
      </c>
      <c r="B9">
        <f>COUNTIF(Study!E:E,sumarizacao!A9)</f>
        <v>9</v>
      </c>
    </row>
    <row r="10" spans="1:2">
      <c r="A10">
        <v>2009</v>
      </c>
      <c r="B10">
        <f>COUNTIF(Study!E:E,sumarizacao!A10)</f>
        <v>7</v>
      </c>
    </row>
    <row r="11" spans="1:2">
      <c r="A11">
        <v>2010</v>
      </c>
      <c r="B11">
        <f>COUNTIF(Study!E:E,sumarizacao!A11)</f>
        <v>1</v>
      </c>
    </row>
    <row r="12" spans="1:2">
      <c r="A12">
        <v>2011</v>
      </c>
      <c r="B12">
        <f>COUNTIF(Study!E:E,sumarizacao!A12)</f>
        <v>4</v>
      </c>
    </row>
    <row r="13" spans="1:2">
      <c r="A13">
        <v>2012</v>
      </c>
      <c r="B13">
        <f>COUNTIF(Study!E:E,sumarizacao!A13)</f>
        <v>4</v>
      </c>
    </row>
    <row r="14" spans="1:2">
      <c r="A14">
        <v>2013</v>
      </c>
      <c r="B14">
        <f>COUNTIF(Study!E:E,sumarizacao!A14)</f>
        <v>1</v>
      </c>
    </row>
    <row r="15" spans="1:2">
      <c r="A15">
        <v>2014</v>
      </c>
      <c r="B15">
        <f>COUNTIF(Study!E:E,sumarizacao!A15)</f>
        <v>5</v>
      </c>
    </row>
    <row r="16" spans="1:2">
      <c r="B16">
        <f>SUM(B2:B15)</f>
        <v>52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3"/>
  <sheetViews>
    <sheetView topLeftCell="A6" workbookViewId="0">
      <selection activeCell="C15" sqref="C15"/>
    </sheetView>
  </sheetViews>
  <sheetFormatPr baseColWidth="10" defaultRowHeight="14" x14ac:dyDescent="0"/>
  <cols>
    <col min="1" max="1" width="20.1640625" customWidth="1"/>
    <col min="2" max="2" width="5.1640625" customWidth="1"/>
    <col min="3" max="3" width="13.33203125" customWidth="1"/>
    <col min="4" max="4" width="24" customWidth="1"/>
    <col min="5" max="5" width="13.33203125" bestFit="1" customWidth="1"/>
    <col min="6" max="6" width="9.6640625" bestFit="1" customWidth="1"/>
    <col min="7" max="7" width="13.33203125" bestFit="1" customWidth="1"/>
    <col min="8" max="8" width="9.6640625" bestFit="1" customWidth="1"/>
    <col min="9" max="9" width="13.33203125" bestFit="1" customWidth="1"/>
    <col min="10" max="10" width="9.6640625" bestFit="1" customWidth="1"/>
    <col min="11" max="11" width="13.33203125" bestFit="1" customWidth="1"/>
    <col min="12" max="12" width="9.6640625" bestFit="1" customWidth="1"/>
    <col min="13" max="13" width="13.33203125" bestFit="1" customWidth="1"/>
    <col min="14" max="14" width="9.6640625" bestFit="1" customWidth="1"/>
    <col min="15" max="15" width="13.33203125" bestFit="1" customWidth="1"/>
    <col min="16" max="16" width="9.6640625" bestFit="1" customWidth="1"/>
    <col min="17" max="17" width="13.33203125" bestFit="1" customWidth="1"/>
    <col min="18" max="18" width="9.6640625" bestFit="1" customWidth="1"/>
    <col min="19" max="19" width="13.33203125" bestFit="1" customWidth="1"/>
    <col min="20" max="20" width="9.6640625" bestFit="1" customWidth="1"/>
    <col min="21" max="21" width="13.33203125" bestFit="1" customWidth="1"/>
    <col min="22" max="22" width="9.6640625" bestFit="1" customWidth="1"/>
    <col min="23" max="23" width="13.33203125" bestFit="1" customWidth="1"/>
    <col min="24" max="24" width="9.6640625" bestFit="1" customWidth="1"/>
    <col min="25" max="25" width="13.33203125" bestFit="1" customWidth="1"/>
    <col min="26" max="26" width="9.6640625" bestFit="1" customWidth="1"/>
    <col min="27" max="27" width="13.33203125" bestFit="1" customWidth="1"/>
    <col min="28" max="28" width="9.6640625" bestFit="1" customWidth="1"/>
    <col min="29" max="29" width="13.33203125" bestFit="1" customWidth="1"/>
    <col min="30" max="30" width="14" bestFit="1" customWidth="1"/>
    <col min="31" max="31" width="17.6640625" bestFit="1" customWidth="1"/>
  </cols>
  <sheetData>
    <row r="4" spans="1:2">
      <c r="A4" s="61" t="s">
        <v>521</v>
      </c>
    </row>
    <row r="5" spans="1:2">
      <c r="A5" s="61" t="s">
        <v>508</v>
      </c>
      <c r="B5" t="s">
        <v>514</v>
      </c>
    </row>
    <row r="6" spans="1:2">
      <c r="A6" s="63" t="s">
        <v>338</v>
      </c>
      <c r="B6" s="62">
        <v>11</v>
      </c>
    </row>
    <row r="7" spans="1:2">
      <c r="A7" s="63" t="s">
        <v>292</v>
      </c>
      <c r="B7" s="62">
        <v>14</v>
      </c>
    </row>
    <row r="8" spans="1:2">
      <c r="A8" s="63" t="s">
        <v>310</v>
      </c>
      <c r="B8" s="62">
        <v>1</v>
      </c>
    </row>
    <row r="9" spans="1:2">
      <c r="A9" s="64" t="s">
        <v>53</v>
      </c>
      <c r="B9" s="62">
        <v>1</v>
      </c>
    </row>
    <row r="10" spans="1:2">
      <c r="A10" s="68" t="s">
        <v>52</v>
      </c>
      <c r="B10" s="62">
        <v>1</v>
      </c>
    </row>
    <row r="11" spans="1:2">
      <c r="A11" s="63" t="s">
        <v>80</v>
      </c>
      <c r="B11" s="62">
        <v>13</v>
      </c>
    </row>
    <row r="12" spans="1:2">
      <c r="A12" s="63" t="s">
        <v>522</v>
      </c>
      <c r="B12" s="62">
        <v>12</v>
      </c>
    </row>
    <row r="13" spans="1:2">
      <c r="A13" s="63" t="s">
        <v>523</v>
      </c>
      <c r="B13" s="62">
        <v>1</v>
      </c>
    </row>
    <row r="14" spans="1:2">
      <c r="A14" s="64" t="s">
        <v>53</v>
      </c>
      <c r="B14" s="62">
        <v>1</v>
      </c>
    </row>
    <row r="15" spans="1:2">
      <c r="A15" s="68" t="s">
        <v>52</v>
      </c>
      <c r="B15" s="62">
        <v>1</v>
      </c>
    </row>
    <row r="16" spans="1:2">
      <c r="A16" s="63" t="s">
        <v>509</v>
      </c>
      <c r="B16" s="62">
        <v>52</v>
      </c>
    </row>
    <row r="23" spans="2:2">
      <c r="B23">
        <f>38/B16</f>
        <v>0.73076923076923073</v>
      </c>
    </row>
  </sheetData>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
  <sheetViews>
    <sheetView workbookViewId="0">
      <selection activeCell="F49" sqref="C49:F49"/>
    </sheetView>
  </sheetViews>
  <sheetFormatPr baseColWidth="10" defaultRowHeight="14" x14ac:dyDescent="0"/>
  <cols>
    <col min="1" max="1" width="20.5" bestFit="1" customWidth="1"/>
    <col min="2" max="4" width="20.5" customWidth="1"/>
    <col min="5" max="5" width="15.33203125" bestFit="1" customWidth="1"/>
  </cols>
  <sheetData>
    <row r="2" spans="1:5">
      <c r="A2" s="66" t="s">
        <v>515</v>
      </c>
      <c r="B2" s="67">
        <v>11</v>
      </c>
      <c r="D2" s="64" t="s">
        <v>518</v>
      </c>
      <c r="E2" s="62">
        <v>2</v>
      </c>
    </row>
    <row r="3" spans="1:5">
      <c r="A3" s="66" t="s">
        <v>516</v>
      </c>
      <c r="B3" s="67">
        <v>33</v>
      </c>
      <c r="D3" s="64" t="s">
        <v>519</v>
      </c>
      <c r="E3" s="62">
        <v>5</v>
      </c>
    </row>
    <row r="4" spans="1:5">
      <c r="A4" s="66" t="s">
        <v>517</v>
      </c>
      <c r="B4" s="67">
        <v>8</v>
      </c>
      <c r="D4" s="64" t="s">
        <v>520</v>
      </c>
      <c r="E4" s="62">
        <v>1</v>
      </c>
    </row>
    <row r="5" spans="1:5">
      <c r="D5" s="64" t="s">
        <v>360</v>
      </c>
      <c r="E5" s="62">
        <v>3</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vt:lpstr>
      <vt:lpstr>Author</vt:lpstr>
      <vt:lpstr>Study-Author</vt:lpstr>
      <vt:lpstr>analytics</vt:lpstr>
      <vt:lpstr>checklist</vt:lpstr>
      <vt:lpstr>sumarizacao</vt:lpstr>
      <vt:lpstr>pivot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cp:lastPrinted>2016-04-05T03:57:58Z</cp:lastPrinted>
  <dcterms:created xsi:type="dcterms:W3CDTF">2012-04-24T14:04:42Z</dcterms:created>
  <dcterms:modified xsi:type="dcterms:W3CDTF">2016-07-24T01:55:55Z</dcterms:modified>
</cp:coreProperties>
</file>