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8800" windowHeight="16360" activeTab="9"/>
  </bookViews>
  <sheets>
    <sheet name="pivot" sheetId="14" r:id="rId1"/>
    <sheet name="Study" sheetId="2" r:id="rId2"/>
    <sheet name="Author" sheetId="1" r:id="rId3"/>
    <sheet name="Study-Author" sheetId="3" r:id="rId4"/>
    <sheet name="analytics" sheetId="8" r:id="rId5"/>
    <sheet name="checklist" sheetId="7" r:id="rId6"/>
    <sheet name="sumarizacao" sheetId="9" r:id="rId7"/>
    <sheet name="Sheet1" sheetId="12" r:id="rId8"/>
    <sheet name="Sheet2" sheetId="13" r:id="rId9"/>
    <sheet name="Sheet3" sheetId="15" r:id="rId10"/>
  </sheets>
  <definedNames>
    <definedName name="_xlnm._FilterDatabase" localSheetId="8" hidden="1">Sheet2!$A$1:$B$53</definedName>
    <definedName name="_xlnm._FilterDatabase" localSheetId="1" hidden="1">Study!$A$2:$AN$54</definedName>
  </definedNames>
  <calcPr calcId="140001" concurrentCalc="0"/>
  <pivotCaches>
    <pivotCache cacheId="0"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H57" i="2"/>
  <c r="H59" i="2"/>
  <c r="I5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5" i="2"/>
  <c r="B46" i="2"/>
  <c r="B47" i="2"/>
  <c r="B48" i="2"/>
  <c r="B49" i="2"/>
  <c r="B50" i="2"/>
  <c r="B51" i="2"/>
  <c r="B52" i="2"/>
  <c r="B53" i="2"/>
  <c r="B54"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G2" authorId="0">
      <text>
        <r>
          <rPr>
            <b/>
            <sz val="9"/>
            <color indexed="81"/>
            <rFont val="Tahoma"/>
            <family val="2"/>
          </rPr>
          <t>Selleri:</t>
        </r>
        <r>
          <rPr>
            <sz val="9"/>
            <color indexed="81"/>
            <rFont val="Tahoma"/>
            <family val="2"/>
          </rPr>
          <t xml:space="preserve">
Limitations, threats to validity</t>
        </r>
      </text>
    </comment>
    <comment ref="AH2" authorId="0">
      <text>
        <r>
          <rPr>
            <b/>
            <sz val="9"/>
            <color indexed="81"/>
            <rFont val="Tahoma"/>
            <family val="2"/>
          </rPr>
          <t>Selleri:</t>
        </r>
        <r>
          <rPr>
            <sz val="9"/>
            <color indexed="81"/>
            <rFont val="Tahoma"/>
            <family val="2"/>
          </rPr>
          <t xml:space="preserve">
Research, practice</t>
        </r>
      </text>
    </comment>
  </commentList>
</comments>
</file>

<file path=xl/sharedStrings.xml><?xml version="1.0" encoding="utf-8"?>
<sst xmlns="http://schemas.openxmlformats.org/spreadsheetml/2006/main" count="2398" uniqueCount="730">
  <si>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</si>
  <si>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</si>
  <si>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</si>
  <si>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</si>
  <si>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</si>
  <si>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</si>
  <si>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</si>
  <si>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</si>
  <si>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</si>
  <si>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</si>
  <si>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</si>
  <si>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</si>
  <si>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</si>
  <si>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</si>
  <si>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</si>
  <si>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</si>
  <si>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</si>
  <si>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</si>
  <si>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</si>
  <si>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</si>
  <si>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</si>
  <si>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</si>
  <si>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</si>
  <si>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</si>
  <si>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</si>
  <si>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</si>
  <si>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</si>
  <si>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</si>
  <si>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</si>
  <si>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</si>
  <si>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</si>
  <si>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</si>
  <si>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</si>
  <si>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</si>
  <si>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</si>
  <si>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</si>
  <si>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</si>
  <si>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</si>
  <si>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</si>
  <si>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</si>
  <si>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</si>
  <si>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</si>
  <si>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</si>
  <si>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</si>
  <si>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</si>
  <si>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</si>
  <si>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</si>
  <si>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</si>
  <si>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</si>
  <si>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</si>
  <si>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</si>
  <si>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</si>
  <si>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NA</t>
  </si>
  <si>
    <t>Experience Report</t>
  </si>
  <si>
    <t>-</t>
  </si>
  <si>
    <t>Mature</t>
  </si>
  <si>
    <t>In-house</t>
  </si>
  <si>
    <t>No</t>
  </si>
  <si>
    <t>CMM Level 2</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</si>
  <si>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</si>
  <si>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</si>
  <si>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</si>
  <si>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</si>
  <si>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</si>
  <si>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</si>
  <si>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</si>
  <si>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</si>
  <si>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</si>
  <si>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</si>
  <si>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</si>
  <si>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</si>
  <si>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</si>
  <si>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"Combining flexibility and control without impeding a small company’s innovative nature. Finding the resources and assigning responsibility for process improvement, because of limited resources." (p609)</t>
  </si>
  <si>
    <t>3 KPAs</t>
  </si>
  <si>
    <t xml:space="preserve">"Besides RUP, a rich set of software engineering practices, including some of XP and SCRUM practices, were introduced in the process, such as testing driven development, refactoring and product backlog." (p610); </t>
  </si>
  <si>
    <t>Training costs more than expected</t>
  </si>
  <si>
    <t>XP+Scrum</t>
  </si>
  <si>
    <t>Def. of CMMI</t>
  </si>
  <si>
    <t>Professional</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</si>
  <si>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</si>
  <si>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</si>
  <si>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</si>
  <si>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</si>
  <si>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</si>
  <si>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</si>
  <si>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</si>
  <si>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</si>
  <si>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</si>
  <si>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</si>
  <si>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</si>
  <si>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</si>
  <si>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</si>
  <si>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</si>
  <si>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</si>
  <si>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</si>
  <si>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</si>
  <si>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</si>
  <si>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</si>
  <si>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</si>
  <si>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</si>
  <si>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</si>
  <si>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</si>
  <si>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</si>
  <si>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</si>
  <si>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</si>
  <si>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</si>
  <si>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</si>
  <si>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</si>
  <si>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</si>
  <si>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</si>
  <si>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</si>
  <si>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</si>
  <si>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</si>
  <si>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</si>
  <si>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</si>
  <si>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</si>
  <si>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</si>
  <si>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</si>
  <si>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</si>
  <si>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APOS '08: Proceedings of the 2008 international workshop on Scrutinizing agile practices or shoot-out at the agile corral</t>
  </si>
  <si>
    <t>Proceedings of the Second XP Universe and First Agile Universe Conference on Extreme Programming and Agile Methods - XP/Agile Universe 2002</t>
  </si>
  <si>
    <t>Evaluation of the Archetypes Based Development</t>
  </si>
  <si>
    <t>Gunnar Piho, Jaak Tepandi, Mart Roost</t>
  </si>
  <si>
    <t>Proceeding of the 2011 conference on Databases and Information Systems VI: Selected Papers from the Ninth International Baltic Conference, DB&amp;IS 2010</t>
  </si>
  <si>
    <t>Maturing XP through the CMM</t>
  </si>
  <si>
    <t>Jonas Martinsson</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</si>
  <si>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</si>
  <si>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</si>
  <si>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</si>
  <si>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Framework of agile patterns</t>
  </si>
  <si>
    <t>Teodora Bozheva, Maria Elisa Gallo</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</si>
  <si>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</si>
  <si>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</si>
  <si>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</si>
  <si>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</si>
  <si>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</si>
  <si>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</si>
  <si>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</si>
  <si>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</si>
  <si>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</si>
  <si>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</si>
  <si>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</si>
  <si>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</si>
  <si>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</si>
  <si>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</si>
  <si>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</si>
  <si>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</si>
  <si>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</si>
  <si>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</si>
  <si>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</si>
  <si>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</si>
  <si>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</si>
  <si>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</si>
  <si>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</si>
  <si>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</si>
  <si>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</si>
  <si>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</si>
  <si>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</si>
  <si>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</si>
  <si>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</si>
  <si>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</si>
  <si>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 Standards compliance helps value creation in agile projects  </t>
  </si>
  <si>
    <t xml:space="preserve">Bakalova, Z., Daneva, M., Nguen, T.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</si>
  <si>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</si>
  <si>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</si>
  <si>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</si>
  <si>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</si>
  <si>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</si>
  <si>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</si>
  <si>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</si>
  <si>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</si>
  <si>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</si>
  <si>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</si>
  <si>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</si>
  <si>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</si>
  <si>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</si>
  <si>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</si>
  <si>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 xml:space="preserve">  Speculation of CMMI in agile methodology  </t>
  </si>
  <si>
    <t xml:space="preserve"> Aggarwal, S.K., Deep, V., Singh, R.  </t>
  </si>
  <si>
    <t xml:space="preserve"> Rönkkö, M., Peltonen, J., Frühwirth, C.  </t>
  </si>
  <si>
    <t xml:space="preserve">Kähkönen, T., Abrahamsson, P.  </t>
  </si>
  <si>
    <t>Extreme Programming Modified: Embrace Requirements Engineering Practices</t>
  </si>
  <si>
    <t>Jerzy R. Nawrocki, Michal Jasiñski, Bartosz Walter, Adam Wojciechowski</t>
  </si>
  <si>
    <t>RE '02: Proceedings of the 10th Anniversary IEEE Joint International Conference on Requirements Engineering</t>
  </si>
  <si>
    <t>Configuring hybrid agile-traditional software processes</t>
  </si>
  <si>
    <t>Adam Geras, Michael Smith, James Miller</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</si>
  <si>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</si>
  <si>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</si>
  <si>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</si>
  <si>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</si>
  <si>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</si>
  <si>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</si>
  <si>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</si>
  <si>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</si>
  <si>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</si>
  <si>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</si>
  <si>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</si>
  <si>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</si>
  <si>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</si>
  <si>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</si>
  <si>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</si>
  <si>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</si>
  <si>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</si>
  <si>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</si>
  <si>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</si>
  <si>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</si>
  <si>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</si>
  <si>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</si>
  <si>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</si>
  <si>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</si>
  <si>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</si>
  <si>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</si>
  <si>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SCRUM meets CMMi</t>
  </si>
  <si>
    <t>Pablo Santos</t>
  </si>
  <si>
    <t>Spain</t>
  </si>
  <si>
    <t>Software Development: Planning x Agility</t>
  </si>
  <si>
    <t>Enrico de Sousa Visconti; Edison Spina</t>
  </si>
  <si>
    <t>Implementing CMMI using a Combination of Agile Methods</t>
  </si>
  <si>
    <t>Julio Ariel Hurtado Alegría; María Cecilia Bastarrica</t>
  </si>
  <si>
    <t>An Approach for Using CMMI in Agile Software Development Assessments: Experiences from Three Case Studies</t>
  </si>
  <si>
    <t>Minna Pikkarainen and Annukka Mäntyniemi</t>
  </si>
  <si>
    <t>Finland</t>
  </si>
  <si>
    <t>A scrum-based approach to CMMI maturity level 2 in web development environments</t>
  </si>
  <si>
    <t>Salinas C.J.T., Escalona M.J., Mejias M.</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</si>
  <si>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</si>
  <si>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</si>
  <si>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</si>
  <si>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</si>
  <si>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</si>
  <si>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</si>
  <si>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</si>
  <si>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</si>
  <si>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</si>
  <si>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</si>
  <si>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</si>
  <si>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</si>
  <si>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</si>
  <si>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</si>
  <si>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</si>
  <si>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</si>
  <si>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</si>
  <si>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</si>
  <si>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</si>
  <si>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</si>
  <si>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</si>
  <si>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</si>
  <si>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</si>
  <si>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</si>
  <si>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</si>
  <si>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</si>
  <si>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</si>
  <si>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</si>
  <si>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</si>
  <si>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</si>
  <si>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</si>
  <si>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</si>
  <si>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</si>
  <si>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</si>
  <si>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</si>
  <si>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</si>
  <si>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</si>
  <si>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</si>
  <si>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</si>
  <si>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</si>
  <si>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</si>
  <si>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</si>
  <si>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</si>
  <si>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</si>
  <si>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</si>
  <si>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</si>
  <si>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</si>
  <si>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</si>
  <si>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</si>
  <si>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</si>
  <si>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</si>
  <si>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</si>
  <si>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</si>
  <si>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</si>
  <si>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</si>
  <si>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</si>
  <si>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</si>
  <si>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</si>
  <si>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</si>
  <si>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</si>
  <si>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</si>
  <si>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</si>
  <si>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</si>
  <si>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</si>
  <si>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</si>
  <si>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</si>
  <si>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</si>
  <si>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</si>
  <si>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</si>
  <si>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</si>
  <si>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</si>
  <si>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</si>
  <si>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</si>
  <si>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</si>
  <si>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</si>
  <si>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</si>
  <si>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</si>
  <si>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</si>
  <si>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</si>
  <si>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</si>
  <si>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</si>
  <si>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</si>
  <si>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</si>
  <si>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</si>
  <si>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</si>
  <si>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</si>
  <si>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</si>
  <si>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</si>
  <si>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</si>
  <si>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</si>
  <si>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</si>
  <si>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</si>
  <si>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</si>
  <si>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</si>
  <si>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</si>
  <si>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</si>
  <si>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</si>
  <si>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</si>
  <si>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</si>
  <si>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</si>
  <si>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</si>
  <si>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</si>
  <si>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</si>
  <si>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</si>
  <si>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</si>
  <si>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</si>
  <si>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</si>
  <si>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</si>
  <si>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</si>
  <si>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</si>
  <si>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</si>
  <si>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</si>
  <si>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</si>
  <si>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</si>
  <si>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</si>
  <si>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</si>
  <si>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"Over 40 participants attended, including researchers, research sponsors, and affiliates as well as invited experts on agile methods. (p154)"</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</si>
  <si>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</si>
  <si>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</si>
  <si>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</si>
  <si>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</si>
  <si>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</si>
  <si>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</si>
  <si>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</si>
  <si>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</si>
  <si>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</si>
  <si>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</si>
  <si>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</si>
  <si>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</si>
  <si>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</si>
  <si>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</si>
  <si>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</si>
  <si>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</si>
  <si>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</si>
  <si>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</si>
  <si>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</si>
  <si>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</si>
  <si>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</si>
  <si>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</si>
  <si>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</si>
  <si>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</si>
  <si>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</si>
  <si>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</si>
  <si>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</si>
  <si>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</si>
  <si>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</si>
  <si>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</si>
  <si>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</si>
  <si>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</si>
  <si>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</si>
  <si>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</si>
  <si>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</si>
  <si>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</si>
  <si>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</si>
  <si>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</si>
  <si>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</si>
  <si>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</si>
  <si>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</si>
  <si>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</si>
  <si>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</si>
  <si>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</si>
  <si>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</si>
  <si>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</si>
  <si>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</si>
  <si>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</si>
  <si>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</si>
  <si>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</si>
  <si>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</si>
  <si>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</si>
  <si>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</si>
  <si>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</si>
  <si>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</si>
  <si>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</si>
  <si>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</si>
  <si>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</si>
  <si>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</si>
  <si>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 This paper provides an analysis of the effect of introducing Agile practices into a CMMI Level 5 company. (p1)"</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</si>
  <si>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</si>
  <si>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</si>
  <si>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</si>
  <si>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</si>
  <si>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</si>
  <si>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</si>
  <si>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</si>
  <si>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</si>
  <si>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</si>
  <si>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</si>
  <si>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</si>
  <si>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</si>
  <si>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</si>
  <si>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</si>
  <si>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</si>
  <si>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</si>
  <si>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</si>
  <si>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</si>
  <si>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</si>
  <si>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</si>
  <si>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</si>
  <si>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</si>
  <si>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</si>
  <si>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</si>
  <si>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</si>
  <si>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</si>
  <si>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</si>
  <si>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</si>
  <si>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</si>
  <si>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</si>
  <si>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</si>
  <si>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</si>
  <si>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</si>
  <si>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</si>
  <si>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</si>
  <si>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</si>
  <si>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</si>
  <si>
    <t>Ano</t>
  </si>
  <si>
    <t>Qtd</t>
  </si>
  <si>
    <t>Scrum</t>
  </si>
  <si>
    <t>Empirical</t>
  </si>
  <si>
    <t>Hypothesis 1. The probability to consider the practice relevant (to number it) is equals to the probability to consider the practice not relevant (to leave it blank).(p99)
Hypothesis 2. All numberings (1 to 13) have the same probability to be chosen by respondents (there is no preference for a particular classification).(p99)</t>
  </si>
  <si>
    <t>Case Study (Multicase)</t>
  </si>
  <si>
    <t>"Customer relation management
• Give XP/Scrum/soft skills courses for newcomers
with own staff as the instructors, in order to be able to organize them more often and to use recognizable cases from our own organisation
• Structured introduction of risk management (essential part of project management)
• FDA compliance for projects in the medical domain (we are planning to certify for ISO 13485)
• Remote (non on-site) customers and multi-site development
• Training/coaching permanent staff of our customers, including management, in our WoW
• Dealing with specific roles in the organisation of our customers: testers, architects and integrators; these are typically non-agile roles, but they are often needed when an organisation grows more complex (p392)"</t>
  </si>
  <si>
    <t>"concentrates on practical questions and challenges facing the small companies." (p391 e p392)</t>
  </si>
  <si>
    <t>20 developers</t>
  </si>
  <si>
    <t>"Our aim was to have an efficient assessment, considering the limited time and resources avail- able to SSCs, and to engage all team members. (p26)"</t>
  </si>
  <si>
    <t>"concentrates on practical questions and challenges facing the small companies." (p25)"</t>
  </si>
  <si>
    <t>"But what is APM? How is it different from and similar to traditional proj- ect management? When should we use traditional and when should we use agile? Are they compatible or incompatible? (p02)"</t>
  </si>
  <si>
    <t>22 KPAs</t>
  </si>
  <si>
    <t>"This article examines the approach taken at MORI Associantion on a PI(p05)"</t>
  </si>
  <si>
    <t>Process automation
• Management commitment
• Motivation
• Process documentation (p01)</t>
  </si>
  <si>
    <t>10 KPAs</t>
  </si>
  <si>
    <t>pursued CMMi evaluation during the development of Plastic SCM (a configuration-management and version-control tool), what went smoothly, and what difficulties we had in making our SCRUM process fit within CMMi rules.(p01)</t>
  </si>
  <si>
    <t>interviews/survey</t>
  </si>
  <si>
    <t>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t>
  </si>
  <si>
    <t>s01</t>
  </si>
  <si>
    <t>s02</t>
  </si>
  <si>
    <t>s03</t>
  </si>
  <si>
    <t>s04</t>
  </si>
  <si>
    <t>s05</t>
  </si>
  <si>
    <t>s06</t>
  </si>
  <si>
    <t>s07</t>
  </si>
  <si>
    <t>s08</t>
  </si>
  <si>
    <t>s09</t>
  </si>
  <si>
    <t>Row Labels</t>
  </si>
  <si>
    <t>Grand Total</t>
  </si>
  <si>
    <t>Telecommunication sector</t>
  </si>
  <si>
    <t>"This study focuses on the story cards based requirement engineering process and not the individual feature or behaviour of the system. (p424)"</t>
  </si>
  <si>
    <t>Total</t>
  </si>
  <si>
    <t>Empírico</t>
  </si>
  <si>
    <t>Relato de Experiência</t>
  </si>
  <si>
    <t>Teórico</t>
  </si>
  <si>
    <t>Estudo de Caso (multi)</t>
  </si>
  <si>
    <t>Estudo de Caso (único)</t>
  </si>
  <si>
    <t>Etnografia</t>
  </si>
  <si>
    <t>Geral</t>
  </si>
  <si>
    <t>Scrum+LSD</t>
  </si>
  <si>
    <t>XP+SCRUM</t>
  </si>
  <si>
    <t>not cited</t>
  </si>
  <si>
    <t>Students</t>
  </si>
  <si>
    <t>"more than 450 people worldwide with offices in Denmark, Finland, USA and the UK. (p212)"</t>
  </si>
  <si>
    <t>government</t>
  </si>
  <si>
    <t>"Five project teams, each staffed by 6 students (2 managers and 4 developers), develop their projects according to XP. (p7)"</t>
  </si>
  <si>
    <t>"The team was five developers and three testers in the first project, four developers and two testers in the second, three developers and one tester in the third and fourth. The organization had a lot of projects running concurrently and the engineers were distributed over them.  (p20)"</t>
  </si>
  <si>
    <t>Hypothesis 1: Process maturity increases product development efficiency.(p88)
Hypothesis 2: Process maturity increases product development 
effectiveness.(p88)
Hypothesis 3: Process agility increases product development efficiency.(p88)
Hypothesis 4: Process agility increases product development effectiveness.(p88)
Hypothesis 5: Process maturity increases product development innovativeness.(p89)
Hypothesis 6: Process agility increases product development innovativeness.(p89)</t>
  </si>
  <si>
    <t>"In the project management context, what can we say about adopt Scrum and CMMI together? Can they co-exist? How agile project management used with Scrum is compliant with the CMMI goals and practices?(p18)"</t>
  </si>
  <si>
    <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t>
  </si>
  <si>
    <t>"The Scrum Team was composed of 8 engineers: a Product Owner, a ScrumMaster, and a Team of six developers. (p100)"</t>
  </si>
  <si>
    <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t>
  </si>
  <si>
    <t>"2 companys participants: Company A 15 developers; Company B 8 developers (p06)"</t>
  </si>
  <si>
    <t>"we conducted this study to identify how practi- tioners define the road map to maturity in agile software development. (p94)"</t>
  </si>
  <si>
    <t>"When shaping the organization’s way of answering to these challenging requirements the ‘old’ Capability Maturity Model still offers valuable guidance. (p84)"</t>
  </si>
  <si>
    <t>"This article attempts to put both agile development process and the CMMI in a context where each myth-holder can see the motivation, purpose, benefit, and applicability of each side by describing how CMMI and XP- inspired processes are blended(p05)"</t>
  </si>
  <si>
    <t>"75 employees spread across seven projects (p05)"</t>
  </si>
  <si>
    <t>"If we were committed to CMMi, why SCRUM? Why not just introduce a more traditional methodology? (p02)"</t>
  </si>
  <si>
    <t>"Case 1: 1 program manager, 3 project managers and a software engineer
Case 2: 1 project manager, three software engineers and a customer of the project; workshop
Case 3: project manager, quality engineer and 3 software engineers; observation of a post-mortem meeting (p04)"</t>
  </si>
  <si>
    <t>"This paper proposes an approach for agile software development assessment using CMMI and describes how this approach was used for software process improvement purposes in organizations that had either been planning to use or were using agile software development methods.
(p01)"</t>
  </si>
  <si>
    <t>"The main result of this research is the definition of a “fulfillment delta” required for a small or medium size company to reach CMMI level 2 using agile methods.(p01)"</t>
  </si>
  <si>
    <t>"20 people in one week in Bangladesh and started to use CMMI processes to integrate development teams between the two locations with the goal of receiving a CMMI level 3 (p01)"</t>
  </si>
  <si>
    <t>"aims at increasing understanding about the relationship between XP and CMMI. This is achieved by performing an actual CMMI assessment on a project using an agile method. (p379)"</t>
  </si>
  <si>
    <t>"A team of four developers was acquired from the University of Oulu to implement the project. (p381)"</t>
  </si>
  <si>
    <t>"RQ1: What changes an agile company has to undertake in order to be compliant
with a maturity standart? 
RQ2: In which way does the compliance to a standard affect the clients' satisfaction, 
product quality and waste reduction in an agile company, (if any effects are observable 
at all)? (p02)"</t>
  </si>
  <si>
    <t>"The companies organize into team sizes of 7 (+-2) and most of them end up with multiple team projects. (p1328)"</t>
  </si>
  <si>
    <t>"Is Scrum useful and practical for carrying out software process improvement efforts with models such as CMMI-DEV?(p1327)"</t>
  </si>
  <si>
    <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t>
  </si>
  <si>
    <t>"we employed a small development team of five developers to stand up a production-ready system meeting all requirements. (p96)"
"we brought in an experienced project manager with a history in disciplined approaches to software development.(p96)"</t>
  </si>
  <si>
    <t>450 people</t>
  </si>
  <si>
    <t>004 developers</t>
  </si>
  <si>
    <t>006 people</t>
  </si>
  <si>
    <t>006 students</t>
  </si>
  <si>
    <t xml:space="preserve">007 (+-2) </t>
  </si>
  <si>
    <t>008 developers</t>
  </si>
  <si>
    <t xml:space="preserve">008 software development </t>
  </si>
  <si>
    <t>009 people</t>
  </si>
  <si>
    <t>010 people</t>
  </si>
  <si>
    <t>015 people</t>
  </si>
  <si>
    <t>017 software engineers(Case I 7; case II 5; case III 5)</t>
  </si>
  <si>
    <t>018 people</t>
  </si>
  <si>
    <t>018 software engineers</t>
  </si>
  <si>
    <t>019 people</t>
  </si>
  <si>
    <t>020 developers</t>
  </si>
  <si>
    <t>023 developers</t>
  </si>
  <si>
    <t>030 software engineers</t>
  </si>
  <si>
    <t>040 participants</t>
  </si>
  <si>
    <t>075 people</t>
  </si>
  <si>
    <t>080 students</t>
  </si>
  <si>
    <t>7 mo</t>
  </si>
  <si>
    <t>4 mo</t>
  </si>
  <si>
    <t>3 mo</t>
  </si>
  <si>
    <t>2 mo</t>
  </si>
  <si>
    <t>Países</t>
  </si>
  <si>
    <t>Jordan</t>
  </si>
  <si>
    <t>s10_turner2002-nc.pdf</t>
  </si>
  <si>
    <t>s11_navarrete2007-nc.pdf</t>
  </si>
  <si>
    <t>s12_hidayah2012.pdf</t>
  </si>
  <si>
    <t>medium</t>
  </si>
  <si>
    <t>s13_sutherland2008-ms.pdf</t>
  </si>
  <si>
    <t>small medium</t>
  </si>
  <si>
    <t>s14_mccaffery2008-sms.pdf</t>
  </si>
  <si>
    <t>s15_anderson2005-nc.pdf</t>
  </si>
  <si>
    <t>s16_AGILE-CMMI-from-SMEs-perspective-sms.pdf</t>
  </si>
  <si>
    <t>s17_muhammad2010.pdf</t>
  </si>
  <si>
    <t>s18_Mature Agile with a twist of CMMI-ms.pdf</t>
  </si>
  <si>
    <t>big</t>
  </si>
  <si>
    <t>s19_baker2006-bs.pdf</t>
  </si>
  <si>
    <t>s20_paulk2001-sms.pdf</t>
  </si>
  <si>
    <t>s21_Formalizing Agility: An Agile Organization’s Journey toward CMMI Accreditation.pdf</t>
  </si>
  <si>
    <t>s22_hansen2009.pdf</t>
  </si>
  <si>
    <t>s23_jakobsen2009.pdf</t>
  </si>
  <si>
    <t>s24_How the FBI Learned to Catch Bad Guys One Iteration at a Time.pdf</t>
  </si>
  <si>
    <t>s25_euromicro2001.pdf</t>
  </si>
  <si>
    <t>s26_hamouda2014-nc.pdf</t>
  </si>
  <si>
    <t>s27_2160888.pdf</t>
  </si>
  <si>
    <t>s28_aggarwal2014-nc.pdf</t>
  </si>
  <si>
    <t>s29_bakalova2014.pdf</t>
  </si>
  <si>
    <t>s30_mikko-ronkko-sms.pdf</t>
  </si>
  <si>
    <t>s31_2044-4924-1-PB-sms.pdf</t>
  </si>
  <si>
    <t>small</t>
  </si>
  <si>
    <t>s32_Achieving-CMMI-Level-2-with-Enhanced-Extreme-Programming-Approach-ss.pdf</t>
  </si>
  <si>
    <t>s33_Blending-Scrum-practices-and-CMMI-project-management-process-areas.pdf</t>
  </si>
  <si>
    <t>s34_INVE_MEM_2009_69756-sms.pdf</t>
  </si>
  <si>
    <t>s35_Enterprise process model for extreme programming with CMMI framework-sms.pdf</t>
  </si>
  <si>
    <t>s36_Applying agility framework in small and medium enterprises-sms.pdf</t>
  </si>
  <si>
    <t>s37_00b7d52f4b76d26187000000-ss.pdf</t>
  </si>
  <si>
    <t>s38_fontana2014.pdf</t>
  </si>
  <si>
    <t>s39_bos2004.pdf</t>
  </si>
  <si>
    <t>s40_lebsanft2001.pdf</t>
  </si>
  <si>
    <t>s41_10.1002@smr.1605.pdf</t>
  </si>
  <si>
    <t>s42_vriens2008-bs.pdf</t>
  </si>
  <si>
    <t>s43_caffery2007-ss.pdf</t>
  </si>
  <si>
    <t>s44-Blending-agile-development-methods-with-CMMI.pdf</t>
  </si>
  <si>
    <t>s45-Spring08.pdf</t>
  </si>
  <si>
    <t>s46_kovacheva2011.pdf</t>
  </si>
  <si>
    <t>s47_SCRUM Meets CMMi.pdf</t>
  </si>
  <si>
    <t>s48_Software Development Planning x Agility.pdf</t>
  </si>
  <si>
    <t>s49_00b49525b42a7effe1000000-sms.pdf</t>
  </si>
  <si>
    <t>s50_2006_Pikkarainen-ss.pdf</t>
  </si>
  <si>
    <t>s51_salinas2012-sms.pdf</t>
  </si>
  <si>
    <t>s52_10.1049@iet-sen.2011.0193.pdf</t>
  </si>
  <si>
    <t>a</t>
  </si>
  <si>
    <t>b</t>
  </si>
  <si>
    <t>size company</t>
  </si>
  <si>
    <t>s01_pikkarainen2012-ms.pdf</t>
  </si>
  <si>
    <t>s02_Evaluation-of-the-Archetypes-Based-Development-sms.pdf</t>
  </si>
  <si>
    <t>s03_Maturing-XP-through-the-CMM-nc.pdf</t>
  </si>
  <si>
    <t>s04_jiang2008.pdf</t>
  </si>
  <si>
    <t>S05_bozheva2005-nc.pdf</t>
  </si>
  <si>
    <t>S06_Embrace-Requirements-Engineering-Practices-nc.pdf</t>
  </si>
  <si>
    <t>s07_Configuring_hybrid_agile-traditional_software_processes.pdf</t>
  </si>
  <si>
    <t>s08_banerjee2011-nc.pdf</t>
  </si>
  <si>
    <t>s09_leithiser2008-nc.pdf</t>
  </si>
  <si>
    <t>Count of Id</t>
  </si>
  <si>
    <t>Grandes</t>
  </si>
  <si>
    <t>Médias</t>
  </si>
  <si>
    <t>Pequenas</t>
  </si>
  <si>
    <t>Não disponível</t>
  </si>
  <si>
    <t>Pequenas e Médias</t>
  </si>
  <si>
    <t>General Software Development area</t>
  </si>
  <si>
    <t>Values</t>
  </si>
  <si>
    <t>Energy Sector</t>
  </si>
  <si>
    <t>electronics</t>
  </si>
  <si>
    <t>Web software development</t>
  </si>
  <si>
    <t>40 people</t>
  </si>
  <si>
    <t>Education field</t>
  </si>
  <si>
    <t xml:space="preserve">embedded software development </t>
  </si>
  <si>
    <t>Offshored Software Development</t>
  </si>
  <si>
    <t>Health Sector</t>
  </si>
  <si>
    <t>Automotive industry</t>
  </si>
  <si>
    <t>Governo</t>
  </si>
  <si>
    <t>Telecomunicações</t>
  </si>
  <si>
    <t>Educação</t>
  </si>
  <si>
    <t>Software Embarcado</t>
  </si>
  <si>
    <t>Saúde</t>
  </si>
  <si>
    <t>Indutria Automotiva</t>
  </si>
  <si>
    <t>Outsourcing</t>
  </si>
  <si>
    <t>Eletroeletrônicos</t>
  </si>
  <si>
    <t>Energia</t>
  </si>
  <si>
    <t>Desenvolvimento WEB</t>
  </si>
  <si>
    <t>Área de Pesquisa</t>
  </si>
  <si>
    <t>Software em Geral</t>
  </si>
  <si>
    <t>Count of Agile Method</t>
  </si>
  <si>
    <t>NO</t>
  </si>
  <si>
    <t>Not applicable</t>
  </si>
  <si>
    <t>YES</t>
  </si>
  <si>
    <t>Erik Bos; Christ Vriens</t>
  </si>
  <si>
    <t>Bias</t>
  </si>
  <si>
    <t>Quality assessment</t>
  </si>
  <si>
    <t>Threat to External Validity</t>
  </si>
  <si>
    <t>Threat to Internal Validity</t>
  </si>
  <si>
    <t>"[...]  in Table 1 will provide sufficient arguments to support the hypothesis that there are common philosophical origins and intercommunity relationships between classical software engineering and agile methodologies. (p13)"</t>
  </si>
  <si>
    <t>1: "Agile people use the idea of working software and customer participation to instill trust. In proposals they use their track record, the systems they’ve developed and the expertise of their people to demonstrate capability. (p158)"
2: "Agile methods are generally used on smaller projects, and concentrate on delivering a software product on time that satisfies a customer. (p158)"
3: "Agile methods generally focus on a project rather than an organization and maintain their experience in the people doing the work. As these people work on more and more tasks, that knowledge is shared across the organization. (p158)"
4: "Agile methods are observed to be dependent on the individual to accomplish tasks and the team to make quick, informed, product-oriented decisions. The authority usually resides in the team doing the work, and there is little bureaucracy. (p159)"
5: "Agile methods are focused on speed, performance, and delivering quickly to the customer. Agile practices are more opportunistic in nature – that is, they support rapid change to accommodate situational needs and environmental demands. (p159)"
6: "Agile methods tend to encourage frequent, person-to-person communication and specifically address only intra-project communication. Much of the communication is “as necessary” and has no lasting artifact. This allows rapid development, but can make recovery or later analysis more costly. (p159)"
7: "Agile people tend to act first and talk later so they can get the product out. Rather than discuss an issue at length, people generally try something and see if it works. If it doesn’t, keep trying until something does. The spiral or evolutionary nature of their thinking leads to a number of trial solutions which may refine the understanding of the problem. (p160)"
8: "Agile uses more post-industrial ideas. Work is done within the specific context of the problem, and the goal is to establish experts with generalized talent that can form a team and deliver an acceptable product to the customer as quickly as possible. (p160)"</t>
  </si>
  <si>
    <t>1: "Relating the Tuckman model [5], we began to storm as a team as we tried to apply the Waterfall Model to the changing requirements. System design documents became outdated, and we found ourselves forfeiting quality in delivery to keep up with the pace of enhancements. As the FBI advanced its business processes, we realized that we had to adjust our approach to continue delivering a quality product. (p97)"</t>
  </si>
  <si>
    <t>1: "The most difficult challenge we initially faced was the power of “The Model.” Coming off a high from receiving CMMI III, the last thing we wanted to do was invalidate this achievement for our project. (p97)"</t>
  </si>
  <si>
    <t>1: "The quality of our software dramatically increased, but a common impediment discussed at the daily Scrum was the amount of documentation required for each change request. The team tried to brainstorm ways to eliminate artifacts and still maintain compliance for each phase of the CMMI and LCMD model. It was time for our team to move forward with a larger transition in agile development, with a focus on stakeholder involvement. (p98)"
2: "This allowed our team to decompose requirements into simple tasks that could be displayed on a story board for the entire team to complete. It also gave us a simple approach to calculating our capacity for development. (p98)"</t>
  </si>
  <si>
    <t>1: "low cost of introducing the model into an
organization;"
2: "clear vision of relationship between maturity level and
quality of products developed by an organization;"
3: "ease of understanding (clear hierarchical structure of
obligatory practices at each level);"
4: reaching higher levels of maturity should bring
procedural and technological benefits to an
organization (growing competence);
5: "process improvement must be followed by growing
quality of software products (guarantee of quality for
clients);"
6: "the model should be as light as the XP methodology
itself. (p04)"</t>
  </si>
  <si>
    <t>1: "Customers must not specify most of the requirement at the project beginning, so understanding of requirements is easier through iterative sprints and requirements change processes are flexible and largely supported by Scrum method. (p102)"
2: "Since Scrum method provides criteria to identify a minimum set of good practices to achieve CMMI capability level 2, small-medium organizations can take advantage of more flexible and lightweight methods to achieve a certain CMMI level compliance (p102)"</t>
  </si>
  <si>
    <t>1: "The agile and XP methodologies 
are focus at the project level, whereas the CMMI is focused the organizational
level. It is not easy to apply CMMI to agile and XP methodology[11]. (p174)"</t>
  </si>
  <si>
    <t>1: " Collective Code Ownership encourages everyone to contribute new ideas to all segments of the project. Any developer can change any line of code to add func- tionality, fix bugs, or refactoring. Collective ownership is encouraged value of extreme programming[6].  (p175)"</t>
  </si>
  <si>
    <t>1: "The developers found that the requirements in the product backlog were not understandable or clear enough in the first planning games, which made requirements analysis a laborious task. However, through iterations developers learned more about the needs of the customer and the product under development. As a consequence, the requirements analysis became easier. (p06)"
2: "In reflection workshops (team discussing periodically about the strengths, problems and improvements of the project [12]) held after the iterations, this problem was identified and task sizes were decided to be downsized. Consequently, the estimation accuracy improved. (p07)"</t>
  </si>
  <si>
    <t>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t>
  </si>
  <si>
    <t>1: "While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</si>
  <si>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1: "These techniques have proven useful when explaining phenomena in systems engineering [25] and when discussing the philosophy of technology [26] (p11)"
"We also explored how the comparison could help better understand the commonalities between the methodologies in terms of organisational or management philosophies about software processes, and patterns of individual or group behaviour during a software engineering project. (p11)"
" Linguistic analysis helped to clarify and correct both practical and theoretical usage of terms. (p12)"</t>
  </si>
  <si>
    <t>1: "From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2: "The patterns address activities performed by software engineers and project
managers who are accustomed to using well structured information like pattern
definitions. (p5)"
3: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4: "As each pattern is selected and adapted as to best fit a project and
organizational context, the whole process will be more suitable for that context
than any general one. (p5)"</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</si>
  <si>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</si>
  <si>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</si>
  <si>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1: "SEI,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</si>
  <si>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xml:space="preserve">1: "Of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</si>
  <si>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1: "These agile values can influence positively the COTS selection processes, and they can provide foundation to suggest agile practices to improve the agility in the COTS selection process.(p3)"</t>
  </si>
  <si>
    <t>1: "based on the agile manifesto in [1], a process model belongs to agile development methods may fit with the process inside the studied organization. (p853)"</t>
  </si>
  <si>
    <t>1: "Lean has demonstrated notable results for many years in domains such as auto manufacturing, and has been adapted to other domains, including product and software development. (p5)"</t>
  </si>
  <si>
    <t>1: "According to this study, 12% of the overall lead time in software product development and 49% reduction in defects was obtained using CMM or CMMI based improvement programs. (p552)"
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</si>
  <si>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1: "The issue log and blocked WIP can be used to assess the capability of the organization to eliminate special cause variation. Figure 4 shows the cumulative flow of issues in the issue log. (p06)"
2: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</si>
  <si>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1: "Boeing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2: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</si>
  <si>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1: "The adaptation of these practices will reduce the cost of training and no documentation demand will exist at early stages of software development. In this way, small firms will save more than expenses. (p579)"</t>
  </si>
  <si>
    <t>1: "In fact, it is more important that the business objective was met successfully. Much progress in process maturity was accomplished, and we also have established the process database, and making more measurements for the processes and their performance." (p611)</t>
  </si>
  <si>
    <t>1: "From software developer’s perspective the key benefits of the patterns are the experience-based guidelines and the rationale for patterns implementation, which complement the definitions derived from the literature. (p11)"
2: "This approach provides a superior synchronization throughout a project and an organization, because the positive results are quickly seen and motivate people to go in the direction of flexibility, adaptability and responsiveness. (p13)"
3: "The patterns address activities performed by software engineers and project
managers who are accustomed to using well structured information like pattern
definitions. (p5)"
4: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5: "As each pattern is selected and adapted as to best fit a project and
organizational context, the whole process will be more suitable for that context
than any general one. (p5)"</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</si>
  <si>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</si>
  <si>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</si>
  <si>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</si>
  <si>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</si>
  <si>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 Reduction of development effort by 16-40%
- Effort for customizations reduced by up to factor 8
- Reduction in the number of errors by up to 62%
- Reduction in development and throughput time by up to 66%
- Significant increase in customer and employee satisfaction (p79)"</t>
  </si>
  <si>
    <t>1: "the SES organization has grown over the last 6 years" (p393)</t>
  </si>
  <si>
    <t xml:space="preserve">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</si>
  <si>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1: "In conclusion, we think that this approach results in increased team motivation, more precise estimates and deadlines commitment, detailed enough documentation and lower costs of changes. (p01)"</t>
  </si>
  <si>
    <t>1: " (...) In comparing this consultant-centric and Agile-based approach to what is expected by an estabilished CMMi estimation model, is 30 percent more efficient than the most optmistic CMMi process development estimate [1,2] (p06)"</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</si>
  <si>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</si>
  <si>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"From software developer’s perspective the key benefits of the patterns are the experience-based guidelines and the rationale for patterns implementation, which complement the definitions derived from the literature. (p11)"
2: "This approach provides a superior synchronization throughout a project and an organization, because the positive results are quickly seen and motivate people to go in the direction of flexibility, adaptability and responsiveness. (p13)"
3: "The patterns address activities performed by software engineers and project
managers who are accustomed to using well structured information like pattern
definitions. (p5)"
4: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5: "As each pattern is selected and adapted as to best fit a project and
organizational context, the whole process will be more suitable for that context
than any general one. (p5)"</t>
  </si>
  <si>
    <t>1: Reduced rework
2: Predictable engineering milestones
3: Measurable improvements of products and services 
4: Greater customer satisfaction</t>
  </si>
  <si>
    <t>1: "The benefits of having such data are obvious: You create your own historical data that is useful to enhance estimates. For example, we formerly estimated our weekly integrations as four-hour processes (taking into account not only the branch/merge process, which was short, but also running unit, smoke, and GUI tests). Then we discovered our estimates were always wrong when it came to integration—we were always underestimating. We just took a look at the historical database and saw that integrations were taking about 10 hours because of the increasing number of tests we were executing. (p04)"</t>
  </si>
  <si>
    <t>"1: As can be seen from Table 1, an XP project is not even reaching the maturity of CMM level 2 by default. However, implementing many of the suggested practices from the XP literature and other sources that are not core XP practices per se, will satisfy the goals that would normally only be reached partially or implicitly (p82)"
2: " The XP proc- ess may be modified in a number of different ways, to better suit a specific project; for example:
− changing the iteration length;
− using different granularities when estimating user stories and engineering tasks; 
− modifying the frequency of releases;
− using different types of metaphor(s);
− customizing the role and location of the on-site customer. (p84)"
3: "XP strives to please the customer through frequent and continuous product releases, acceptance tests and communication throughout the development lifecycle (p85)"
4: " XP would do best in answering this question through implementing the CMM suggestions into acceptance tests for the affected user stories.(p85)"
5: "It will be very important to communicate and agree on the quantitative quality requirements with the customer so that these will be successfully translated into acceptance tests. The prac- tices above would satisfy SQM goals number one and two [...] (p85)
6: "The key process area of technology change management is relatively straightforward to implement in the XP organization [...] (p86)"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</si>
  <si>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</si>
  <si>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</si>
  <si>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</si>
  <si>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</si>
  <si>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Most organizations who undertake offshore engagement rely on SEI-CMMI process
model. There are concerns about the compatibility between CMMI model and agile
methodologies.(p70)"</t>
  </si>
  <si>
    <t>"The management of the software measurement was very informal, and the Chief Information Officer was rarely involved with the measurement results. (p1330)"</t>
  </si>
  <si>
    <t>"However, to deal with re- source limitations, small software companies need short, light assessments. Furthermore, because SSCs are using agile methods widely, these agile approaches must be incorporated into any poten- tial process assessment method. (p24)"</t>
  </si>
  <si>
    <t>bad use of resources takes to software higher prices (p167)</t>
  </si>
  <si>
    <t>"The weakest process areas in agile methods were found to be requirement management, mea- surement and analysis, and product and process quality assurance. With respect to configuration management, the effort should be even harder because agile methods cover only a little part of this area. (p13)"</t>
  </si>
  <si>
    <t>"management of requirement changes was found problematic. The project had initially well-established plans and requirements specifications, but the planning was done based on the needs of a single customer, and many new customers came along during the development. (p6)"</t>
  </si>
  <si>
    <t>"CM, MA, PMC, PP, PPQA need ad-hoc extension to agree with agile (p284)"</t>
  </si>
  <si>
    <t>"In our work, we address both the problem of supplementing Scrum practices in an agile way in order to make them fully compliant with CMMI v.1.2 [13] levels 2 and 3 as well as present the process which supports an implementation of appropriate practices. (417)"</t>
  </si>
  <si>
    <t>"Although professional judgment is an integral part of CMMI assessment, Turner [8] has suggested that there are two different CMMI schools regarding agility – a conservative, by-the-letter group and a liberal, concept-oriented group. This makes ratings more assessor-dependent thus hampering the reliability of the assessment results. (p389)"</t>
  </si>
  <si>
    <t>"We realized that the developer SoS meetings did not work that well because each team was more focused on their own sprint commitment. Helping other teams with their tasks and commitments was a second priority. (p286)"</t>
  </si>
  <si>
    <t>"ranked the six process areas from the strongest CMMI compliance to the weakest as follows: PMC; PP; CM; REQM; PPQA and MA (p26)"</t>
  </si>
  <si>
    <t>Should organizations use XP, as pub- lished, for life-critical or high-reliability systems? Probably not. XP’s lack of design documentation and de-emphasis on architec- ture are risky. (p26)</t>
  </si>
  <si>
    <t>1: "Therefore, one cannot assume rich process documentation like in case of ISO 9001. Another difficulty with assessing XP maturity comes from the fact that many XP rules and practices are difficult to check. (p06)"
2: "D0. Simplicity. It is very subjective.
• D3. Create spike solutions to reduce risk. Spike
solutions are not documented at all. How to check if
they have been appropriately applied?
• D4. No functionality is added early. It is very difficult
to judge post mortem if a given functionality has been
added on time. (p06)"</t>
  </si>
  <si>
    <t>"As well, the Karner’s model of the relation between effort and size has some limitations since it assumes that the relationship between software effort and size is linear. Furthermore, it underestimates the influence of nonfunctional requirements on software effort. To tackle these limitations, a machine learning model has been introduced. It decreases the effort estimation error from 34% to 12%. (p22)"</t>
  </si>
  <si>
    <t>"The really painful points were related to requisite management. Defining dependencies between requisites was a big task, as was getting used to defining and managing fine-grained requirements. The traceability matrix was also tough. (p06)"</t>
  </si>
  <si>
    <t>"As a matter of fact, there is no mapping that provides a full fit between Agile and CMMI. Thus, it is necessary to complement Agile with other practices, in which there is no guarantee to be following agile values and principles. (p127)"</t>
  </si>
  <si>
    <t>"11.1 Requirements Management
Observation. Acceptance criteria are sometimes not explicitly defined. (p136)"</t>
  </si>
  <si>
    <t>"REQM: SP1.4 Monitor Data Management
Not supported agile practices (p99)"</t>
  </si>
  <si>
    <t>"Individually CMMI and Scrum has proven benefits, but also pitfalls. An agile company may implement Scrum correctly, but fail to obtain real benefits due to lack of consistent and sufficient execution of engineering or management processes. (p212-213)"</t>
  </si>
  <si>
    <t>"documentation is not considered as a part of development and just made before starting the development. (227)"</t>
  </si>
  <si>
    <t>"RQ: How do Incremental Process and Agile Process compare to each other in terms of process performance and product quality? (p483)"</t>
  </si>
  <si>
    <t>"The top five problem areas identified are (in descending order): 1) requirements management, 2) technical environment, 3) architectural issues, 4) communication and collaboration and 5) a Testing. The project members found that too extensive, traditional project plans and in-front planning procedures were still applied causing confusion in the prioritization of requirements and continuous change of plans. (p689)"
" The challenges in requirements engineering area affected challenges between the design and implementation and, therefore evidently also made the validation of the results and testing of the product difficult. Partially due to this, it was also reported that the error correction often resulted new errors in the code. (p689)"</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</si>
  <si>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</si>
  <si>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"When we are confronted with a highly volatile market making it difficult to follow a clear and predefined way of performing development from the beginning to the end, there is a high probability to loose process rigor, even in cases where we would like to stick to commonly agreed working procedures. Loosing process rigor makes development less stable and predictable. (p80)"</t>
  </si>
  <si>
    <t>Ritmo Sustentável</t>
  </si>
  <si>
    <t>Refatoração</t>
  </si>
  <si>
    <t>Projeto Simples</t>
  </si>
  <si>
    <t>TDD</t>
  </si>
  <si>
    <t>Histórias de Usuário</t>
  </si>
  <si>
    <t>Jogo de Planejamento</t>
  </si>
  <si>
    <t>Testes de Aceitação</t>
  </si>
  <si>
    <t>Padronização do código-fonte</t>
  </si>
  <si>
    <t>Programação em Par</t>
  </si>
  <si>
    <t>Iterações Curtas</t>
  </si>
  <si>
    <t>Propriedade Coletiva</t>
  </si>
  <si>
    <t>Integração Contínua</t>
  </si>
  <si>
    <t>Reuniões Diárias</t>
  </si>
  <si>
    <t>Uso de Metáfora</t>
  </si>
  <si>
    <t>Working hour per week</t>
  </si>
  <si>
    <t>Refactoring</t>
  </si>
  <si>
    <t>Simple Desing</t>
  </si>
  <si>
    <t>Equipe Inteira</t>
  </si>
  <si>
    <t>Whole Team</t>
  </si>
  <si>
    <t>Pair Programming</t>
  </si>
  <si>
    <t>Coding Standards</t>
  </si>
  <si>
    <t>"Customer Tests" OR "acceptance test"</t>
  </si>
  <si>
    <t>Planning Game</t>
  </si>
  <si>
    <t>"history cards" OR "user story" OR "user history"</t>
  </si>
  <si>
    <t>"Test Driven Development" OR "TDD"</t>
  </si>
  <si>
    <t>Small Releases</t>
  </si>
  <si>
    <t>Collective Ownership</t>
  </si>
  <si>
    <t>Continuous Integration</t>
  </si>
  <si>
    <t>"scrum meeting" OR "daily scrum meeting" OR "daily meeting"</t>
  </si>
  <si>
    <t>Metaphor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</si>
</sst>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20"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
      <b/>
      <sz val="11"/>
      <color rgb="FF000000"/>
      <name val="Calibri"/>
      <scheme val="minor"/>
    </font>
    <font>
      <sz val="11"/>
      <color theme="0"/>
      <name val="Calibri"/>
      <scheme val="minor"/>
    </font>
    <font>
      <b/>
      <sz val="11"/>
      <color theme="0"/>
      <name val="Calibri"/>
      <scheme val="minor"/>
    </font>
    <font>
      <sz val="11"/>
      <color rgb="FF00000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bgColor indexed="64"/>
      </patternFill>
    </fill>
    <fill>
      <patternFill patternType="solid">
        <fgColor theme="4" tint="0.79998168889431442"/>
        <bgColor theme="4" tint="0.79998168889431442"/>
      </patternFill>
    </fill>
    <fill>
      <patternFill patternType="solid">
        <fgColor rgb="FF0000FF"/>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thin">
        <color theme="4" tint="0.39997558519241921"/>
      </bottom>
      <diagonal/>
    </border>
    <border>
      <left/>
      <right/>
      <top/>
      <bottom style="thin">
        <color rgb="FF95B3D7"/>
      </bottom>
      <diagonal/>
    </border>
  </borders>
  <cellStyleXfs count="401">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9">
    <xf numFmtId="0" fontId="0" fillId="0" borderId="0" xfId="0"/>
    <xf numFmtId="0" fontId="2" fillId="2" borderId="0" xfId="0" applyFont="1" applyFill="1"/>
    <xf numFmtId="0" fontId="2" fillId="3" borderId="0" xfId="0" applyFont="1" applyFill="1"/>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0" borderId="0" xfId="0" applyAlignment="1">
      <alignment horizontal="center"/>
    </xf>
    <xf numFmtId="0" fontId="0" fillId="0" borderId="0" xfId="0" applyAlignment="1"/>
    <xf numFmtId="0" fontId="0" fillId="7" borderId="0" xfId="0" applyFill="1" applyAlignment="1"/>
    <xf numFmtId="0" fontId="2" fillId="3" borderId="0" xfId="0" applyFont="1" applyFill="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11" fillId="8" borderId="1" xfId="0" applyFont="1" applyFill="1" applyBorder="1" applyAlignment="1">
      <alignment vertical="center"/>
    </xf>
    <xf numFmtId="0" fontId="11" fillId="8" borderId="1" xfId="0" applyFont="1" applyFill="1" applyBorder="1" applyAlignment="1">
      <alignment horizontal="center" vertical="center"/>
    </xf>
    <xf numFmtId="0" fontId="10" fillId="8" borderId="1" xfId="0" applyFont="1" applyFill="1" applyBorder="1" applyAlignment="1">
      <alignment vertical="center"/>
    </xf>
    <xf numFmtId="164" fontId="0" fillId="8" borderId="1" xfId="0" applyNumberFormat="1" applyFill="1" applyBorder="1" applyAlignment="1">
      <alignment horizontal="center" vertical="center"/>
    </xf>
    <xf numFmtId="0" fontId="7" fillId="9" borderId="1" xfId="304" applyFill="1" applyBorder="1" applyAlignment="1">
      <alignment horizontal="center" vertical="center"/>
    </xf>
    <xf numFmtId="0" fontId="0" fillId="0" borderId="0" xfId="0" applyFill="1" applyBorder="1" applyAlignment="1"/>
    <xf numFmtId="0" fontId="2" fillId="0" borderId="0" xfId="0" applyFont="1"/>
    <xf numFmtId="0" fontId="9" fillId="8" borderId="2" xfId="0" applyFont="1" applyFill="1" applyBorder="1" applyAlignment="1">
      <alignment vertical="center"/>
    </xf>
    <xf numFmtId="0" fontId="9" fillId="8" borderId="1" xfId="0" applyFont="1" applyFill="1" applyBorder="1" applyAlignment="1">
      <alignment vertical="center"/>
    </xf>
    <xf numFmtId="0" fontId="15" fillId="0" borderId="0" xfId="0" applyFont="1" applyAlignment="1">
      <alignment horizontal="center" vertical="center"/>
    </xf>
    <xf numFmtId="0" fontId="7" fillId="9" borderId="0" xfId="304" applyFill="1" applyBorder="1" applyAlignment="1">
      <alignment horizontal="center" vertical="center"/>
    </xf>
    <xf numFmtId="164" fontId="0" fillId="8" borderId="0" xfId="0" applyNumberFormat="1" applyFill="1" applyBorder="1" applyAlignment="1">
      <alignment horizontal="center" vertical="center"/>
    </xf>
    <xf numFmtId="0" fontId="9" fillId="8" borderId="0" xfId="0" applyFont="1" applyFill="1" applyBorder="1" applyAlignment="1">
      <alignment vertical="center"/>
    </xf>
    <xf numFmtId="0" fontId="0" fillId="0" borderId="2" xfId="0" applyBorder="1" applyAlignment="1"/>
    <xf numFmtId="0" fontId="0" fillId="0" borderId="3" xfId="0" applyBorder="1" applyAlignment="1"/>
    <xf numFmtId="0" fontId="0" fillId="7" borderId="0" xfId="0" applyFill="1" applyBorder="1" applyAlignment="1"/>
    <xf numFmtId="0" fontId="0" fillId="0" borderId="0" xfId="0" applyBorder="1" applyAlignme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 fillId="10" borderId="4" xfId="0" applyFont="1" applyFill="1" applyBorder="1"/>
    <xf numFmtId="0" fontId="16" fillId="0" borderId="5" xfId="0" applyFont="1" applyBorder="1" applyAlignment="1">
      <alignment horizontal="left"/>
    </xf>
    <xf numFmtId="0" fontId="16" fillId="0" borderId="5" xfId="0" applyFont="1" applyBorder="1"/>
    <xf numFmtId="49" fontId="0" fillId="8" borderId="1" xfId="0" applyNumberFormat="1" applyFill="1" applyBorder="1" applyAlignment="1">
      <alignment vertical="center"/>
    </xf>
    <xf numFmtId="0" fontId="9" fillId="8" borderId="1" xfId="0" applyFont="1" applyFill="1" applyBorder="1" applyAlignment="1">
      <alignment horizontal="center" vertical="center"/>
    </xf>
    <xf numFmtId="0" fontId="0" fillId="4" borderId="0" xfId="0" applyFill="1" applyAlignment="1"/>
    <xf numFmtId="0" fontId="17" fillId="11" borderId="0" xfId="0" applyFont="1" applyFill="1" applyAlignment="1">
      <alignment horizontal="center"/>
    </xf>
    <xf numFmtId="0" fontId="18" fillId="11" borderId="0" xfId="0" applyFont="1" applyFill="1" applyAlignment="1">
      <alignment horizontal="center"/>
    </xf>
    <xf numFmtId="0" fontId="0" fillId="7" borderId="0" xfId="0" applyFill="1" applyAlignment="1">
      <alignment horizontal="center" vertical="center"/>
    </xf>
    <xf numFmtId="0" fontId="19" fillId="0" borderId="0" xfId="0" applyFont="1" applyAlignment="1">
      <alignment horizontal="center" vertical="center"/>
    </xf>
    <xf numFmtId="0" fontId="0" fillId="7" borderId="0" xfId="0" applyNumberFormat="1" applyFill="1" applyAlignment="1"/>
    <xf numFmtId="0" fontId="0" fillId="12" borderId="0" xfId="0" applyFill="1" applyAlignment="1"/>
    <xf numFmtId="0" fontId="2" fillId="3" borderId="0" xfId="0" applyFont="1" applyFill="1" applyAlignment="1">
      <alignment horizontal="center"/>
    </xf>
    <xf numFmtId="0" fontId="0" fillId="8" borderId="0" xfId="0" applyFill="1" applyBorder="1" applyAlignment="1">
      <alignment vertical="center"/>
    </xf>
    <xf numFmtId="0" fontId="0" fillId="7" borderId="2" xfId="0" applyFill="1" applyBorder="1" applyAlignment="1"/>
    <xf numFmtId="0" fontId="2" fillId="3" borderId="0" xfId="0" applyFont="1" applyFill="1" applyAlignment="1">
      <alignment horizontal="center"/>
    </xf>
    <xf numFmtId="0" fontId="2" fillId="4" borderId="0" xfId="0" applyFont="1" applyFill="1" applyAlignment="1"/>
    <xf numFmtId="0" fontId="2" fillId="6" borderId="0" xfId="0" applyFont="1" applyFill="1" applyAlignment="1"/>
    <xf numFmtId="0" fontId="0" fillId="8" borderId="0" xfId="0" applyFill="1" applyBorder="1" applyAlignment="1">
      <alignment horizontal="center" vertical="center"/>
    </xf>
    <xf numFmtId="0" fontId="0" fillId="8" borderId="1" xfId="0" applyFill="1" applyBorder="1" applyAlignment="1">
      <alignment vertical="center" shrinkToFit="1"/>
    </xf>
    <xf numFmtId="0" fontId="5" fillId="7" borderId="0" xfId="0" applyFont="1" applyFill="1" applyAlignment="1"/>
    <xf numFmtId="0" fontId="5" fillId="8" borderId="1" xfId="0" applyFont="1" applyFill="1" applyBorder="1" applyAlignment="1">
      <alignment vertical="center"/>
    </xf>
    <xf numFmtId="0" fontId="5" fillId="0" borderId="0" xfId="0" applyFont="1" applyAlignment="1"/>
    <xf numFmtId="0" fontId="11" fillId="7" borderId="0" xfId="0" applyFont="1" applyFill="1" applyAlignment="1"/>
    <xf numFmtId="14" fontId="0" fillId="0" borderId="0" xfId="0" applyNumberFormat="1" applyAlignment="1"/>
  </cellXfs>
  <cellStyles count="40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sumarizacao!$A$1</c:f>
              <c:strCache>
                <c:ptCount val="1"/>
                <c:pt idx="0">
                  <c:v>Ano</c:v>
                </c:pt>
              </c:strCache>
            </c:strRef>
          </c:tx>
          <c:dLbls>
            <c:dLbl>
              <c:idx val="0"/>
              <c:layout>
                <c:manualLayout>
                  <c:x val="-0.0256024096385542"/>
                  <c:y val="-0.0602006688963211"/>
                </c:manualLayout>
              </c:layout>
              <c:showLegendKey val="0"/>
              <c:showVal val="1"/>
              <c:showCatName val="0"/>
              <c:showSerName val="0"/>
              <c:showPercent val="0"/>
              <c:showBubbleSize val="0"/>
            </c:dLbl>
            <c:dLbl>
              <c:idx val="1"/>
              <c:layout>
                <c:manualLayout>
                  <c:x val="-0.0240963855421687"/>
                  <c:y val="-0.0735785953177258"/>
                </c:manualLayout>
              </c:layout>
              <c:showLegendKey val="0"/>
              <c:showVal val="1"/>
              <c:showCatName val="0"/>
              <c:showSerName val="0"/>
              <c:showPercent val="0"/>
              <c:showBubbleSize val="0"/>
            </c:dLbl>
            <c:dLbl>
              <c:idx val="2"/>
              <c:layout>
                <c:manualLayout>
                  <c:x val="-0.0271084337349398"/>
                  <c:y val="-0.0635451505016722"/>
                </c:manualLayout>
              </c:layout>
              <c:showLegendKey val="0"/>
              <c:showVal val="1"/>
              <c:showCatName val="0"/>
              <c:showSerName val="0"/>
              <c:showPercent val="0"/>
              <c:showBubbleSize val="0"/>
            </c:dLbl>
            <c:dLbl>
              <c:idx val="3"/>
              <c:layout>
                <c:manualLayout>
                  <c:x val="-0.0271084337349397"/>
                  <c:y val="-0.0635451505016722"/>
                </c:manualLayout>
              </c:layout>
              <c:showLegendKey val="0"/>
              <c:showVal val="1"/>
              <c:showCatName val="0"/>
              <c:showSerName val="0"/>
              <c:showPercent val="0"/>
              <c:showBubbleSize val="0"/>
            </c:dLbl>
            <c:dLbl>
              <c:idx val="4"/>
              <c:layout>
                <c:manualLayout>
                  <c:x val="-0.0286144578313253"/>
                  <c:y val="-0.0668896321070235"/>
                </c:manualLayout>
              </c:layout>
              <c:showLegendKey val="0"/>
              <c:showVal val="1"/>
              <c:showCatName val="0"/>
              <c:showSerName val="0"/>
              <c:showPercent val="0"/>
              <c:showBubbleSize val="0"/>
            </c:dLbl>
            <c:dLbl>
              <c:idx val="5"/>
              <c:layout>
                <c:manualLayout>
                  <c:x val="-0.0286144578313253"/>
                  <c:y val="-0.0535117056856187"/>
                </c:manualLayout>
              </c:layout>
              <c:showLegendKey val="0"/>
              <c:showVal val="1"/>
              <c:showCatName val="0"/>
              <c:showSerName val="0"/>
              <c:showPercent val="0"/>
              <c:showBubbleSize val="0"/>
            </c:dLbl>
            <c:dLbl>
              <c:idx val="6"/>
              <c:layout>
                <c:manualLayout>
                  <c:x val="-0.0316265060240964"/>
                  <c:y val="-0.0602006688963211"/>
                </c:manualLayout>
              </c:layout>
              <c:showLegendKey val="0"/>
              <c:showVal val="1"/>
              <c:showCatName val="0"/>
              <c:showSerName val="0"/>
              <c:showPercent val="0"/>
              <c:showBubbleSize val="0"/>
            </c:dLbl>
            <c:dLbl>
              <c:idx val="7"/>
              <c:layout>
                <c:manualLayout>
                  <c:x val="-0.0271084337349398"/>
                  <c:y val="-0.0578512396694215"/>
                </c:manualLayout>
              </c:layout>
              <c:showLegendKey val="0"/>
              <c:showVal val="1"/>
              <c:showCatName val="0"/>
              <c:showSerName val="0"/>
              <c:showPercent val="0"/>
              <c:showBubbleSize val="0"/>
            </c:dLbl>
            <c:dLbl>
              <c:idx val="8"/>
              <c:layout>
                <c:manualLayout>
                  <c:x val="-0.016566265060241"/>
                  <c:y val="-0.0661157024793389"/>
                </c:manualLayout>
              </c:layout>
              <c:showLegendKey val="0"/>
              <c:showVal val="1"/>
              <c:showCatName val="0"/>
              <c:showSerName val="0"/>
              <c:showPercent val="0"/>
              <c:showBubbleSize val="0"/>
            </c:dLbl>
            <c:dLbl>
              <c:idx val="9"/>
              <c:layout>
                <c:manualLayout>
                  <c:x val="-0.0240963855421687"/>
                  <c:y val="-0.0771349862258953"/>
                </c:manualLayout>
              </c:layout>
              <c:showLegendKey val="0"/>
              <c:showVal val="1"/>
              <c:showCatName val="0"/>
              <c:showSerName val="0"/>
              <c:showPercent val="0"/>
              <c:showBubbleSize val="0"/>
            </c:dLbl>
            <c:dLbl>
              <c:idx val="10"/>
              <c:layout>
                <c:manualLayout>
                  <c:x val="-0.0301204819277108"/>
                  <c:y val="-0.0413223140495869"/>
                </c:manualLayout>
              </c:layout>
              <c:showLegendKey val="0"/>
              <c:showVal val="1"/>
              <c:showCatName val="0"/>
              <c:showSerName val="0"/>
              <c:showPercent val="0"/>
              <c:showBubbleSize val="0"/>
            </c:dLbl>
            <c:dLbl>
              <c:idx val="11"/>
              <c:layout>
                <c:manualLayout>
                  <c:x val="-0.0316265060240965"/>
                  <c:y val="-0.0495867768595042"/>
                </c:manualLayout>
              </c:layout>
              <c:showLegendKey val="0"/>
              <c:showVal val="1"/>
              <c:showCatName val="0"/>
              <c:showSerName val="0"/>
              <c:showPercent val="0"/>
              <c:showBubbleSize val="0"/>
            </c:dLbl>
            <c:dLbl>
              <c:idx val="12"/>
              <c:layout>
                <c:manualLayout>
                  <c:x val="-0.0271085523195143"/>
                  <c:y val="-0.0826446280991734"/>
                </c:manualLayout>
              </c:layout>
              <c:showLegendKey val="0"/>
              <c:showVal val="1"/>
              <c:showCatName val="0"/>
              <c:showSerName val="0"/>
              <c:showPercent val="0"/>
              <c:showBubbleSize val="0"/>
            </c:dLbl>
            <c:dLbl>
              <c:idx val="13"/>
              <c:layout>
                <c:manualLayout>
                  <c:x val="-0.0240963855421687"/>
                  <c:y val="-0.0523415977961432"/>
                </c:manualLayout>
              </c:layout>
              <c:showLegendKey val="0"/>
              <c:showVal val="1"/>
              <c:showCatName val="0"/>
              <c:showSerName val="0"/>
              <c:showPercent val="0"/>
              <c:showBubbleSize val="0"/>
            </c:dLbl>
            <c:txPr>
              <a:bodyPr/>
              <a:lstStyle/>
              <a:p>
                <a:pPr>
                  <a:defRPr sz="2400" b="1"/>
                </a:pPr>
                <a:endParaRPr lang="en-US"/>
              </a:p>
            </c:txPr>
            <c:showLegendKey val="0"/>
            <c:showVal val="1"/>
            <c:showCatName val="0"/>
            <c:showSerName val="0"/>
            <c:showPercent val="0"/>
            <c:showBubbleSize val="0"/>
            <c:showLeaderLines val="0"/>
          </c:dLbls>
          <c:cat>
            <c:numRef>
              <c:f>sumarizacao!$A$2:$A$15</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sumarizacao!$B$2:$B$15</c:f>
              <c:numCache>
                <c:formatCode>General</c:formatCode>
                <c:ptCount val="14"/>
                <c:pt idx="0">
                  <c:v>3.0</c:v>
                </c:pt>
                <c:pt idx="1">
                  <c:v>2.0</c:v>
                </c:pt>
                <c:pt idx="2">
                  <c:v>2.0</c:v>
                </c:pt>
                <c:pt idx="3">
                  <c:v>3.0</c:v>
                </c:pt>
                <c:pt idx="4">
                  <c:v>3.0</c:v>
                </c:pt>
                <c:pt idx="5">
                  <c:v>4.0</c:v>
                </c:pt>
                <c:pt idx="6">
                  <c:v>4.0</c:v>
                </c:pt>
                <c:pt idx="7">
                  <c:v>9.0</c:v>
                </c:pt>
                <c:pt idx="8">
                  <c:v>7.0</c:v>
                </c:pt>
                <c:pt idx="9">
                  <c:v>1.0</c:v>
                </c:pt>
                <c:pt idx="10">
                  <c:v>4.0</c:v>
                </c:pt>
                <c:pt idx="11">
                  <c:v>4.0</c:v>
                </c:pt>
                <c:pt idx="12">
                  <c:v>1.0</c:v>
                </c:pt>
                <c:pt idx="13">
                  <c:v>5.0</c:v>
                </c:pt>
              </c:numCache>
            </c:numRef>
          </c:val>
          <c:smooth val="0"/>
        </c:ser>
        <c:dLbls>
          <c:showLegendKey val="0"/>
          <c:showVal val="0"/>
          <c:showCatName val="0"/>
          <c:showSerName val="0"/>
          <c:showPercent val="0"/>
          <c:showBubbleSize val="0"/>
        </c:dLbls>
        <c:marker val="1"/>
        <c:smooth val="0"/>
        <c:axId val="2082659928"/>
        <c:axId val="2082656936"/>
      </c:lineChart>
      <c:catAx>
        <c:axId val="2082659928"/>
        <c:scaling>
          <c:orientation val="minMax"/>
        </c:scaling>
        <c:delete val="0"/>
        <c:axPos val="b"/>
        <c:majorGridlines/>
        <c:numFmt formatCode="General" sourceLinked="1"/>
        <c:majorTickMark val="cross"/>
        <c:minorTickMark val="none"/>
        <c:tickLblPos val="low"/>
        <c:txPr>
          <a:bodyPr rot="-4200000"/>
          <a:lstStyle/>
          <a:p>
            <a:pPr>
              <a:defRPr sz="2400"/>
            </a:pPr>
            <a:endParaRPr lang="en-US"/>
          </a:p>
        </c:txPr>
        <c:crossAx val="2082656936"/>
        <c:crosses val="autoZero"/>
        <c:auto val="1"/>
        <c:lblAlgn val="ctr"/>
        <c:lblOffset val="100"/>
        <c:noMultiLvlLbl val="0"/>
      </c:catAx>
      <c:valAx>
        <c:axId val="2082656936"/>
        <c:scaling>
          <c:orientation val="minMax"/>
        </c:scaling>
        <c:delete val="0"/>
        <c:axPos val="l"/>
        <c:majorGridlines/>
        <c:numFmt formatCode="General" sourceLinked="1"/>
        <c:majorTickMark val="none"/>
        <c:minorTickMark val="none"/>
        <c:tickLblPos val="nextTo"/>
        <c:crossAx val="2082659928"/>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dLbl>
              <c:idx val="0"/>
              <c:layout>
                <c:manualLayout>
                  <c:x val="-0.0630774927886489"/>
                  <c:y val="0.0785855009503122"/>
                </c:manualLayout>
              </c:layout>
              <c:showLegendKey val="0"/>
              <c:showVal val="1"/>
              <c:showCatName val="1"/>
              <c:showSerName val="0"/>
              <c:showPercent val="0"/>
              <c:showBubbleSize val="0"/>
            </c:dLbl>
            <c:dLbl>
              <c:idx val="1"/>
              <c:layout>
                <c:manualLayout>
                  <c:x val="-0.0785239664691981"/>
                  <c:y val="0.0887158002887434"/>
                </c:manualLayout>
              </c:layout>
              <c:showLegendKey val="0"/>
              <c:showVal val="1"/>
              <c:showCatName val="1"/>
              <c:showSerName val="0"/>
              <c:showPercent val="0"/>
              <c:showBubbleSize val="0"/>
            </c:dLbl>
            <c:dLbl>
              <c:idx val="2"/>
              <c:layout>
                <c:manualLayout>
                  <c:x val="-0.11360636279819"/>
                  <c:y val="0.0545183033223209"/>
                </c:manualLayout>
              </c:layout>
              <c:showLegendKey val="0"/>
              <c:showVal val="1"/>
              <c:showCatName val="1"/>
              <c:showSerName val="0"/>
              <c:showPercent val="0"/>
              <c:showBubbleSize val="0"/>
            </c:dLbl>
            <c:dLbl>
              <c:idx val="3"/>
              <c:layout>
                <c:manualLayout>
                  <c:x val="-0.226728150401119"/>
                  <c:y val="-0.146957122485674"/>
                </c:manualLayout>
              </c:layout>
              <c:showLegendKey val="0"/>
              <c:showVal val="1"/>
              <c:showCatName val="1"/>
              <c:showSerName val="0"/>
              <c:showPercent val="0"/>
              <c:showBubbleSize val="0"/>
            </c:dLbl>
            <c:dLbl>
              <c:idx val="4"/>
              <c:layout>
                <c:manualLayout>
                  <c:x val="0.198583066968114"/>
                  <c:y val="-0.0883492804778713"/>
                </c:manualLayout>
              </c:layout>
              <c:showLegendKey val="0"/>
              <c:showVal val="1"/>
              <c:showCatName val="1"/>
              <c:showSerName val="0"/>
              <c:showPercent val="0"/>
              <c:showBubbleSize val="0"/>
            </c:dLbl>
            <c:txPr>
              <a:bodyPr/>
              <a:lstStyle/>
              <a:p>
                <a:pPr>
                  <a:defRPr sz="1500" b="1" i="1">
                    <a:solidFill>
                      <a:schemeClr val="bg1"/>
                    </a:solidFill>
                  </a:defRPr>
                </a:pPr>
                <a:endParaRPr lang="en-US"/>
              </a:p>
            </c:txPr>
            <c:showLegendKey val="0"/>
            <c:showVal val="1"/>
            <c:showCatName val="1"/>
            <c:showSerName val="0"/>
            <c:showPercent val="0"/>
            <c:showBubbleSize val="0"/>
            <c:showLeaderLines val="1"/>
          </c:dLbls>
          <c:cat>
            <c:strRef>
              <c:f>Sheet1!$D$13:$D$17</c:f>
              <c:strCache>
                <c:ptCount val="5"/>
                <c:pt idx="0">
                  <c:v>Grandes</c:v>
                </c:pt>
                <c:pt idx="1">
                  <c:v>Médias</c:v>
                </c:pt>
                <c:pt idx="2">
                  <c:v>Pequenas</c:v>
                </c:pt>
                <c:pt idx="3">
                  <c:v>Pequenas e Médias</c:v>
                </c:pt>
                <c:pt idx="4">
                  <c:v>Não disponível</c:v>
                </c:pt>
              </c:strCache>
            </c:strRef>
          </c:cat>
          <c:val>
            <c:numRef>
              <c:f>Sheet1!$E$13:$E$17</c:f>
              <c:numCache>
                <c:formatCode>General</c:formatCode>
                <c:ptCount val="5"/>
                <c:pt idx="0">
                  <c:v>3.0</c:v>
                </c:pt>
                <c:pt idx="1">
                  <c:v>3.0</c:v>
                </c:pt>
                <c:pt idx="2">
                  <c:v>5.0</c:v>
                </c:pt>
                <c:pt idx="3">
                  <c:v>11.0</c:v>
                </c:pt>
                <c:pt idx="4">
                  <c:v>30.0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dLbls>
            <c:txPr>
              <a:bodyPr/>
              <a:lstStyle/>
              <a:p>
                <a:pPr>
                  <a:defRPr sz="1200" b="1" i="1">
                    <a:solidFill>
                      <a:schemeClr val="accent6">
                        <a:lumMod val="75000"/>
                      </a:schemeClr>
                    </a:solidFill>
                  </a:defRPr>
                </a:pPr>
                <a:endParaRPr lang="en-US"/>
              </a:p>
            </c:txPr>
            <c:showLegendKey val="0"/>
            <c:showVal val="1"/>
            <c:showCatName val="0"/>
            <c:showSerName val="0"/>
            <c:showPercent val="0"/>
            <c:showBubbleSize val="0"/>
            <c:showLeaderLines val="0"/>
          </c:dLbls>
          <c:cat>
            <c:strRef>
              <c:f>Sheet3!$A$1:$A$15</c:f>
              <c:strCache>
                <c:ptCount val="15"/>
                <c:pt idx="0">
                  <c:v>Ritmo Sustentável</c:v>
                </c:pt>
                <c:pt idx="1">
                  <c:v>Refatoração</c:v>
                </c:pt>
                <c:pt idx="2">
                  <c:v>Projeto Simples</c:v>
                </c:pt>
                <c:pt idx="3">
                  <c:v>Equipe Inteira</c:v>
                </c:pt>
                <c:pt idx="4">
                  <c:v>TDD</c:v>
                </c:pt>
                <c:pt idx="5">
                  <c:v>Histórias de Usuário</c:v>
                </c:pt>
                <c:pt idx="6">
                  <c:v>Jogo de Planejamento</c:v>
                </c:pt>
                <c:pt idx="7">
                  <c:v>Testes de Aceitação</c:v>
                </c:pt>
                <c:pt idx="8">
                  <c:v>Padronização do código-fonte</c:v>
                </c:pt>
                <c:pt idx="9">
                  <c:v>Programação em Par</c:v>
                </c:pt>
                <c:pt idx="10">
                  <c:v>Iterações Curtas</c:v>
                </c:pt>
                <c:pt idx="11">
                  <c:v>Propriedade Coletiva</c:v>
                </c:pt>
                <c:pt idx="12">
                  <c:v>Integração Contínua</c:v>
                </c:pt>
                <c:pt idx="13">
                  <c:v>Reuniões Diárias</c:v>
                </c:pt>
                <c:pt idx="14">
                  <c:v>Uso de Metáfora</c:v>
                </c:pt>
              </c:strCache>
            </c:strRef>
          </c:cat>
          <c:val>
            <c:numRef>
              <c:f>Sheet3!$B$1:$B$15</c:f>
              <c:numCache>
                <c:formatCode>General</c:formatCode>
                <c:ptCount val="15"/>
                <c:pt idx="0">
                  <c:v>5.0</c:v>
                </c:pt>
                <c:pt idx="1">
                  <c:v>15.0</c:v>
                </c:pt>
                <c:pt idx="2">
                  <c:v>7.0</c:v>
                </c:pt>
                <c:pt idx="3">
                  <c:v>3.0</c:v>
                </c:pt>
                <c:pt idx="4">
                  <c:v>11.0</c:v>
                </c:pt>
                <c:pt idx="5">
                  <c:v>11.0</c:v>
                </c:pt>
                <c:pt idx="6">
                  <c:v>15.0</c:v>
                </c:pt>
                <c:pt idx="7">
                  <c:v>7.0</c:v>
                </c:pt>
                <c:pt idx="8">
                  <c:v>8.0</c:v>
                </c:pt>
                <c:pt idx="9">
                  <c:v>22.0</c:v>
                </c:pt>
                <c:pt idx="10">
                  <c:v>10.0</c:v>
                </c:pt>
                <c:pt idx="11">
                  <c:v>7.0</c:v>
                </c:pt>
                <c:pt idx="12">
                  <c:v>22.0</c:v>
                </c:pt>
                <c:pt idx="13">
                  <c:v>11.0</c:v>
                </c:pt>
                <c:pt idx="14">
                  <c:v>12.0</c:v>
                </c:pt>
              </c:numCache>
            </c:numRef>
          </c:val>
        </c:ser>
        <c:dLbls>
          <c:showLegendKey val="0"/>
          <c:showVal val="1"/>
          <c:showCatName val="0"/>
          <c:showSerName val="0"/>
          <c:showPercent val="0"/>
          <c:showBubbleSize val="0"/>
        </c:dLbls>
        <c:gapWidth val="75"/>
        <c:axId val="2082763432"/>
        <c:axId val="2116515576"/>
      </c:barChart>
      <c:catAx>
        <c:axId val="2082763432"/>
        <c:scaling>
          <c:orientation val="minMax"/>
        </c:scaling>
        <c:delete val="0"/>
        <c:axPos val="b"/>
        <c:majorTickMark val="in"/>
        <c:minorTickMark val="out"/>
        <c:tickLblPos val="nextTo"/>
        <c:txPr>
          <a:bodyPr rot="-2700000"/>
          <a:lstStyle/>
          <a:p>
            <a:pPr>
              <a:defRPr baseline="0"/>
            </a:pPr>
            <a:endParaRPr lang="en-US"/>
          </a:p>
        </c:txPr>
        <c:crossAx val="2116515576"/>
        <c:crosses val="autoZero"/>
        <c:auto val="1"/>
        <c:lblAlgn val="ctr"/>
        <c:lblOffset val="100"/>
        <c:noMultiLvlLbl val="0"/>
      </c:catAx>
      <c:valAx>
        <c:axId val="2116515576"/>
        <c:scaling>
          <c:orientation val="minMax"/>
        </c:scaling>
        <c:delete val="0"/>
        <c:axPos val="l"/>
        <c:numFmt formatCode="General" sourceLinked="1"/>
        <c:majorTickMark val="none"/>
        <c:minorTickMark val="none"/>
        <c:tickLblPos val="nextTo"/>
        <c:crossAx val="20827634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0</xdr:rowOff>
    </xdr:from>
    <xdr:to>
      <xdr:col>10</xdr:col>
      <xdr:colOff>520700</xdr:colOff>
      <xdr:row>40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1498600</xdr:colOff>
      <xdr:row>19</xdr:row>
      <xdr:rowOff>57150</xdr:rowOff>
    </xdr:from>
    <xdr:to>
      <xdr:col>13</xdr:col>
      <xdr:colOff>38100</xdr:colOff>
      <xdr:row>51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11</xdr:row>
      <xdr:rowOff>146050</xdr:rowOff>
    </xdr:from>
    <xdr:to>
      <xdr:col>16</xdr:col>
      <xdr:colOff>520700</xdr:colOff>
      <xdr:row>44</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sés Palma" refreshedDate="42581.951302893518" createdVersion="4" refreshedVersion="4" minRefreshableVersion="3" recordCount="52">
  <cacheSource type="worksheet">
    <worksheetSource ref="A2:AK54" sheet="Study"/>
  </cacheSource>
  <cacheFields count="37">
    <cacheField name="Id" numFmtId="0">
      <sharedItems/>
    </cacheField>
    <cacheField name="Date" numFmtId="164">
      <sharedItems containsSemiMixedTypes="0" containsNonDate="0" containsDate="1" containsString="0" minDate="1905-06-23T00:00:00" maxDate="2012-05-12T00:00:00"/>
    </cacheField>
    <cacheField name="Title" numFmtId="0">
      <sharedItems/>
    </cacheField>
    <cacheField name="Autor" numFmtId="0">
      <sharedItems/>
    </cacheField>
    <cacheField name="Year" numFmtId="0">
      <sharedItems containsSemiMixedTypes="0" containsString="0" containsNumber="1" containsInteger="1" minValue="2001" maxValue="2014"/>
    </cacheField>
    <cacheField name="Channel" numFmtId="0">
      <sharedItems/>
    </cacheField>
    <cacheField name="Type" numFmtId="0">
      <sharedItems/>
    </cacheField>
    <cacheField name="Country" numFmtId="0">
      <sharedItems/>
    </cacheField>
    <cacheField name="Study Aim" numFmtId="0">
      <sharedItems containsBlank="1" longText="1"/>
    </cacheField>
    <cacheField name="Research Question" numFmtId="0">
      <sharedItems containsBlank="1" longText="1"/>
    </cacheField>
    <cacheField name="Design" numFmtId="0">
      <sharedItems/>
    </cacheField>
    <cacheField name="Research Method" numFmtId="0">
      <sharedItems/>
    </cacheField>
    <cacheField name="Analysis Method" numFmtId="0">
      <sharedItems containsBlank="1"/>
    </cacheField>
    <cacheField name="Research Hypothesis" numFmtId="0">
      <sharedItems containsBlank="1" longText="1"/>
    </cacheField>
    <cacheField name="Control Group" numFmtId="0">
      <sharedItems/>
    </cacheField>
    <cacheField name="Data Collection" numFmtId="0">
      <sharedItems containsBlank="1"/>
    </cacheField>
    <cacheField name="Subjects" numFmtId="0">
      <sharedItems/>
    </cacheField>
    <cacheField name="Team Size" numFmtId="0">
      <sharedItems longText="1"/>
    </cacheField>
    <cacheField name="Age" numFmtId="0">
      <sharedItems containsBlank="1"/>
    </cacheField>
    <cacheField name="Education" numFmtId="0">
      <sharedItems containsBlank="1"/>
    </cacheField>
    <cacheField name="Experience" numFmtId="0">
      <sharedItems containsBlank="1"/>
    </cacheField>
    <cacheField name="Setting" numFmtId="0">
      <sharedItems containsBlank="1"/>
    </cacheField>
    <cacheField name="Project Domain" numFmtId="0">
      <sharedItems count="28" longText="1">
        <s v="General Software Development area"/>
        <s v="Health Sector"/>
        <s v="not cited"/>
        <s v="Academic domain research"/>
        <s v="Offshored Software Development"/>
        <s v="Automotive industry"/>
        <s v="Energy Sector"/>
        <s v="government"/>
        <s v="Telecommunication sector"/>
        <s v="Web software development"/>
        <s v="electronics"/>
        <s v="embedded software development "/>
        <s v="Education field"/>
        <s v="technology-based innovations in the healthcare, lifestyle and technology domains (p390)" u="1"/>
        <s v="small scale software organizations" u="1"/>
        <s v="software for finance-critical products; embedded applications and services for telecommunication devices; information security field (p682, p684, p685)" u="1"/>
        <s v="small scale software organizations (p01)" u="1"/>
        <s v="Automotive industry (p552)" u="1"/>
        <s v="The working prototype is currently being used by three different research groups inside the Clinical and Biomedical Proteomics Group, Cancer Research UK Clinical Centre, Leeds Institute of Molecular Medicine. (p289)" u="1"/>
        <s v="Health Sector. (p289)" u="1"/>
        <s v="defense, healthcare, manufacturing, and service industries. business (p4)" u="1"/>
        <s v="Big scale software organization" u="1"/>
        <s v="&quot;offshored software development and maintenance for many sectors (p70)&quot;" u="1"/>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u="1"/>
        <s v="the automotive industry (p552)" u="1"/>
        <s v="Product development" u="1"/>
        <s v="software outsourcing and application system solutions (p609)" u="1"/>
        <s v="The survey is conducted in the context of a workshop bringing together different profiles as researchers, sponsors and agilists experts." u="1"/>
      </sharedItems>
    </cacheField>
    <cacheField name="Project Duration" numFmtId="0">
      <sharedItems containsBlank="1"/>
    </cacheField>
    <cacheField name="Definition of Agile" numFmtId="0">
      <sharedItems containsBlank="1"/>
    </cacheField>
    <cacheField name="size company" numFmtId="0">
      <sharedItems containsBlank="1"/>
    </cacheField>
    <cacheField name="Agile Method" numFmtId="0">
      <sharedItems count="6">
        <s v="XP+Scrum"/>
        <s v="XP"/>
        <s v="XP+FDD"/>
        <s v="Geral"/>
        <s v="SCRUM"/>
        <s v="Scrum+LSD"/>
      </sharedItems>
    </cacheField>
    <cacheField name="Agile Practices" numFmtId="0">
      <sharedItems containsBlank="1" longText="1"/>
    </cacheField>
    <cacheField name="Def. of CMMI" numFmtId="0">
      <sharedItems containsBlank="1" longText="1"/>
    </cacheField>
    <cacheField name="CMMI Level" numFmtId="0">
      <sharedItems containsBlank="1"/>
    </cacheField>
    <cacheField name="CMMI Areas" numFmtId="0">
      <sharedItems containsBlank="1"/>
    </cacheField>
    <cacheField name="Findings and conclusions" numFmtId="0">
      <sharedItems containsBlank="1" longText="1"/>
    </cacheField>
    <cacheField name="Validity" numFmtId="0">
      <sharedItems containsBlank="1"/>
    </cacheField>
    <cacheField name="Relevance" numFmtId="0">
      <sharedItems containsBlank="1"/>
    </cacheField>
    <cacheField name="Benefits" numFmtId="0">
      <sharedItems containsBlank="1" longText="1"/>
    </cacheField>
    <cacheField name="Limitations" numFmtId="0">
      <sharedItems containsBlank="1" longText="1"/>
    </cacheField>
    <cacheField name="Challeng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s01"/>
    <d v="1905-07-04T00:00:00"/>
    <s v="Strengths and barriers behind the successful agile deployment--insights from the three software intensive companies in Finland"/>
    <s v="Minna Pikkarainen, Outi Salo, Raija Kuusela, Pekka Abrahamsson"/>
    <n v="2012"/>
    <s v="Empirical Software Engineering _x000d_Volume 17, Issue 6 , pp 675-702"/>
    <s v="Journal Paper"/>
    <s v="Fin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17 software engineers(Case I 7; case II 5; case III 5)"/>
    <s v="-"/>
    <s v="high"/>
    <s v="Case I low; Case II high; Case III high"/>
    <s v="in-house"/>
    <x v="0"/>
    <s v="7 mo"/>
    <m/>
    <s v="small"/>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02"/>
    <d v="1905-07-03T00:00:00"/>
    <s v="Evaluation of the Archetypes Based Development"/>
    <s v="Gunnar Piho, Jaak Tepandi, Mart Roost"/>
    <n v="2011"/>
    <s v="Proceeding of the 2011 conference on Databases and Information Systems VI: Selected Papers from the Ninth International Baltic Conference, DB&amp;IS 2010"/>
    <s v="Conference Paper"/>
    <s v="Netherlands"/>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x v="1"/>
    <m/>
    <m/>
    <s v="small medium"/>
    <x v="1"/>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03"/>
    <d v="1905-06-25T00:00:00"/>
    <s v="Maturing XP through the CMM"/>
    <s v="Jonas Martinsson"/>
    <n v="2003"/>
    <s v="XP'03: Proceedings of the 4th international conference on Extreme programming and agile processes in software engineering"/>
    <s v="Book Chapter"/>
    <s v="Sweden"/>
    <s v="&quot;This paper suggests XP as a foundation for building a mature software organization and improving upon it through modifications of the recommendations in the CMM. (p80)&quot;"/>
    <s v="NA"/>
    <s v="Experience Report"/>
    <s v="NA"/>
    <s v="Both"/>
    <s v="-"/>
    <s v="No"/>
    <s v="interviews"/>
    <s v="Professional"/>
    <s v="not cited"/>
    <s v="-"/>
    <m/>
    <m/>
    <s v="Product and Process used"/>
    <x v="2"/>
    <m/>
    <m/>
    <s v="not cited"/>
    <x v="1"/>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04"/>
    <d v="1905-06-30T00:00:00"/>
    <s v="Towards a framework for understanding the relationships between classical software engineering and agile methodologies"/>
    <s v="Li Jiang, Armin Eberlein"/>
    <n v="2008"/>
    <s v="APOS '08: Proceedings of the 2008 international workshop on Scrutinizing agile practices or shoot-out at the agile corral"/>
    <s v="Conference Paper"/>
    <s v="Australia/U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Professional"/>
    <s v="not cited"/>
    <m/>
    <m/>
    <m/>
    <s v="Product and Process used"/>
    <x v="2"/>
    <m/>
    <m/>
    <s v="not cited"/>
    <x v="0"/>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05"/>
    <d v="1905-06-27T00:00:00"/>
    <s v="Framework of agile patterns"/>
    <s v="Teodora Bozheva, Maria Elisa Gallo"/>
    <n v="2005"/>
    <s v="EuroSPI'05: Proceedings of the 12th European conference on Software Process Improvement"/>
    <s v="Book Chapter"/>
    <s v="Ireland"/>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not cited"/>
    <s v="-"/>
    <s v="-"/>
    <s v="-"/>
    <s v="in-house"/>
    <x v="2"/>
    <m/>
    <m/>
    <s v="not cited"/>
    <x v="2"/>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06"/>
    <d v="1905-06-24T00:00:00"/>
    <s v="Extreme Programming Modified: Embrace Requirements Engineering Practices"/>
    <s v="Jerzy R. Nawrocki, Michal Jasiñski, Bartosz Walter, Adam Wojciechowski"/>
    <n v="2002"/>
    <s v="RE '02: Proceedings of the 10th Anniversary IEEE Joint International Conference on Requirements Engineering"/>
    <s v="Conference Paper"/>
    <s v="Poland"/>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80 students coming from the 3rd, 4th and 5th year."/>
    <s v="-"/>
    <s v="Mid"/>
    <s v="Beginner"/>
    <s v="Product and Process used"/>
    <x v="3"/>
    <s v="a year"/>
    <m/>
    <s v="not cited"/>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07"/>
    <d v="1905-06-28T00:00:00"/>
    <s v="Configuring hybrid agile-traditional software processes"/>
    <s v="Adam Geras, Michael Smith, James Miller"/>
    <n v="2006"/>
    <s v="XP'06: Proceedings of the 7th international conference on Extreme Programming and Agile Processes in Software Engineering"/>
    <s v="Conference Paper"/>
    <s v="Canad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not cited"/>
    <s v="not cited"/>
    <s v="-"/>
    <s v="-"/>
    <s v="-"/>
    <s v="Industry"/>
    <x v="2"/>
    <s v="2 mo"/>
    <s v="-"/>
    <s v="medium"/>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08"/>
    <d v="1905-07-03T00:00:00"/>
    <s v="Experience of executing fixed price off-shored agile project"/>
    <s v="Udayan Banerjee, Eswaran Narasimhan, N. Kanakalata"/>
    <n v="2011"/>
    <s v="ISEC '11: Proceedings of the 4th India Software Engineering Conference"/>
    <s v="Conference Paper"/>
    <s v="Indi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quot;The team size was 10 including the SCRUM master. (p70)&quot;"/>
    <s v="-"/>
    <s v="-"/>
    <s v="-"/>
    <s v="Industry"/>
    <x v="4"/>
    <s v="3 months"/>
    <m/>
    <s v="not cited"/>
    <x v="4"/>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09"/>
    <d v="1905-06-30T00:00:00"/>
    <s v="Agile versus CMMI - process template selection and integration with microsoft team foundation server"/>
    <s v="Robert Leithiser, Drew Hamilton"/>
    <n v="2008"/>
    <s v="ACM-SE 46: Proceedings of the 46th Annual Southeast Regional Conference on XX"/>
    <s v="Conference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Professional"/>
    <s v="not cited"/>
    <s v="-"/>
    <s v="-"/>
    <s v="-"/>
    <s v="Industry"/>
    <x v="2"/>
    <s v="-"/>
    <s v="-"/>
    <s v="not cited"/>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10"/>
    <d v="1905-06-24T00:00:00"/>
    <s v="Agile Meets CMMI: Culture Clash or Common Cause?"/>
    <s v="Richard Turner, Apurva Jain"/>
    <n v="2002"/>
    <s v="Proceedings of the Second XP Universe and First Agile Universe Conference on Extreme Programming and Agile Methods - XP/Agile Universe 2002"/>
    <s v="Book Chapter"/>
    <s v="USA"/>
    <s v="&quo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quot;"/>
    <m/>
    <s v="Empirical"/>
    <s v="Survey"/>
    <s v="Both"/>
    <m/>
    <s v="No"/>
    <s v="interviews, questionnaires"/>
    <s v="Students"/>
    <s v="&quot;Over 40 participants attended, including researchers, research sponsors, and affiliates as well as invited experts on agile methods. (p154)&quot;"/>
    <s v="-"/>
    <s v="high"/>
    <s v="high"/>
    <s v="in-house"/>
    <x v="3"/>
    <s v="-"/>
    <s v="-"/>
    <s v="not cited"/>
    <x v="0"/>
    <m/>
    <s v="-"/>
    <m/>
    <m/>
    <s v="&quo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quot;"/>
    <m/>
    <s v="Both"/>
    <m/>
    <s v="&quot;This was probably the most interesting difference stated. When process people_x000d_work a problem, there is an enormous amount of energy expended on defining the_x000d_specifics and finding just the right words for both the problem and a solution._x000d_The waterfall approach is evident in the way they consider getting just the_x000d_right description so that there is agreement and the results can be communicated_x000d_clearly to a large group.(p159)&quot;_x000d__x000d_&quot;Technical Solution (Findings: S, S Agreement: M)_x000d_The only arguments against were based on the requirement for support documentation – something that some agile methodologies don’t strictly support. (p163)&quot;_x000d_"/>
    <m/>
  </r>
  <r>
    <s v="s11"/>
    <d v="1905-06-29T00:00:00"/>
    <s v="Reconciling Agility and Discipline in COTS Selection Processes"/>
    <s v="Navarrete, F."/>
    <n v="2007"/>
    <s v="Commercial-off-the-Shelf (COTS)-Based Software Systems, 2007. ICCBSS '07. Sixth International IEEE Conference on"/>
    <s v="Conference Paper"/>
    <s v="Spain"/>
    <s v="&quo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quot;"/>
    <s v="&quot;concentrates on practical questions and challenges facing the small companies.&quot; (p2 e p4)"/>
    <s v="Theoretical"/>
    <s v="NA"/>
    <s v="Qualitative"/>
    <s v="-"/>
    <s v="No"/>
    <s v="-"/>
    <s v="Professional"/>
    <s v="30 software engineers"/>
    <s v="-"/>
    <s v="-"/>
    <s v="-"/>
    <s v="in-house"/>
    <x v="0"/>
    <s v="-"/>
    <m/>
    <s v="not cited"/>
    <x v="3"/>
    <s v="&quot;Metaphor (XP);_x000d_Product Backlog (SCRUM); _x000d_Domain Object Modeling (FDD); _x000d_Planning game (XP);_x000d_Pre-game planning and staging (SCRUM); _x000d_Staging (Crystal); _x000d_Small releases (XP)_x000d_Pair Programming (XP);_x000d_Collective Ownership (XP);_x000d_Monitoring (SCRUM);_x000d_Revision and Control (Crystal);_x000d_Inspections (FDD) _x000d_Sprint Review Meeting (SCRUM);_x000d_Feature teams (FDD); _x000d_Planning game (XP)_x000d_Effort estimation (SCRUM); _x000d_Developing by feature (FDD);_x000d_Testing (XP)_x000d_On-site Customer (XP)_x000d_Methodology tuning technique (Crystal);_x000d_ Progress reporting (FDD)&quot; (p08)"/>
    <m/>
    <s v="CMM Level 2"/>
    <s v="REQM; PP; PMC; SAM; MA; PPQA (p8)"/>
    <s v="&quo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quot;"/>
    <s v="-"/>
    <s v="Practice"/>
    <s v="&quot;These agile values can influence positively the COTS selection processes, and they can provide foundation to suggest agile practices to improve the agility in the COTS selection process.(p3)&quot;"/>
    <s v="&quot;[...] −There is a need for flexibility in defining requirements, because requirements_x000d_engineering and COTS selection must be performed together [2 - 6]._x000d__x000d_− In selection processes, it is necessary to involve the system users and to_x000d_work together with them to understand and comprehend their real needs [3 - 7]._x000d__x000d_− There is often little time available for COTS software selection, because it_x000d_is required to operate in a commercial manner and a change in policy or in_x000d_business processes may be requested at any time [3, 8]._x000d__x000d_− Understanding the marketplace is vital in COTS selection, because there is a_x000d_need for continuous technology watch to keep up with vendors [2, 3, 9]._x000d__x000d_− Better techniques are needed for recording and managing information during_x000d_COTS selection processes [5, 6, 7, 9]. (p1)&quot;"/>
    <s v="&quo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quot;"/>
  </r>
  <r>
    <s v="s12"/>
    <d v="1905-07-04T00:00:00"/>
    <s v="Process model and software process improvement for small software organization: An ethnographic study in Indonesia"/>
    <s v="Hidayah, I."/>
    <n v="2012"/>
    <s v="Computer &amp; Information Science (ICCIS), 2012 International Conference on  (Volume:2 )"/>
    <s v="Conference Paper"/>
    <s v="Indonesia"/>
    <s v="&quot;[...] In this research, how the process model applied in small scale software organization is studied. Then, a proposed SPI model is introduced and the application of the model is tailored to the specific context, thus, will derive benefits to the small software organization. (p852)&quot;"/>
    <s v="NA"/>
    <s v="Empirical"/>
    <s v="Ethnografy"/>
    <s v="Qualitative"/>
    <s v="-"/>
    <s v="No"/>
    <s v="interviews, memos, documentations from the organization, and many records of meetings"/>
    <s v="Professional"/>
    <s v="8 developers"/>
    <m/>
    <m/>
    <s v="three years of business experience "/>
    <s v="Industry"/>
    <x v="0"/>
    <s v="-"/>
    <m/>
    <s v="not cited"/>
    <x v="1"/>
    <s v="&quot;1. User stories_x000d_2. On-site customer_x000d_3. Release planning _x000d_4. Small releases_x000d_5. Iteration planning_x000d_6. Collective ownership _x000d_7. Continuous integration _x000d_8. Pair programming (p853, 854 and 855)&quot;"/>
    <m/>
    <s v="CMMi Level 1 ad-hoc"/>
    <s v="REQM; PP; PMC; SQA;"/>
    <s v="&quot;[...]to meet this KPA, we need additional mechanism outside the key practices of XP process model because there are no explicit core practices of XP that match with this KPA. (p855)&quot;_x000d_&quot;[...] As a result of the study, a recommendation is proposed to help the small software organization. (p853)&quot;"/>
    <m/>
    <s v="Practice"/>
    <s v="&quot;based on the agile manifesto in [1], a process model belongs to agile development methods may fit with the process inside the studied organization. (p853)&quot;"/>
    <s v="&quo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quot;"/>
    <s v="&quot; To move to maturity level 2, the organization must apply five CMM KPAs. The definition of each KPA is somehow too complex to be interpreted by the members of My-Software organization. (p854)&quot;"/>
  </r>
  <r>
    <s v="s13"/>
    <d v="1905-06-30T00:00:00"/>
    <s v="Scrum and CMMI Level 5: The Magic Potion for Code Warriors"/>
    <s v="Sutherland, J."/>
    <n v="2008"/>
    <s v="Hawaii International Conference on System Sciences, Proceedings of the 41st Annual"/>
    <s v="Conference Paper"/>
    <s v="USA"/>
    <s v="&quot;(...) This paper provides an analysis of the effect of introducing Agile practices into a CMMI Level 5 company. (p1)&quot;"/>
    <s v="NA"/>
    <s v="Experience Report"/>
    <s v="NA"/>
    <s v="Qualitative"/>
    <s v="-"/>
    <s v="No"/>
    <s v="forms data collection"/>
    <s v="Professional"/>
    <s v="The paper talk abou 400 people developing large systems used in the defense, healthcare, manufacturing, and service industries (p4)"/>
    <s v="-"/>
    <s v="-"/>
    <s v="-"/>
    <s v="Industry"/>
    <x v="0"/>
    <m/>
    <m/>
    <s v="medium"/>
    <x v="5"/>
    <s v="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
    <m/>
    <s v="CMMi Level 3 and 4"/>
    <m/>
    <s v="&quot;For Agile companies the article has presented how Generic Practices can be used to institutionalize agile practices and we presented Lean Software Development [19] as an operational tool to identify improvement opportunities in a CMMI 5 company. (p8)&quot;_x000d_&quot;Our recommendation to the Agile community is to use the CMMI generic practices from CMMI Level 3 to amplify the benefits from Agile methods. Our recommendation to the CMMI community is to fit Agile methods into your CMMI framework. (p9)&quot;"/>
    <s v="-"/>
    <s v="Research"/>
    <s v="&quot;Lean has demonstrated notable results for many years in domains such as auto manufacturing, and has been adapted to other domains, including product and software development. (p5)&quot;"/>
    <s v="Fundamental problems inherent in software development influenced the introduction of Scrum:_x000d_* Uncertainty is inherent and inevitable in software development processes and products - _x000d_Ziv’s Uncertainty Principle [7]_x000d_* For a new software system the requirements will not be completely known until after the _x000d_users have used it - Humphrey’s Requirements Uncertainty Principle [8] • It is not _x000d_possible to completely specify an interactive system – Wegner’s Lemma [9]_x000d_* Ambiguous and changing requirements, combined with evolving tools and technologies make _x000d_implementation strategies unpredictable."/>
    <s v="&quot;We believe that bad implementations are one of the main reasons for the existence of many negative criticisms of CMM. Such implementations are often characterized as in the table below, whereas many good CMM implementations address most of the criticism. (p4)&quot;"/>
  </r>
  <r>
    <s v="s14"/>
    <d v="1905-06-30T00:00:00"/>
    <s v="Ahaa - agile, hybrid assessment method for automotive, safety critical smes"/>
    <s v="Fergal Mc Caffery; Minna Pikkarainen; Ita Richardson"/>
    <n v="2008"/>
    <s v="Software Engineering, 2008. ICSE '08. ACM/IEEE 30th International Conference on , vol., no., pp.551-560, 10-18 May 2008"/>
    <s v="Conference Paper"/>
    <s v="Ireland/Finland"/>
    <s v="&quo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quot;"/>
    <s v="A key decision in the development of AHAA was ‘what process areas are most applicable?’(p553)"/>
    <s v="Experience Report"/>
    <s v="NA"/>
    <s v="Both"/>
    <m/>
    <s v="No"/>
    <s v="interviews"/>
    <s v="Professional"/>
    <s v="&quot;AutoSoft currently has 8 software development staff and works closely with its larger parent company in Denmark. (p556)&quot;"/>
    <m/>
    <m/>
    <m/>
    <s v="Industry"/>
    <x v="5"/>
    <m/>
    <m/>
    <s v="small medium"/>
    <x v="0"/>
    <s v="&quot;Stories; Product Backlog; Planning Game; Daily meetings; On-site customer; Self-organizing teams; Retrospectives;  Small Releases, Daily Stand Up Meetings; ￼Continuous Integration (p554)&quot;"/>
    <m/>
    <m/>
    <s v="REQM; PP; PMC; CM"/>
    <s v="&quot;In Europe, and specifically in countries such as Ireland and Finland, where the researchers are based, there is an increasing emergence of the small firm as a key component of the industrial profile of individual countries.(p552)&quot;_x000d_&quot;AHAA provides the assessed company with a findings document presented in terms of CMMI®, Automotive SPICETM processes and agile practices.(p553)&quot;_x000d_&quot;Upon analysis, the AHAA assessment revealed that AutoSoft may be able to significantly improve their software development practices by adopting a combination of plan-driven and agile based recommendations. (p557)&quot;"/>
    <m/>
    <s v="Practice"/>
    <s v="&quot;According to this study, 12% of the overall lead time in software product development and 49% reduction in defects was obtained using CMM or CMMI based improvement programs. (p552)&quot;_x000d_&quot;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quot;"/>
    <s v="&quot; the increase in software dependence requires that operational safety must be accounted for when developing automotive software.(p552)&quot;_x000d_&quot;However, many companies have refused to adopt the assessment part of these models as they tend to be too heavy and expensive for SMEs [14]. (p552)&quot;"/>
    <s v="&quot;many automotive companies have already faced challenges to develop complex software where the goal is to achieve high quality safety- critical software components.(p552)&quot;_x000d_&quot;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quot;"/>
  </r>
  <r>
    <s v="s15"/>
    <d v="1905-06-27T00:00:00"/>
    <s v="Stretching agile to fit CMMI level 3 - the story of creating MSF for CMMI® process improvement at Microsoft corporation"/>
    <s v="David J. Anderson"/>
    <n v="2005"/>
    <s v="Agile Conference, 2005. Proceedings , vol., no., pp. 193- 201, 24-29 July 2005"/>
    <s v="Conference Paper"/>
    <s v="USA"/>
    <s v="&quot;The main aim to study is show us that how mixing the W. Edwards Deming’s underlying philosophy with Agile to proced a lightweight CMMi solution for .Net developers everywhere (p01)&quot;"/>
    <s v="NA"/>
    <s v="Experience Report"/>
    <s v="NA"/>
    <s v="Both"/>
    <m/>
    <s v="No"/>
    <s v="-"/>
    <s v="Professional"/>
    <s v="not cited"/>
    <m/>
    <m/>
    <m/>
    <s v="Product and Process used"/>
    <x v="0"/>
    <m/>
    <m/>
    <s v="not cited"/>
    <x v="3"/>
    <s v="&quot;pair programming; self-organizing teams; Short iterative delivery cycles (p03)&quot;_x000d_&quot;We can track blocking work-in-process (WIP) by monitoring work queuing for processing. (p05)&quot;"/>
    <m/>
    <s v="CMMi Level 3"/>
    <s v="REQM; "/>
    <s v="&quot;A combination of integrated tooling and an overall agile approach to the process design has reduced the overhead – the heaviness – in the process by around 85%.(p08)&quot;"/>
    <m/>
    <s v="Practice"/>
    <s v="&quot;The issue log and blocked WIP can be used to assess the capability of the organization to eliminate special cause variation. Figure 4 shows the cumulative flow of issues in the issue log. (p06)&quot;_x000d_&quot;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quot;"/>
    <s v="&quot;The velocity measurement is not sufficient on its own to identify special cause variation in the process. Shewhart called special causes, “assignable causes” (p05)&quot;"/>
    <s v="&quo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quot;"/>
  </r>
  <r>
    <s v="s16"/>
    <d v="1905-06-30T00:00:00"/>
    <s v="AGILE CMMI from SMEs perspective"/>
    <s v="Ahmed Omran"/>
    <n v="2008"/>
    <s v="Information and Communication Technologies: From Theory to Applications, 2008. ICTTA 2008. 3rd International Conference on , vol., no., pp.1-8, 7-11 April 2008"/>
    <s v="Conference Paper"/>
    <s v="Jordan"/>
    <s v="&quot;This research suggests that small and mid sized companies can adopt Agile Development Methodologies (ADM) while following the CMMI standard if obtain a new additional values, thus they can get a new competence value in their environments.(p01)&quot;"/>
    <s v="&quot;concentrates on practical questions about cmmi and commons small companies problems(p01, p02)&quot;"/>
    <s v="Experience Report"/>
    <s v="NA"/>
    <s v="-"/>
    <s v="-"/>
    <s v="No"/>
    <s v="questionaries and interviews"/>
    <s v="not cited"/>
    <s v="not cited"/>
    <s v="-"/>
    <s v="-"/>
    <s v="-"/>
    <s v="Industry"/>
    <x v="0"/>
    <m/>
    <m/>
    <s v="small medium"/>
    <x v="1"/>
    <s v="&quot;user-stories, an On-Site customer, and continuous integration (p5)&quot;_x000d_&quot;planning game and small releases (p5)&quot;; &quot;(...)planning game and small releases.(p5)&quot;"/>
    <m/>
    <s v="CMMi Level 2; 3; 4 and 5"/>
    <s v="25 KPAs"/>
    <s v="&quot;CMMI focuses on best practices that an organization can use to improve processes in the process areas that are within the maturity level it chooses to achieve. Consequently SMEs need their own modified frameworks that can used to add values to its practices. (p7)&quot;"/>
    <m/>
    <s v="Practice"/>
    <s v="&quo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_x000d_ (p3)&quot;_x000d_&quot;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quot;"/>
    <s v="&quot;The main issues that may be obstacles to development teams in the SMEs:_x000d_CMMI focuses on project management rather than product development._x000d_CMMI ignores the use of some technologies such as rapid prototyping._x000d_CMMI does not incorporate risk analysis as a key process area._x000d_CMMI is expensive to use; too much overhead and reporting for a small company. (p3)&quot;"/>
    <s v="&quo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quot;"/>
  </r>
  <r>
    <s v="s17"/>
    <d v="1905-07-02T00:00:00"/>
    <s v="Agile methodology in software development (SMEs) of Pakistan software industry for successful software projects (CMM framework)"/>
    <s v="Khan, M.I."/>
    <n v="2010"/>
    <s v=" Educational and Network Technology (ICENT), 2010 International Conference on , vol., no., pp.576-580, 25-27 June 2010"/>
    <s v="Conference Paper"/>
    <s v="Pakistan"/>
    <s v="&quot;The present research paper suggests that these software firms (SMEs) should go for adaptation of agile development methodology for excellent performance on the foot steps of CMM. In this way, software firms (SMEs) can leads toward CMM after agile maturity.(p576)&quot;"/>
    <s v="&quot;The situation raise questions like does CMM adoption by software development fIrmS (SMEs) leads them to improved performance? Will it be a wise decision? Can CMM be tailored for the benefits of SMEs? (p576)&quot;"/>
    <s v="Experience Report"/>
    <s v="NA"/>
    <s v="Both"/>
    <s v="-"/>
    <s v="No"/>
    <s v="interviews"/>
    <s v="not cited"/>
    <s v="not cited"/>
    <s v="-"/>
    <m/>
    <m/>
    <s v="Product and Process used"/>
    <x v="0"/>
    <m/>
    <m/>
    <s v="not cited"/>
    <x v="1"/>
    <s v="&quot;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_x000d_XP) (p578)&quot;_x000d_"/>
    <m/>
    <s v="Level 5 to 2"/>
    <m/>
    <s v="&quot;It is concluded that assessment of the Capability Maturity Model (CMM) in softwar fmns (SMEs) in order to investigate its alignment at small scale should be encougred.(p579)&quot;"/>
    <m/>
    <s v="Practice"/>
    <s v="&quot;The adaptation of these practices will reduce the cost of training and no documentation demand will exist at early stages of software development. In this way, small firms will save more than expenses. (p579)&quot;"/>
    <s v="&quot;CMM is expensive to implement due to documentation, training and skilled human capital and others KPAs, so SMEs should start with Agile for cost reduction and fast project completion. (p579)&quot;"/>
    <s v="&quo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quot;"/>
  </r>
  <r>
    <s v="s18"/>
    <d v="1905-06-30T00:00:00"/>
    <s v="Mature Agile with a Twist of CMMI"/>
    <s v="Jakobsen, C.R."/>
    <n v="2008"/>
    <s v="Agile, 2008. AGILE '08. Conference , vol., no., pp.212-217, 4-8 Aug. 2008"/>
    <s v="Conference Paper"/>
    <s v="Denmark"/>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quot;more than 450 people worldwide with offices in Denmark, Finland, USA and the UK. (p212)&quot;"/>
    <s v="-"/>
    <s v="-"/>
    <s v="-"/>
    <s v="Industry"/>
    <x v="0"/>
    <s v="-"/>
    <s v="-"/>
    <s v="medium"/>
    <x v="4"/>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19"/>
    <d v="1905-06-28T00:00:00"/>
    <s v="Formalizing agility, part 2: how an agile organization embraced the CMMI"/>
    <s v="Baker, S.W."/>
    <n v="2006"/>
    <s v=" Agile Conference, 2006 , vol., no., pp.8 pp.-154, 23-28 July 2006"/>
    <s v="Conference Paper"/>
    <s v="US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x v="6"/>
    <s v="3 months"/>
    <m/>
    <s v="big"/>
    <x v="1"/>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20"/>
    <d v="1905-06-23T00:00:00"/>
    <s v="Extreme programming from a CMM perspective"/>
    <s v="Paulk, M.C."/>
    <n v="2001"/>
    <s v="Software, IEEE , vol.18, no.6, pp.19-26, Nov/Dec 2001"/>
    <s v="Journal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x v="2"/>
    <s v="-"/>
    <s v="-"/>
    <s v="small medium"/>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21"/>
    <d v="1905-06-27T00:00:00"/>
    <s v="Formalizing agility: an agile organization's journey toward CMMI accreditation"/>
    <s v="Baker, S.W."/>
    <n v="2005"/>
    <s v="Agile Conference, 2005. Proceedings , vol., no., pp. 185- 192, 24-29 July 2005"/>
    <s v="Conference Paper"/>
    <s v="USA"/>
    <s v="&quot;investigate the practical aspects of mature software process development and implementation in a commercial software company of relatively small size in China.&quot; (p609)"/>
    <s v="&quot;concentrates on practical questions and challenges facing the small companies.&quot; (p609)"/>
    <s v="Experience Report"/>
    <s v="NA"/>
    <s v="Qualitative"/>
    <s v="-"/>
    <s v="No"/>
    <s v="-"/>
    <s v="Professional"/>
    <s v="not cited"/>
    <s v="-"/>
    <s v="-"/>
    <s v="-"/>
    <s v="in-house"/>
    <x v="6"/>
    <s v="-"/>
    <m/>
    <s v="big"/>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22"/>
    <d v="1905-07-01T00:00:00"/>
    <s v="From CMMI and isolation to Scrum, Agile, Lean and collaboration"/>
    <s v="Mads Troels Hansen, Hans Baggesen"/>
    <n v="2009"/>
    <s v="Agile Conference, 2009. AGILE '09."/>
    <s v="Conference Paper"/>
    <s v="Denmark"/>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Professional"/>
    <s v="&quot;20 people in one week in Bangladesh and started to use CMMI processes to integrate development teams between the two locations with the goal of receiving a CMMI level 3 (p01)&quot;"/>
    <s v="-"/>
    <s v="high"/>
    <s v="Case I low; Case II high; Case III high"/>
    <s v="in-house"/>
    <x v="0"/>
    <m/>
    <m/>
    <s v="not cited"/>
    <x v="4"/>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23"/>
    <d v="1905-07-01T00:00:00"/>
    <s v="Scrum and CMMI Going from Good to Great"/>
    <s v="Jakobsen, C.R."/>
    <n v="2009"/>
    <s v="Agile Conference, 2009. AGILE '09."/>
    <s v="Conference Paper"/>
    <s v="USA"/>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x v="0"/>
    <m/>
    <m/>
    <s v="not cited"/>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24"/>
    <d v="1905-07-01T00:00:00"/>
    <s v="How the FBI Learned to Catch Bad Guys One Iteration at a Time"/>
    <s v="Babuscio, J."/>
    <n v="2009"/>
    <s v=" Agile Conference, 2009. AGILE '09. , vol., no., pp.96-100, 24-28 Aug. 2009"/>
    <s v="Conference Paper"/>
    <s v="USA"/>
    <s v="&quot;This paper suggests XP as a foundation for building a mature software organization and improving upon it through modifications of the recommendations in the CMM. (p80)&quot;"/>
    <s v="NA"/>
    <s v="Experience Report"/>
    <s v="NA"/>
    <s v="Both"/>
    <s v="-"/>
    <s v="No"/>
    <s v="interviews"/>
    <s v="Professional"/>
    <s v="&quot;we employed a small development team of five developers to stand up a production-ready system meeting all requirements. (p96)&quot;_x000d_&quot;we brought in an experienced project manager with a history in disciplined approaches to software development.(p96)&quot;"/>
    <s v="-"/>
    <m/>
    <m/>
    <s v="Product and Process used"/>
    <x v="7"/>
    <m/>
    <m/>
    <s v="not cited"/>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25"/>
    <d v="1905-06-23T00:00:00"/>
    <s v="Toward maturity model for extreme programming"/>
    <s v="Nawrocki, J."/>
    <n v="2001"/>
    <s v=" Euromicro Conference, 2001. Proceedings. 27th , vol., no., pp.233-239, 2001"/>
    <s v="Conference Paper"/>
    <s v="Poland"/>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Students"/>
    <s v="&quot;Five project teams, each staffed by 6 students (2 managers and 4 developers), develop their projects according to XP. (p7)&quot;"/>
    <m/>
    <m/>
    <m/>
    <s v="Product and Process used"/>
    <x v="2"/>
    <m/>
    <m/>
    <s v="small"/>
    <x v="1"/>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26"/>
    <d v="1905-07-06T00:00:00"/>
    <s v="Using Agile Story Points as an Estimation Technique in CMMI Organizations"/>
    <s v="El Deen Hamouda, A."/>
    <n v="2014"/>
    <s v="Agile Conference (AGILE), 2014"/>
    <s v="Conference Paper"/>
    <s v="Egypt"/>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quot;The team was five developers and three testers in the first project, four developers and two testers in the second, three developers and one tester in the third and fourth. The organization had a lot of projects running concurrently and the engineers were distributed over them.  (p20)&quot;"/>
    <s v="-"/>
    <s v="-"/>
    <s v="-"/>
    <s v="in-house"/>
    <x v="2"/>
    <s v="4 mo"/>
    <m/>
    <s v="not cited"/>
    <x v="3"/>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27"/>
    <d v="1905-07-06T00:00:00"/>
    <s v="Systematic analyses and comparison of development performance and product quality of Incremental Process and Agile Process, Information and Software Technology,   "/>
    <s v="Ayca Tarhan, Seda Gunes Yilmaz, "/>
    <n v="2014"/>
    <s v="Information and Software Technology archive_x000d_Volume 56 Issue 5, May, 2014 _x000d_Pages 477-494 _x000d_Butterworth-Heinemann Newton, MA, USA"/>
    <s v="Journal Paper"/>
    <s v="Turkey"/>
    <s v="&quot;aims at increasing understanding about the relationship between XP and CMMI. This is achieved by performing an actual CMMI assessment on a project using an agile method. (p379)&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mpirical"/>
    <s v="Case Study (singlecase)"/>
    <s v="Both"/>
    <s v="-"/>
    <s v="No"/>
    <s v="interviews"/>
    <s v="Professional"/>
    <s v="&quo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quot;"/>
    <s v="-"/>
    <s v="Mid"/>
    <s v="Beginner"/>
    <s v="Product and Process used"/>
    <x v="8"/>
    <s v="3 mo"/>
    <m/>
    <s v="not cited"/>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28"/>
    <d v="1905-07-06T00:00:00"/>
    <s v="  Speculation of CMMI in agile methodology  "/>
    <s v=" Aggarwal, S.K., Deep, V., Singh, R.  "/>
    <n v="2014"/>
    <s v="Advances in Computing, Communications and Informatics (ICACCI, 2014 International Conference on"/>
    <s v="Conference Paper"/>
    <s v="Indi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not cited"/>
    <s v="-"/>
    <s v="-"/>
    <s v="-"/>
    <s v="Industry"/>
    <x v="9"/>
    <s v="-"/>
    <s v="-"/>
    <s v="not cited"/>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29"/>
    <d v="1905-07-06T00:00:00"/>
    <s v=" Standards compliance helps value creation in agile projects  "/>
    <s v="Bakalova, Z., Daneva, M., Nguen, T.  "/>
    <n v="2014"/>
    <s v="Research Challenges in Information Science (RCIS), 2014 IEEE Eighth International Conference on"/>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s v="&quot;RQ1: What changes an agile company has to undertake in order to be compliant_x000d_with a maturity standart? _x000d_RQ2: In which way does the compliance to a standard affect the clients' satisfaction, _x000d_product quality and waste reduction in an agile company, (if any effects are observable _x000d_at all)? (p02)&quot;"/>
    <s v="Experience Report"/>
    <s v="NA"/>
    <s v="Both"/>
    <m/>
    <s v="No"/>
    <m/>
    <s v="Professional"/>
    <s v="not cited"/>
    <s v="-"/>
    <s v="-"/>
    <s v="-"/>
    <s v="Industry"/>
    <x v="9"/>
    <s v="3 months"/>
    <m/>
    <s v="not cited"/>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30"/>
    <d v="1905-07-03T00:00:00"/>
    <s v="Examining the effects of agile methods and process maturity on software product development performance"/>
    <s v=" Rönkkö, M., Peltonen, J., Frühwirth, C.  "/>
    <n v="2011"/>
    <s v="Second International Conference, ICSOB 2011, Brussels, Belgium, June 8-10, 2011. Proceedings"/>
    <s v="Book Chapter"/>
    <s v="Finland"/>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mpirical"/>
    <s v="Survey"/>
    <s v="Qualitative"/>
    <s v="Hypothesis 1: Process maturity increases product development efficiency.(p88)_x000d_Hypothesis 2: Process maturity increases product development _x000d_effectiveness.(p88)_x000d_Hypothesis 3: Process agility increases product development efficiency.(p88)_x000d_Hypothesis 4: Process agility increases product development effectiveness.(p88)_x000d_Hypothesis 5: Process maturity increases product development innovativeness.(p89)_x000d_Hypothesis 6: Process agility increases product development innovativeness.(p89)"/>
    <s v="No"/>
    <s v="-"/>
    <s v="Professional"/>
    <s v="not cited"/>
    <s v="-"/>
    <s v="-"/>
    <s v="-"/>
    <s v="Industry"/>
    <x v="0"/>
    <s v="-"/>
    <s v="-"/>
    <s v="small medium"/>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31"/>
    <d v="1905-07-01T00:00:00"/>
    <s v="Story card Maturity Model (SMM): A process improvement framework for agile requirements engineering practices  "/>
    <s v="Patel, C., Ramachandran, M.  "/>
    <n v="2009"/>
    <s v="Journal of Software (JSW, ISSN 1796-217X)_x000d_Copyright @ 2006-2014 by ACADEMY PUBLISHER – All rights reserved."/>
    <s v="Journal Paper"/>
    <s v="UK"/>
    <s v="&quot;This study focuses on the story cards based requirement engineering process and not the individual feature or behaviour of the system. (p424)&quot;"/>
    <s v="&quot;concentrates on practical questions and challenges facing the small companies.&quot; (p609)"/>
    <s v="Theoretical"/>
    <s v="NA"/>
    <s v="Qualitative"/>
    <s v="-"/>
    <s v="No"/>
    <s v="-"/>
    <s v="Professional"/>
    <s v="not cited"/>
    <s v="-"/>
    <s v="-"/>
    <s v="-"/>
    <s v="in-house"/>
    <x v="2"/>
    <s v="-"/>
    <m/>
    <s v="small medium"/>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32"/>
    <d v="1905-06-26T00:00:00"/>
    <s v="Achieving CMMI level 2 with enhanced extreme programming approach  "/>
    <s v="Kähkönen, T., Abrahamsson, P.  "/>
    <n v="2004"/>
    <s v="5th International Conference, PROFES 2004, Kansai Science City, Japan, April 5-8, 2004. Proceedings"/>
    <s v="Book Chapter"/>
    <s v="Finland"/>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Students"/>
    <s v="&quot;A team of four developers was acquired from the University of Oulu to implement the project. (p381)&quot;"/>
    <s v="-"/>
    <s v="high"/>
    <s v="Case I low; Case II high; Case III high"/>
    <s v="in-house"/>
    <x v="10"/>
    <s v="2 mo"/>
    <m/>
    <s v="not cited"/>
    <x v="1"/>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33"/>
    <d v="1905-06-30T00:00:00"/>
    <s v="Blending Scrum practices and CMMI project management process areas"/>
    <s v="Ana Sofia C. MarÃ§alBruno Celso C. de FreitasFelipe S. Furtado SoaresMaria Elizabeth S. FurtadoTeresa M. MacielArnaldo D. Belchior"/>
    <n v="2008"/>
    <s v="Innovations in Systems and Software Engineering, 2008, Volume 4, Number 1, Pages 17-29"/>
    <s v="Journal Paper"/>
    <s v="Brazil"/>
    <s v="&quo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quot;"/>
    <s v="&quot;In the project management context, what can we say about adopt Scrum and CMMI together? Can they co-exist? How agile project management used with Scrum is compliant with the CMMI goals and practices?(p18)&quot;"/>
    <s v="Empirical"/>
    <s v="Case Study (Multicase)"/>
    <m/>
    <s v="-"/>
    <s v="No"/>
    <m/>
    <s v="Professional"/>
    <s v="not cited"/>
    <m/>
    <m/>
    <m/>
    <s v="in-house"/>
    <x v="0"/>
    <m/>
    <m/>
    <s v="not cited"/>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34"/>
    <d v="1905-07-01T00:00:00"/>
    <s v="Mapping CMMI Level 2 to Scrum Practices: An Experience Report"/>
    <s v="Jessica Diaz Juan GarbajosaJose A. Calvo-Manzano"/>
    <n v="2009"/>
    <s v="Communications in Computer and Information Science, 1, Volume 42, Software Process Improvement, Part 3, Pages 93-104"/>
    <s v="Conference Paper"/>
    <s v="Spain"/>
    <s v="&quot;This paper suggests XP as a foundation for building a mature software organization and improving upon it through modifications of the recommendations in the CMM. (p80)&quot;"/>
    <s v="NA"/>
    <s v="Experience Report"/>
    <s v="NA"/>
    <s v="Both"/>
    <s v="-"/>
    <s v="No"/>
    <s v="interviews"/>
    <s v="Professional"/>
    <s v="&quot;The Scrum Team was composed of 8 engineers: a Product Owner, a ScrumMaster, and a Team of six developers. (p100)&quot;"/>
    <s v="-"/>
    <m/>
    <m/>
    <s v="Product and Process used"/>
    <x v="2"/>
    <m/>
    <m/>
    <s v="small medium"/>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35"/>
    <d v="1905-06-30T00:00:00"/>
    <s v="Enterprise Process Model for Extreme Programming with CMMI Framework"/>
    <s v="Sung Wook LeeHaeng Kon KimRoger Y. Lee"/>
    <n v="2008"/>
    <s v="Studies in Computational Intelligence, 2008, Volume 131, Computer and Information Science, Pages 169-180"/>
    <s v="Conference Paper"/>
    <s v="Kor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m/>
    <s v="No"/>
    <s v="interviews"/>
    <s v="not cited"/>
    <s v="not cited"/>
    <m/>
    <m/>
    <m/>
    <m/>
    <x v="2"/>
    <m/>
    <m/>
    <s v="small medium"/>
    <x v="1"/>
    <s v="&quot;Continuous Integration (p12)&quot;"/>
    <m/>
    <m/>
    <s v="11 KPAs"/>
    <m/>
    <m/>
    <m/>
    <m/>
    <m/>
    <m/>
  </r>
  <r>
    <s v="s36"/>
    <d v="1905-07-01T00:00:00"/>
    <s v="Applying Agility Framework in Small and Medium Enterprises"/>
    <s v="Suphak SuwanyaWerasak Kurutach"/>
    <n v="2009"/>
    <s v="Communications in Computer and Information Science, 1, Volume 59, Advances in Software Engineering, Pages 102-110"/>
    <s v="Book Chapter"/>
    <s v="Thailand"/>
    <s v="&quo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quot;"/>
    <s v="NA"/>
    <s v="Experience Report"/>
    <s v="NA"/>
    <s v="Qualitative"/>
    <s v="-"/>
    <s v="No"/>
    <s v="interviews"/>
    <s v="Professional"/>
    <s v="&quot;2 companys participants: Company A 15 developers; Company B 8 developers (p06)&quot;"/>
    <s v="-"/>
    <s v="-"/>
    <s v="-"/>
    <s v="in-house"/>
    <x v="0"/>
    <m/>
    <m/>
    <s v="small medium"/>
    <x v="0"/>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37"/>
    <d v="1905-07-01T00:00:00"/>
    <s v="Agile Software Development and CMMI: What We Do Not Know about Dancing with Elephants"/>
    <s v="CÃ©lio SantanaCristine GusmÃ£oLiana SoaresCaryna PinheiroTeresa MacielAlexandre VasconcelosAna Rouiller"/>
    <n v="2009"/>
    <s v="Lecture Notes in Business Information Processing, 1, Volume 31, Agile Processes in Software Engineering and Extreme Programming, Part 3, Part 4, Pages 124-129"/>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not cited"/>
    <s v="-"/>
    <s v="Mid"/>
    <s v="Beginner"/>
    <s v="Product and Process used"/>
    <x v="3"/>
    <m/>
    <m/>
    <s v="small"/>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38"/>
    <d v="1905-07-06T00:00:00"/>
    <s v="Maturing in Agile: What Is It About?"/>
    <s v="Rafaela Mantovani FontanaSheila ReinehrAndreia Malucelli"/>
    <n v="2014"/>
    <s v="Agile Processes in Software Engineering and Extreme Programming_x000d_Volume 179 of the series Lecture Notes in Business Information Processing pp 94-109"/>
    <s v="Book Chapter"/>
    <s v="Italy"/>
    <s v="&quot;we conducted this study to identify how practi- tioners define the road map to maturity in agile software development. (p94)&quot;"/>
    <m/>
    <s v="Empirical"/>
    <s v="Survey"/>
    <s v="Qualitative"/>
    <s v="Hypothesis 1. The probability to consider the practice relevant (to number it) is equals to the probability to consider the practice not relevant (to leave it blank).(p99)_x000d_Hypothesis 2. All numberings (1 to 13) have the same probability to be chosen by respondents (there is no preference for a particular classification).(p99)"/>
    <s v="No"/>
    <s v="interviews"/>
    <s v="Professional"/>
    <s v="not cited"/>
    <s v="-"/>
    <s v="-"/>
    <s v="-"/>
    <s v="Industry"/>
    <x v="3"/>
    <s v="-"/>
    <s v="-"/>
    <s v="not cited"/>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39"/>
    <d v="1905-06-26T00:00:00"/>
    <s v="An Agile CMM"/>
    <s v="Erik BosChrist Vriens"/>
    <n v="2004"/>
    <s v="Lecture Notes in Computer Science, 2004, Volume 3134, Extreme Programming and Agile Methods - XP/Agile Universe 2004, Pages 129-138"/>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x v="10"/>
    <s v="3 months"/>
    <m/>
    <s v="big"/>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40"/>
    <d v="1905-06-23T00:00:00"/>
    <s v="Process Improvement in Turbulent Times — Is CMM Still an Answer?"/>
    <s v="Karl Lebsanft"/>
    <n v="2001"/>
    <s v="Lecture Notes in Computer Science, 2001, Volume 2188, Product Focused Software Process Improvement, Pages 78-85"/>
    <s v="Conference Paper"/>
    <s v="Germany"/>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x v="6"/>
    <s v="-"/>
    <s v="-"/>
    <s v="not cited"/>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 Reduction of development effort by 16-40%_x000d_- Effort for customizations reduced by up to factor 8_x000d_- Reduction in the number of errors by up to 62%_x000d_- Reduction in development and throughput time by up to 66%_x000d_- Significant increase in customer and employee satisfaction (p79)&quot;"/>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When shaping the organization’s way of answering to these challenging requirements the ‘old’ Capability Maturity Model still offers valuable guidance. (p84)&quot;"/>
  </r>
  <r>
    <s v="s41"/>
    <d v="1905-07-05T00:00:00"/>
    <s v="A case study of software process improvement with CMMI-DEV and Scrum in Spanish companies"/>
    <s v="Garzas J., Paulk M.C."/>
    <n v="2013"/>
    <s v="Journal of software: Evolution and Process"/>
    <s v="Journal Paper"/>
    <s v="Spain"/>
    <s v="&quot;investigate the practical aspects of mature software process development and implementation in a commercial software company of relatively small size in China.&quot; (p609)"/>
    <s v="&quot;Is Scrum useful and practical for carrying out software process improvement efforts with models such as CMMI-DEV?(p1327)&quot;"/>
    <s v="Empirical"/>
    <s v="Case Study (singlecase)"/>
    <s v="Qualitative"/>
    <s v="-"/>
    <s v="No"/>
    <s v="-"/>
    <s v="Professional"/>
    <s v="&quot;The companies organize into team sizes of 7 (+-2) and most of them end up with multiple team projects. (p1328)&quot;"/>
    <s v="-"/>
    <s v="-"/>
    <s v="-"/>
    <s v="in-house"/>
    <x v="0"/>
    <s v="-"/>
    <m/>
    <s v="not cited"/>
    <x v="4"/>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42"/>
    <d v="2012-05-11T00:00:00"/>
    <s v="7 Years of Agile Management"/>
    <s v="Christ Vriens; René Barto"/>
    <n v="2008"/>
    <s v=" Agile, 2008. AGILE '08. Conference , vol., no., pp.390-394, 4-8 Aug. 2008"/>
    <s v="Conference Paper"/>
    <s v="Netherlands"/>
    <m/>
    <s v="&quot;concentrates on practical questions and challenges facing the small companies.&quot; (p391 e p392)"/>
    <s v="Experience Report"/>
    <s v="NA"/>
    <s v="Both"/>
    <s v="-"/>
    <s v="No"/>
    <s v="-"/>
    <s v="Professional"/>
    <s v="18 software engineers"/>
    <s v="-"/>
    <s v="-"/>
    <s v="Mature"/>
    <s v="in-house"/>
    <x v="10"/>
    <s v="-"/>
    <m/>
    <s v="big"/>
    <x v="0"/>
    <s v="All from XP, some managerial and organizational from Scrum and PDCA as aditional practice (p391)"/>
    <s v="&quo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quot; (p391)"/>
    <s v="CMM Level 2"/>
    <s v="Quality Assurance (QA); RM; PP; PT; e CM; SM not assessed"/>
    <s v="&quo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quot; (p.391); &quot;only instantiate formal approval by management for (changes to) commitments to external parties (outside Philips Research) and not for internal customers.&quot; (p391); &quot;each project has to issue a Project Status Report (PSR) each month (which is two iterations)&quot; (p391); &quot;the backlog and iteration planning can be tracked for each project via burn down charts [4] with the aid of an organizational database which we named Project Planning and Tracking System (PPTS)&quot; (p391); &quot;Adding a QA Officer in order to provide management with appropriate visibility, as demanded by the CMM, seemed to be perpendicular to our agile viewpoint though.&quot; (p391-392); &quot;Each team leader is nowadays also QA officer of another project team and it has become a highly respected project-independent role in our organization as it is implemented as a sounding board and has a reporting and escalation responsibility to management.&quot; (p392); &quot;Nowadays we wait at least several iterations, until the level of trust between the customer and the programming team is at such a level that we can gradually introduce agile topics to the customer.&quot; (p392); &quot;Adhering to CMM L2 also requires introduction of metrics [...]. We have implemented this by automatically deriving metrics as much as possible.&quot; (p393)"/>
    <s v="-"/>
    <m/>
    <s v="&quot;the SES organization has grown over the last 6 years&quot; (p393)"/>
    <s v="&quot;One of the major drawbacks of keeping track of planning in an automated tool such as PPTS is that data are only electronically available. The advantage of having a big visible chart showing the project progress and burn-down continuously&quot; (p393)"/>
    <s v="&quot;Customer relation management_x000d_• Give XP/Scrum/soft skills courses for newcomers_x000d_with own staff as the instructors, in order to be able to organize them more often and to use recognizable cases from our own organisation_x000d_• Structured introduction of risk management (essential part of project management)_x000d_• FDA compliance for projects in the medical domain (we are planning to certify for ISO 13485)_x000d_• Remote (non on-site) customers and multi-site development_x000d_• Training/coaching permanent staff of our customers, including management, in our WoW_x000d_• Dealing with specific roles in the organisation of our customers: testers, architects and integrators; these are typically non-agile roles, but they are often needed when an organisation grows more complex (p392)&quot;"/>
  </r>
  <r>
    <s v="s43"/>
    <d v="1905-06-29T00:00:00"/>
    <s v="Adept: A unified assessment method for small software companies"/>
    <s v="Fergal Mc Caffery; Philip S. Taylor; Gerry Coleman"/>
    <n v="2007"/>
    <s v="Software, IEEE , vol.24, no.1, pp.24-31, Jan.-Feb. 2007"/>
    <s v="Journal Paper"/>
    <s v="Ireland"/>
    <s v="&quot;Our aim was to have an efficient assessment, considering the limited time and resources avail- able to SSCs, and to engage all team members. (p26)&quot;"/>
    <s v="&quot;concentrates on practical questions and challenges facing the small companies.&quot; (p25)&quot;"/>
    <s v="Experience Report"/>
    <s v="NA"/>
    <s v="Both"/>
    <s v="-"/>
    <s v="No"/>
    <s v="interviews"/>
    <s v="Professional"/>
    <s v="20 developers"/>
    <s v="-"/>
    <s v="high"/>
    <m/>
    <s v="in-house"/>
    <x v="0"/>
    <m/>
    <m/>
    <s v="small"/>
    <x v="0"/>
    <m/>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They summarized the strengths and weaknesses of the agile and plan-driven methods using five critical factors: Personnel Ability, Criticality of Soft- ware, Team Size, Organizational Culture, and Requirements &quot;Churn per Month. On the basis of our initial experimentation, we also included a Customer Involvement factor. Many organiza- tions felt that the culture factor wasn’t helpful, so we replaced it with Team Distribution, which is a major challenge for SSCs. (p26)&quot;"/>
  </r>
  <r>
    <s v="s44"/>
    <d v="1905-06-26T00:00:00"/>
    <s v="Blending agile development methods with CMMI"/>
    <s v="Glen B. Alleman"/>
    <n v="2004"/>
    <s v="Cutter IT Journal"/>
    <s v="Journal Paper"/>
    <s v="USA"/>
    <s v="&quot;This article attempts to put both agile development process and the CMMI in a context where each myth-holder can see the motivation, purpose, benefit, and applicability of each side by describing how CMMI and XP- inspired processes are blended(p05)&quot;"/>
    <s v="&quot;But what is APM? How is it different from and similar to traditional proj- ect management? When should we use traditional and when should we use agile? Are they compatible or incompatible? (p02)&quot;"/>
    <s v="Experience Report"/>
    <s v="NA"/>
    <m/>
    <s v="-"/>
    <s v="No"/>
    <m/>
    <s v="not cited"/>
    <s v="not cited"/>
    <m/>
    <m/>
    <m/>
    <s v="in-house"/>
    <x v="2"/>
    <m/>
    <m/>
    <s v="not cited"/>
    <x v="1"/>
    <m/>
    <m/>
    <s v="-"/>
    <s v="22 KPAs"/>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Reduced rework_x000d_n Predictable engineering_x000d_milestones_x000d_n Measurable improvements of products and services_x000d_n Greater customer satisfaction"/>
    <m/>
    <m/>
  </r>
  <r>
    <s v="s45"/>
    <d v="1905-06-29T00:00:00"/>
    <s v="Lessons learned in using agile methods for process improvement"/>
    <s v="Nelson Perez; Ernest Ambrose"/>
    <n v="2007"/>
    <s v="CROSSTALK The Journal of Defense Software Engineering"/>
    <s v="Journal Paper"/>
    <s v="USA"/>
    <s v="&quot;This article examines the approach taken at MORI Associantion on a PI(p05)&quot;"/>
    <s v="NA"/>
    <s v="Experience Report"/>
    <s v="NA"/>
    <s v="Both"/>
    <s v="-"/>
    <s v="No"/>
    <s v="interviews"/>
    <s v="Professional"/>
    <s v="&quot;75 employees spread across seven projects (p05)&quot;"/>
    <s v="-"/>
    <m/>
    <m/>
    <s v="Product and Process used"/>
    <x v="0"/>
    <m/>
    <m/>
    <s v="not cited"/>
    <x v="3"/>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46"/>
    <d v="1905-07-03T00:00:00"/>
    <s v="Optimizing software development process: A case study for integrated Agile-CMMI process model"/>
    <s v="Tsvetelina Kovacheva; Nikolay Todorov"/>
    <n v="2011"/>
    <s v="EUROCON - International Conference on Computer as a Tool (EUROCON), 2011 IEEE , vol., no., pp.1-2, 27-29 April 2011"/>
    <s v="Conference Paper"/>
    <s v="Bulgaria"/>
    <m/>
    <s v="NA"/>
    <s v="Theoretical"/>
    <s v="NA"/>
    <s v="Both"/>
    <m/>
    <s v="No"/>
    <m/>
    <s v="not cited"/>
    <s v="not cited"/>
    <m/>
    <m/>
    <m/>
    <s v="Product and Process used"/>
    <x v="2"/>
    <m/>
    <m/>
    <s v="not cited"/>
    <x v="3"/>
    <s v="&quot;Continuous Integration (p12)&quot;"/>
    <m/>
    <m/>
    <s v="10 KPAs"/>
    <m/>
    <m/>
    <m/>
    <m/>
    <m/>
    <s v="Process automation_x000d_• Management commitment_x000d_• Motivation_x000d_• Process documentation (p01)"/>
  </r>
  <r>
    <s v="s47"/>
    <d v="1905-06-29T00:00:00"/>
    <s v="SCRUM meets CMMi"/>
    <s v="Pablo Santos"/>
    <n v="2007"/>
    <s v="Dr. Dobb's Journal"/>
    <s v="Journal Paper"/>
    <s v="Spain"/>
    <s v="pursued CMMi evaluation during the development of Plastic SCM (a configuration-management and version-control tool), what went smoothly, and what difficulties we had in making our SCRUM process fit within CMMi rules.(p01)"/>
    <s v="&quot;If we were committed to CMMi, why SCRUM? Why not just introduce a more traditional methodology? (p02)&quot;"/>
    <s v="Experience Report"/>
    <s v="NA"/>
    <s v="Qualitative"/>
    <s v="-"/>
    <s v="No"/>
    <s v="interviews"/>
    <s v="not cited"/>
    <s v="not cited"/>
    <s v="-"/>
    <s v="-"/>
    <s v="-"/>
    <s v="in-house"/>
    <x v="2"/>
    <m/>
    <m/>
    <s v="not cited"/>
    <x v="4"/>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48"/>
    <d v="1905-06-25T00:00:00"/>
    <s v="Software Development: Planning x Agility"/>
    <s v="Enrico de Sousa Visconti; Edison Spina"/>
    <n v="2003"/>
    <s v="Proceedings of the International Conference on Software Engineering Research and Practise. SERP 2003; Las Vegas, NV; United States; 23 June 2003 through 26 June 2003; Volume 1, 2003, Pages 165-170."/>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Theoretical"/>
    <s v="NA"/>
    <m/>
    <s v="-"/>
    <s v="No"/>
    <m/>
    <s v="not cited"/>
    <s v="not cited"/>
    <s v="-"/>
    <s v="Mid"/>
    <m/>
    <s v="Product and Process used"/>
    <x v="3"/>
    <m/>
    <m/>
    <s v="not cited"/>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49"/>
    <d v="1905-06-28T00:00:00"/>
    <s v="Implementing CMMI using a Combination of Agile Methods"/>
    <s v="Julio Ariel Hurtado Alegría; María Cecilia Bastarrica"/>
    <n v="2006"/>
    <s v="CLEI ELECTRONIC JOURNAL, VOLUME 9, NUMBER 1, PAPER 7, JUNE 2006"/>
    <s v="Journal Paper"/>
    <s v="Colombia"/>
    <s v="&quot;The main result of this research is the definition of a “fulfillment delta” required for a small or medium size company to reach CMMI level 2 using agile methods.(p01)&quot;"/>
    <m/>
    <s v="Empirical"/>
    <s v="Case Study (singlecase)"/>
    <s v="Qualitative"/>
    <m/>
    <s v="No"/>
    <s v="interviews"/>
    <s v="not cited"/>
    <s v="not cited"/>
    <s v="-"/>
    <s v="-"/>
    <s v="-"/>
    <s v="Industry"/>
    <x v="2"/>
    <s v="-"/>
    <s v="-"/>
    <s v="small medium"/>
    <x v="0"/>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50"/>
    <d v="1905-06-28T00:00:00"/>
    <s v="An Approach for Using CMMI in Agile Software Development Assessments: Experiences from Three Case Studies"/>
    <s v="Minna Pikkarainen and Annukka Mäntyniemi"/>
    <n v="2006"/>
    <s v="SPICE 2006 conference, that will be in Luxemburg at 45th at May 2006"/>
    <s v="Conference Paper"/>
    <s v="Finland"/>
    <s v="&quot;This paper proposes an approach for agile software development assessment using CMMI and describes how this approach was used for software process improvement purposes in organizations that had either been planning to use or were using agile software development methods._x000d_(p01)&quot;"/>
    <s v="NA"/>
    <s v="Empirical"/>
    <s v="Case Study (Multicase)"/>
    <s v="Both"/>
    <s v="-"/>
    <s v="No"/>
    <s v="interviews/survey"/>
    <s v="Professional"/>
    <s v="&quot;Case 1: 1 program manager, 3 project managers and a software engineer_x000d_Case 2: 1 project manager, three software engineers and a customer of the project; workshop_x000d_Case 3: project manager, quality engineer and 3 software engineers; observation of a post-mortem meeting (p04)&quot;"/>
    <s v="-"/>
    <m/>
    <m/>
    <s v="Product and Process used"/>
    <x v="11"/>
    <m/>
    <m/>
    <s v="small"/>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51"/>
    <d v="1905-07-04T00:00:00"/>
    <s v="A scrum-based approach to CMMI maturity level 2 in web development environments"/>
    <s v="Salinas C.J.T., Escalona M.J., Mejias M."/>
    <n v="2012"/>
    <s v="IIWAS '12: Proceedings of the 14th International Conference on Information Integration and Web-based Applications &amp; Services"/>
    <s v="Conference Paper"/>
    <s v="Spain"/>
    <s v="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
    <m/>
    <s v="Theoretical"/>
    <s v="NA"/>
    <s v="Both"/>
    <s v="-"/>
    <s v="No"/>
    <s v="-"/>
    <s v="Professional"/>
    <s v="not cited"/>
    <s v="-"/>
    <s v="-"/>
    <s v="-"/>
    <s v="in-house"/>
    <x v="9"/>
    <s v="-"/>
    <m/>
    <s v="small medium"/>
    <x v="4"/>
    <m/>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52"/>
    <d v="1905-07-04T00:00:00"/>
    <s v="Improving agility and discipline of software development with the Scrum and CMMI"/>
    <s v="Lukasiewicz, K.; Miler, J."/>
    <n v="2012"/>
    <s v="IET Software"/>
    <s v="Journal Paper"/>
    <s v="Po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40 people"/>
    <s v="-"/>
    <s v="high"/>
    <s v="Case I low; Case II high; Case III high"/>
    <s v="in-house"/>
    <x v="12"/>
    <m/>
    <m/>
    <m/>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C25" firstHeaderRow="1" firstDataRow="2" firstDataCol="1"/>
  <pivotFields count="37">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n="Governo" x="7"/>
        <item n="Telecomunicações" x="8"/>
        <item n="Educação" x="12"/>
        <item n="Software Embarcado" x="11"/>
        <item n="Outsourcing" x="4"/>
        <item n="Saúde" x="1"/>
        <item n="Indutria Automotiva" x="5"/>
        <item m="1" x="25"/>
        <item n="Eletroeletrônicos" sd="0" x="10"/>
        <item n="Energia" sd="0" x="6"/>
        <item n="Desenvolvimento WEB" sd="0" x="9"/>
        <item n="Área de Pesquisa" sd="0" x="3"/>
        <item n="Software em Geral" sd="0" x="0"/>
        <item n="Não disponível" sd="0" x="2"/>
        <item m="1" x="22"/>
        <item m="1" x="21"/>
        <item m="1" x="20"/>
        <item m="1" x="14"/>
        <item m="1" x="16"/>
        <item m="1" x="15"/>
        <item m="1" x="26"/>
        <item m="1" x="13"/>
        <item m="1" x="24"/>
        <item m="1" x="23"/>
        <item m="1" x="27"/>
        <item m="1" x="18"/>
        <item m="1" x="19"/>
        <item m="1" x="17"/>
        <item t="default"/>
      </items>
    </pivotField>
    <pivotField showAll="0"/>
    <pivotField showAll="0"/>
    <pivotField showAll="0"/>
    <pivotField axis="axisRow" dataField="1" showAll="0">
      <items count="7">
        <item x="3"/>
        <item x="4"/>
        <item x="5"/>
        <item x="1"/>
        <item x="2"/>
        <item x="0"/>
        <item t="default"/>
      </items>
    </pivotField>
    <pivotField showAll="0"/>
    <pivotField showAll="0"/>
    <pivotField showAll="0"/>
    <pivotField showAll="0"/>
    <pivotField showAll="0"/>
    <pivotField showAll="0"/>
    <pivotField showAll="0"/>
    <pivotField showAll="0"/>
    <pivotField showAll="0"/>
    <pivotField showAll="0"/>
  </pivotFields>
  <rowFields count="2">
    <field x="22"/>
    <field x="26"/>
  </rowFields>
  <rowItems count="21">
    <i>
      <x/>
    </i>
    <i r="1">
      <x v="1"/>
    </i>
    <i>
      <x v="1"/>
    </i>
    <i r="1">
      <x v="5"/>
    </i>
    <i>
      <x v="2"/>
    </i>
    <i r="1">
      <x v="5"/>
    </i>
    <i>
      <x v="3"/>
    </i>
    <i r="1">
      <x v="1"/>
    </i>
    <i>
      <x v="4"/>
    </i>
    <i r="1">
      <x v="1"/>
    </i>
    <i>
      <x v="5"/>
    </i>
    <i r="1">
      <x v="3"/>
    </i>
    <i>
      <x v="6"/>
    </i>
    <i r="1">
      <x v="5"/>
    </i>
    <i>
      <x v="8"/>
    </i>
    <i>
      <x v="9"/>
    </i>
    <i>
      <x v="10"/>
    </i>
    <i>
      <x v="11"/>
    </i>
    <i>
      <x v="12"/>
    </i>
    <i>
      <x v="13"/>
    </i>
    <i t="grand">
      <x/>
    </i>
  </rowItems>
  <colFields count="1">
    <field x="-2"/>
  </colFields>
  <colItems count="2">
    <i>
      <x/>
    </i>
    <i i="1">
      <x v="1"/>
    </i>
  </colItems>
  <dataFields count="2">
    <dataField name="Count of Id" fld="0" subtotal="count" baseField="0" baseItem="0"/>
    <dataField name="Count of Agile Method"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A17" activeCellId="6" sqref="A5 A7 A9 A11 A13 A15 A17 A19:A24"/>
      <pivotSelection pane="bottomRight" showHeader="1" axis="axisRow" activeRow="16" previousRow="16" click="1" r:id="rId1">
        <pivotArea dataOnly="0" labelOnly="1" fieldPosition="0">
          <references count="1">
            <reference field="22" count="0"/>
          </references>
        </pivotArea>
      </pivotSelection>
    </sheetView>
  </sheetViews>
  <sheetFormatPr baseColWidth="10" defaultRowHeight="14" x14ac:dyDescent="0"/>
  <cols>
    <col min="1" max="1" width="20.83203125" bestFit="1" customWidth="1"/>
    <col min="2" max="2" width="9.6640625" customWidth="1"/>
    <col min="3" max="3" width="18.6640625" customWidth="1"/>
    <col min="4" max="4" width="18.5" bestFit="1" customWidth="1"/>
    <col min="5" max="15" width="5.1640625" customWidth="1"/>
    <col min="16" max="16" width="10.1640625" customWidth="1"/>
    <col min="17" max="17" width="18.5" bestFit="1" customWidth="1"/>
    <col min="18" max="18" width="9.6640625" customWidth="1"/>
    <col min="19" max="19" width="18.5" bestFit="1" customWidth="1"/>
    <col min="20" max="20" width="9.6640625" customWidth="1"/>
    <col min="21" max="21" width="18.5" bestFit="1" customWidth="1"/>
    <col min="22" max="22" width="9.6640625" customWidth="1"/>
    <col min="23" max="23" width="18.5" bestFit="1" customWidth="1"/>
    <col min="24" max="24" width="9.6640625" customWidth="1"/>
    <col min="25" max="25" width="18.5" bestFit="1" customWidth="1"/>
    <col min="26" max="26" width="9.6640625" customWidth="1"/>
    <col min="27" max="27" width="18.5" bestFit="1" customWidth="1"/>
    <col min="28" max="28" width="9.6640625" customWidth="1"/>
    <col min="29" max="29" width="18.5" bestFit="1" customWidth="1"/>
    <col min="30" max="30" width="14" bestFit="1" customWidth="1"/>
    <col min="31" max="31" width="22.83203125" bestFit="1" customWidth="1"/>
  </cols>
  <sheetData>
    <row r="3" spans="1:3">
      <c r="B3" s="30" t="s">
        <v>600</v>
      </c>
    </row>
    <row r="4" spans="1:3">
      <c r="A4" s="30" t="s">
        <v>466</v>
      </c>
      <c r="B4" t="s">
        <v>593</v>
      </c>
      <c r="C4" t="s">
        <v>622</v>
      </c>
    </row>
    <row r="5" spans="1:3">
      <c r="A5" s="32" t="s">
        <v>610</v>
      </c>
      <c r="B5" s="31">
        <v>1</v>
      </c>
      <c r="C5" s="31">
        <v>1</v>
      </c>
    </row>
    <row r="6" spans="1:3">
      <c r="A6" s="33" t="s">
        <v>321</v>
      </c>
      <c r="B6" s="31">
        <v>1</v>
      </c>
      <c r="C6" s="31">
        <v>1</v>
      </c>
    </row>
    <row r="7" spans="1:3">
      <c r="A7" s="32" t="s">
        <v>611</v>
      </c>
      <c r="B7" s="31">
        <v>1</v>
      </c>
      <c r="C7" s="31">
        <v>1</v>
      </c>
    </row>
    <row r="8" spans="1:3">
      <c r="A8" s="33" t="s">
        <v>76</v>
      </c>
      <c r="B8" s="31">
        <v>1</v>
      </c>
      <c r="C8" s="31">
        <v>1</v>
      </c>
    </row>
    <row r="9" spans="1:3">
      <c r="A9" s="32" t="s">
        <v>612</v>
      </c>
      <c r="B9" s="31">
        <v>1</v>
      </c>
      <c r="C9" s="31">
        <v>1</v>
      </c>
    </row>
    <row r="10" spans="1:3">
      <c r="A10" s="33" t="s">
        <v>76</v>
      </c>
      <c r="B10" s="31">
        <v>1</v>
      </c>
      <c r="C10" s="31">
        <v>1</v>
      </c>
    </row>
    <row r="11" spans="1:3">
      <c r="A11" s="32" t="s">
        <v>613</v>
      </c>
      <c r="B11" s="31">
        <v>1</v>
      </c>
      <c r="C11" s="31">
        <v>1</v>
      </c>
    </row>
    <row r="12" spans="1:3">
      <c r="A12" s="33" t="s">
        <v>321</v>
      </c>
      <c r="B12" s="31">
        <v>1</v>
      </c>
      <c r="C12" s="31">
        <v>1</v>
      </c>
    </row>
    <row r="13" spans="1:3">
      <c r="A13" s="32" t="s">
        <v>616</v>
      </c>
      <c r="B13" s="31">
        <v>1</v>
      </c>
      <c r="C13" s="31">
        <v>1</v>
      </c>
    </row>
    <row r="14" spans="1:3">
      <c r="A14" s="33" t="s">
        <v>321</v>
      </c>
      <c r="B14" s="31">
        <v>1</v>
      </c>
      <c r="C14" s="31">
        <v>1</v>
      </c>
    </row>
    <row r="15" spans="1:3">
      <c r="A15" s="32" t="s">
        <v>614</v>
      </c>
      <c r="B15" s="31">
        <v>1</v>
      </c>
      <c r="C15" s="31">
        <v>1</v>
      </c>
    </row>
    <row r="16" spans="1:3">
      <c r="A16" s="33" t="s">
        <v>281</v>
      </c>
      <c r="B16" s="31">
        <v>1</v>
      </c>
      <c r="C16" s="31">
        <v>1</v>
      </c>
    </row>
    <row r="17" spans="1:3">
      <c r="A17" s="32" t="s">
        <v>615</v>
      </c>
      <c r="B17" s="31">
        <v>1</v>
      </c>
      <c r="C17" s="31">
        <v>1</v>
      </c>
    </row>
    <row r="18" spans="1:3">
      <c r="A18" s="33" t="s">
        <v>76</v>
      </c>
      <c r="B18" s="31">
        <v>1</v>
      </c>
      <c r="C18" s="31">
        <v>1</v>
      </c>
    </row>
    <row r="19" spans="1:3">
      <c r="A19" s="32" t="s">
        <v>617</v>
      </c>
      <c r="B19" s="31">
        <v>3</v>
      </c>
      <c r="C19" s="31">
        <v>3</v>
      </c>
    </row>
    <row r="20" spans="1:3">
      <c r="A20" s="32" t="s">
        <v>618</v>
      </c>
      <c r="B20" s="31">
        <v>3</v>
      </c>
      <c r="C20" s="31">
        <v>3</v>
      </c>
    </row>
    <row r="21" spans="1:3">
      <c r="A21" s="32" t="s">
        <v>619</v>
      </c>
      <c r="B21" s="31">
        <v>3</v>
      </c>
      <c r="C21" s="31">
        <v>3</v>
      </c>
    </row>
    <row r="22" spans="1:3">
      <c r="A22" s="32" t="s">
        <v>620</v>
      </c>
      <c r="B22" s="31">
        <v>5</v>
      </c>
      <c r="C22" s="31">
        <v>5</v>
      </c>
    </row>
    <row r="23" spans="1:3">
      <c r="A23" s="32" t="s">
        <v>621</v>
      </c>
      <c r="B23" s="31">
        <v>16</v>
      </c>
      <c r="C23" s="31">
        <v>16</v>
      </c>
    </row>
    <row r="24" spans="1:3">
      <c r="A24" s="32" t="s">
        <v>597</v>
      </c>
      <c r="B24" s="31">
        <v>15</v>
      </c>
      <c r="C24" s="31">
        <v>15</v>
      </c>
    </row>
    <row r="25" spans="1:3">
      <c r="A25" s="32" t="s">
        <v>467</v>
      </c>
      <c r="B25" s="31">
        <v>52</v>
      </c>
      <c r="C25" s="31">
        <v>52</v>
      </c>
    </row>
  </sheetData>
  <sortState ref="A3:B19">
    <sortCondition ref="B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topLeftCell="A7" workbookViewId="0">
      <selection activeCell="R32" sqref="R32"/>
    </sheetView>
  </sheetViews>
  <sheetFormatPr baseColWidth="10" defaultRowHeight="14" x14ac:dyDescent="0"/>
  <cols>
    <col min="1" max="1" width="23.6640625" bestFit="1" customWidth="1"/>
    <col min="2" max="2" width="3.1640625" bestFit="1" customWidth="1"/>
    <col min="3" max="3" width="18.83203125" bestFit="1" customWidth="1"/>
  </cols>
  <sheetData>
    <row r="1" spans="1:3">
      <c r="A1" t="s">
        <v>700</v>
      </c>
      <c r="B1">
        <v>5</v>
      </c>
      <c r="C1" t="s">
        <v>714</v>
      </c>
    </row>
    <row r="2" spans="1:3">
      <c r="A2" t="s">
        <v>701</v>
      </c>
      <c r="B2">
        <v>15</v>
      </c>
      <c r="C2" t="s">
        <v>715</v>
      </c>
    </row>
    <row r="3" spans="1:3">
      <c r="A3" t="s">
        <v>702</v>
      </c>
      <c r="B3">
        <v>7</v>
      </c>
      <c r="C3" t="s">
        <v>716</v>
      </c>
    </row>
    <row r="4" spans="1:3">
      <c r="A4" t="s">
        <v>717</v>
      </c>
      <c r="B4">
        <v>3</v>
      </c>
      <c r="C4" t="s">
        <v>718</v>
      </c>
    </row>
    <row r="5" spans="1:3">
      <c r="A5" t="s">
        <v>703</v>
      </c>
      <c r="B5">
        <v>11</v>
      </c>
      <c r="C5" t="s">
        <v>724</v>
      </c>
    </row>
    <row r="6" spans="1:3">
      <c r="A6" t="s">
        <v>704</v>
      </c>
      <c r="B6">
        <v>11</v>
      </c>
      <c r="C6" t="s">
        <v>723</v>
      </c>
    </row>
    <row r="7" spans="1:3">
      <c r="A7" t="s">
        <v>705</v>
      </c>
      <c r="B7">
        <v>15</v>
      </c>
      <c r="C7" t="s">
        <v>722</v>
      </c>
    </row>
    <row r="8" spans="1:3">
      <c r="A8" t="s">
        <v>706</v>
      </c>
      <c r="B8">
        <v>7</v>
      </c>
      <c r="C8" t="s">
        <v>721</v>
      </c>
    </row>
    <row r="9" spans="1:3">
      <c r="A9" t="s">
        <v>707</v>
      </c>
      <c r="B9">
        <v>8</v>
      </c>
      <c r="C9" t="s">
        <v>720</v>
      </c>
    </row>
    <row r="10" spans="1:3">
      <c r="A10" t="s">
        <v>708</v>
      </c>
      <c r="B10">
        <v>22</v>
      </c>
      <c r="C10" t="s">
        <v>719</v>
      </c>
    </row>
    <row r="11" spans="1:3">
      <c r="A11" t="s">
        <v>709</v>
      </c>
      <c r="B11">
        <v>10</v>
      </c>
      <c r="C11" t="s">
        <v>725</v>
      </c>
    </row>
    <row r="12" spans="1:3">
      <c r="A12" t="s">
        <v>710</v>
      </c>
      <c r="B12">
        <v>7</v>
      </c>
      <c r="C12" t="s">
        <v>726</v>
      </c>
    </row>
    <row r="13" spans="1:3">
      <c r="A13" t="s">
        <v>711</v>
      </c>
      <c r="B13">
        <v>22</v>
      </c>
      <c r="C13" t="s">
        <v>727</v>
      </c>
    </row>
    <row r="14" spans="1:3">
      <c r="A14" t="s">
        <v>712</v>
      </c>
      <c r="B14">
        <v>11</v>
      </c>
      <c r="C14" t="s">
        <v>728</v>
      </c>
    </row>
    <row r="15" spans="1:3">
      <c r="A15" t="s">
        <v>713</v>
      </c>
      <c r="B15">
        <v>12</v>
      </c>
      <c r="C15" t="s">
        <v>729</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9"/>
  <sheetViews>
    <sheetView zoomScale="125" zoomScaleNormal="125" zoomScalePageLayoutView="125" workbookViewId="0">
      <pane xSplit="5" ySplit="5" topLeftCell="AB6" activePane="bottomRight" state="frozen"/>
      <selection pane="topRight" activeCell="F1" sqref="F1"/>
      <selection pane="bottomLeft" activeCell="A6" sqref="A6"/>
      <selection pane="bottomRight" activeCell="AB11" sqref="AB11"/>
    </sheetView>
  </sheetViews>
  <sheetFormatPr baseColWidth="10" defaultColWidth="8.83203125" defaultRowHeight="14" x14ac:dyDescent="0"/>
  <cols>
    <col min="1" max="1" width="5.6640625" style="10" customWidth="1"/>
    <col min="2" max="2" width="19" style="6" customWidth="1"/>
    <col min="3" max="3" width="41.6640625" style="7" customWidth="1"/>
    <col min="4" max="4" width="19" style="7" customWidth="1"/>
    <col min="5" max="5" width="8.83203125" style="10" customWidth="1"/>
    <col min="6" max="6" width="32.6640625" style="7" customWidth="1"/>
    <col min="7" max="7" width="11.1640625" style="7" customWidth="1"/>
    <col min="8" max="8" width="12.6640625" style="7" bestFit="1" customWidth="1"/>
    <col min="9" max="9" width="45.6640625" style="7" customWidth="1"/>
    <col min="10" max="10" width="21" style="7" customWidth="1"/>
    <col min="11" max="11" width="12.6640625" style="7" customWidth="1"/>
    <col min="12" max="12" width="16.6640625" style="7" bestFit="1" customWidth="1"/>
    <col min="13" max="13" width="16.6640625" style="7" customWidth="1"/>
    <col min="14" max="14" width="19.5" style="7" bestFit="1" customWidth="1"/>
    <col min="15" max="15" width="18.33203125" style="7" customWidth="1"/>
    <col min="16" max="16" width="14.5" style="7" bestFit="1" customWidth="1"/>
    <col min="17" max="17" width="11.5" style="7" customWidth="1"/>
    <col min="18" max="18" width="17.83203125" style="7" bestFit="1" customWidth="1"/>
    <col min="19" max="22" width="11.33203125" style="7" customWidth="1"/>
    <col min="23" max="23" width="18.33203125" style="7" bestFit="1" customWidth="1"/>
    <col min="24" max="24" width="18.33203125" style="7" customWidth="1"/>
    <col min="25" max="25" width="19.1640625" style="7" hidden="1" customWidth="1"/>
    <col min="26" max="26" width="19.1640625" style="7" customWidth="1"/>
    <col min="27" max="27" width="14.83203125" style="7" customWidth="1"/>
    <col min="28" max="28" width="13.33203125" style="7" customWidth="1"/>
    <col min="29" max="29" width="13.33203125" style="7" hidden="1" customWidth="1"/>
    <col min="30" max="30" width="13.33203125" style="7" customWidth="1"/>
    <col min="31" max="31" width="11.83203125" style="7" bestFit="1" customWidth="1"/>
    <col min="32" max="32" width="23.33203125" style="7" bestFit="1" customWidth="1"/>
    <col min="33" max="33" width="10.6640625" style="7" customWidth="1"/>
    <col min="34" max="34" width="10.1640625" style="7" bestFit="1" customWidth="1"/>
    <col min="35" max="35" width="26.5" style="7" customWidth="1"/>
    <col min="36" max="36" width="41.1640625" style="7" customWidth="1"/>
    <col min="37" max="37" width="19" style="7" customWidth="1"/>
    <col min="38" max="38" width="15" style="6" customWidth="1"/>
    <col min="39" max="39" width="14" style="7" bestFit="1" customWidth="1"/>
    <col min="40" max="40" width="14.1640625" style="7" bestFit="1" customWidth="1"/>
    <col min="41" max="16384" width="8.83203125" style="7"/>
  </cols>
  <sheetData>
    <row r="1" spans="1:41">
      <c r="C1" s="49" t="s">
        <v>35</v>
      </c>
      <c r="D1" s="49"/>
      <c r="E1" s="49"/>
      <c r="F1" s="49"/>
      <c r="G1" s="49"/>
      <c r="H1" s="49"/>
      <c r="K1" s="50" t="s">
        <v>36</v>
      </c>
      <c r="L1" s="39"/>
      <c r="M1" s="39"/>
      <c r="Q1" s="50" t="s">
        <v>39</v>
      </c>
      <c r="R1" s="39"/>
      <c r="S1" s="39"/>
      <c r="T1" s="39"/>
      <c r="U1" s="39"/>
      <c r="AF1" s="51" t="s">
        <v>40</v>
      </c>
      <c r="AG1" s="51"/>
      <c r="AH1" s="51"/>
      <c r="AL1" s="40" t="s">
        <v>628</v>
      </c>
    </row>
    <row r="2" spans="1:41">
      <c r="A2" s="9" t="s">
        <v>22</v>
      </c>
      <c r="B2" s="46" t="s">
        <v>23</v>
      </c>
      <c r="C2" s="46" t="s">
        <v>3</v>
      </c>
      <c r="D2" s="46" t="s">
        <v>48</v>
      </c>
      <c r="E2" s="9" t="s">
        <v>4</v>
      </c>
      <c r="F2" s="46" t="s">
        <v>41</v>
      </c>
      <c r="G2" s="46" t="s">
        <v>42</v>
      </c>
      <c r="H2" s="46" t="s">
        <v>2</v>
      </c>
      <c r="I2" s="3" t="s">
        <v>19</v>
      </c>
      <c r="J2" s="3" t="s">
        <v>5</v>
      </c>
      <c r="K2" s="3" t="s">
        <v>24</v>
      </c>
      <c r="L2" s="3" t="s">
        <v>6</v>
      </c>
      <c r="M2" s="3" t="s">
        <v>25</v>
      </c>
      <c r="N2" s="3" t="s">
        <v>12</v>
      </c>
      <c r="O2" s="3" t="s">
        <v>33</v>
      </c>
      <c r="P2" s="3" t="s">
        <v>14</v>
      </c>
      <c r="Q2" s="3" t="s">
        <v>27</v>
      </c>
      <c r="R2" s="3" t="s">
        <v>26</v>
      </c>
      <c r="S2" s="3" t="s">
        <v>37</v>
      </c>
      <c r="T2" s="3" t="s">
        <v>38</v>
      </c>
      <c r="U2" s="3" t="s">
        <v>28</v>
      </c>
      <c r="V2" s="3" t="s">
        <v>31</v>
      </c>
      <c r="W2" s="3" t="s">
        <v>29</v>
      </c>
      <c r="X2" s="3" t="s">
        <v>30</v>
      </c>
      <c r="Y2" s="4" t="s">
        <v>13</v>
      </c>
      <c r="Z2" s="3" t="s">
        <v>583</v>
      </c>
      <c r="AA2" s="4" t="s">
        <v>11</v>
      </c>
      <c r="AB2" s="4" t="s">
        <v>34</v>
      </c>
      <c r="AC2" s="4" t="s">
        <v>77</v>
      </c>
      <c r="AD2" s="4" t="s">
        <v>32</v>
      </c>
      <c r="AE2" s="4" t="s">
        <v>15</v>
      </c>
      <c r="AF2" s="5" t="s">
        <v>16</v>
      </c>
      <c r="AG2" s="5" t="s">
        <v>17</v>
      </c>
      <c r="AH2" s="5" t="s">
        <v>18</v>
      </c>
      <c r="AI2" s="5" t="s">
        <v>20</v>
      </c>
      <c r="AJ2" s="5" t="s">
        <v>21</v>
      </c>
      <c r="AK2" s="5" t="s">
        <v>67</v>
      </c>
      <c r="AL2" s="40" t="s">
        <v>627</v>
      </c>
      <c r="AM2" s="41" t="s">
        <v>630</v>
      </c>
      <c r="AN2" s="41" t="s">
        <v>629</v>
      </c>
    </row>
    <row r="3" spans="1:41" s="8" customFormat="1">
      <c r="A3" s="23" t="s">
        <v>457</v>
      </c>
      <c r="B3" s="24">
        <f t="shared" ref="B3:B43" si="0">E3</f>
        <v>2012</v>
      </c>
      <c r="C3" s="47" t="s">
        <v>117</v>
      </c>
      <c r="D3" s="47" t="s">
        <v>118</v>
      </c>
      <c r="E3" s="52">
        <v>2012</v>
      </c>
      <c r="F3" s="47" t="s">
        <v>232</v>
      </c>
      <c r="G3" s="47" t="s">
        <v>203</v>
      </c>
      <c r="H3" s="47" t="s">
        <v>221</v>
      </c>
      <c r="I3" s="29" t="s">
        <v>264</v>
      </c>
      <c r="J3" s="7" t="s">
        <v>52</v>
      </c>
      <c r="K3" s="8" t="s">
        <v>441</v>
      </c>
      <c r="L3" s="18" t="s">
        <v>265</v>
      </c>
      <c r="M3" s="7" t="s">
        <v>63</v>
      </c>
      <c r="N3" s="18" t="s">
        <v>54</v>
      </c>
      <c r="O3" s="18" t="s">
        <v>57</v>
      </c>
      <c r="P3" s="18" t="s">
        <v>266</v>
      </c>
      <c r="Q3" s="18" t="s">
        <v>78</v>
      </c>
      <c r="R3" s="8" t="s">
        <v>268</v>
      </c>
      <c r="S3" s="18" t="s">
        <v>54</v>
      </c>
      <c r="T3" s="18" t="s">
        <v>267</v>
      </c>
      <c r="U3" s="18" t="s">
        <v>269</v>
      </c>
      <c r="V3" s="18" t="s">
        <v>270</v>
      </c>
      <c r="W3" s="18" t="s">
        <v>599</v>
      </c>
      <c r="X3" s="18" t="s">
        <v>528</v>
      </c>
      <c r="Y3" s="7"/>
      <c r="Z3" s="7" t="s">
        <v>559</v>
      </c>
      <c r="AA3" s="18" t="s">
        <v>76</v>
      </c>
      <c r="AB3" s="18" t="s">
        <v>271</v>
      </c>
      <c r="AC3" s="7"/>
      <c r="AD3" s="7" t="s">
        <v>272</v>
      </c>
      <c r="AE3" s="7" t="s">
        <v>273</v>
      </c>
      <c r="AF3" s="7" t="s">
        <v>274</v>
      </c>
      <c r="AG3" s="7" t="s">
        <v>54</v>
      </c>
      <c r="AH3" s="7" t="s">
        <v>275</v>
      </c>
      <c r="AI3" s="7" t="s">
        <v>641</v>
      </c>
      <c r="AJ3" s="7" t="s">
        <v>697</v>
      </c>
      <c r="AK3" s="7" t="s">
        <v>276</v>
      </c>
      <c r="AL3" s="10" t="s">
        <v>623</v>
      </c>
      <c r="AM3" s="42" t="s">
        <v>623</v>
      </c>
      <c r="AN3" s="42" t="s">
        <v>624</v>
      </c>
      <c r="AO3" s="8">
        <v>2</v>
      </c>
    </row>
    <row r="4" spans="1:41">
      <c r="A4" s="17" t="s">
        <v>458</v>
      </c>
      <c r="B4" s="16">
        <f t="shared" si="0"/>
        <v>2011</v>
      </c>
      <c r="C4" s="12" t="s">
        <v>121</v>
      </c>
      <c r="D4" s="12" t="s">
        <v>122</v>
      </c>
      <c r="E4" s="11">
        <v>2011</v>
      </c>
      <c r="F4" s="12" t="s">
        <v>123</v>
      </c>
      <c r="G4" s="12" t="s">
        <v>50</v>
      </c>
      <c r="H4" s="53" t="s">
        <v>51</v>
      </c>
      <c r="I4" s="8" t="s">
        <v>277</v>
      </c>
      <c r="J4" s="8" t="s">
        <v>52</v>
      </c>
      <c r="K4" s="8" t="s">
        <v>53</v>
      </c>
      <c r="L4" s="8" t="s">
        <v>52</v>
      </c>
      <c r="M4" s="8"/>
      <c r="N4" s="8" t="s">
        <v>54</v>
      </c>
      <c r="O4" s="8" t="s">
        <v>57</v>
      </c>
      <c r="P4" s="8"/>
      <c r="Q4" s="8" t="s">
        <v>78</v>
      </c>
      <c r="R4" s="8" t="s">
        <v>480</v>
      </c>
      <c r="S4" s="8"/>
      <c r="T4" s="8"/>
      <c r="U4" s="8"/>
      <c r="V4" s="8" t="s">
        <v>270</v>
      </c>
      <c r="W4" s="8" t="s">
        <v>608</v>
      </c>
      <c r="X4" s="8"/>
      <c r="Y4" s="8"/>
      <c r="Z4" s="7" t="s">
        <v>539</v>
      </c>
      <c r="AA4" s="8" t="s">
        <v>281</v>
      </c>
      <c r="AB4" s="8"/>
      <c r="AC4" s="8"/>
      <c r="AD4" s="8" t="s">
        <v>54</v>
      </c>
      <c r="AE4" s="8" t="s">
        <v>280</v>
      </c>
      <c r="AF4" s="8" t="s">
        <v>278</v>
      </c>
      <c r="AG4" s="8" t="s">
        <v>54</v>
      </c>
      <c r="AH4" s="8" t="s">
        <v>275</v>
      </c>
      <c r="AI4" s="44" t="s">
        <v>642</v>
      </c>
      <c r="AJ4" s="8"/>
      <c r="AK4" s="8" t="s">
        <v>279</v>
      </c>
      <c r="AL4" s="42" t="s">
        <v>623</v>
      </c>
      <c r="AM4" s="42" t="s">
        <v>623</v>
      </c>
      <c r="AN4" s="10" t="s">
        <v>624</v>
      </c>
    </row>
    <row r="5" spans="1:41" s="8" customFormat="1">
      <c r="A5" s="17" t="s">
        <v>459</v>
      </c>
      <c r="B5" s="16">
        <f t="shared" si="0"/>
        <v>2003</v>
      </c>
      <c r="C5" s="12" t="s">
        <v>124</v>
      </c>
      <c r="D5" s="12" t="s">
        <v>125</v>
      </c>
      <c r="E5" s="11">
        <v>2003</v>
      </c>
      <c r="F5" s="12" t="s">
        <v>126</v>
      </c>
      <c r="G5" s="12" t="s">
        <v>234</v>
      </c>
      <c r="H5" s="12" t="s">
        <v>233</v>
      </c>
      <c r="I5" s="7" t="s">
        <v>282</v>
      </c>
      <c r="J5" s="7" t="s">
        <v>52</v>
      </c>
      <c r="K5" s="8" t="s">
        <v>53</v>
      </c>
      <c r="L5" s="8" t="s">
        <v>52</v>
      </c>
      <c r="M5" s="7" t="s">
        <v>63</v>
      </c>
      <c r="N5" s="7" t="s">
        <v>54</v>
      </c>
      <c r="O5" s="7" t="s">
        <v>57</v>
      </c>
      <c r="P5" s="7" t="s">
        <v>266</v>
      </c>
      <c r="Q5" s="7" t="s">
        <v>78</v>
      </c>
      <c r="R5" s="8" t="s">
        <v>480</v>
      </c>
      <c r="S5" s="7" t="s">
        <v>54</v>
      </c>
      <c r="T5" s="7"/>
      <c r="U5" s="7"/>
      <c r="V5" s="7" t="s">
        <v>283</v>
      </c>
      <c r="W5" s="18" t="s">
        <v>480</v>
      </c>
      <c r="X5" s="7"/>
      <c r="Y5" s="7"/>
      <c r="Z5" s="7" t="s">
        <v>480</v>
      </c>
      <c r="AA5" s="7" t="s">
        <v>281</v>
      </c>
      <c r="AB5" s="7" t="s">
        <v>285</v>
      </c>
      <c r="AC5" s="7"/>
      <c r="AD5" s="7" t="s">
        <v>54</v>
      </c>
      <c r="AE5" s="7" t="s">
        <v>284</v>
      </c>
      <c r="AF5" s="7" t="s">
        <v>286</v>
      </c>
      <c r="AG5" s="7" t="s">
        <v>54</v>
      </c>
      <c r="AH5" s="7" t="s">
        <v>61</v>
      </c>
      <c r="AI5" s="7" t="s">
        <v>671</v>
      </c>
      <c r="AJ5" s="7" t="s">
        <v>287</v>
      </c>
      <c r="AK5" s="7" t="s">
        <v>288</v>
      </c>
      <c r="AL5" s="10" t="s">
        <v>623</v>
      </c>
      <c r="AM5" s="42" t="s">
        <v>623</v>
      </c>
      <c r="AN5" s="42" t="s">
        <v>623</v>
      </c>
      <c r="AO5" s="8">
        <v>1</v>
      </c>
    </row>
    <row r="6" spans="1:41">
      <c r="A6" s="17" t="s">
        <v>460</v>
      </c>
      <c r="B6" s="16">
        <f t="shared" si="0"/>
        <v>2008</v>
      </c>
      <c r="C6" s="12" t="s">
        <v>127</v>
      </c>
      <c r="D6" s="12" t="s">
        <v>128</v>
      </c>
      <c r="E6" s="11">
        <v>2008</v>
      </c>
      <c r="F6" s="12" t="s">
        <v>119</v>
      </c>
      <c r="G6" s="12" t="s">
        <v>50</v>
      </c>
      <c r="H6" s="12" t="s">
        <v>235</v>
      </c>
      <c r="I6" s="7" t="s">
        <v>290</v>
      </c>
      <c r="J6" s="7" t="s">
        <v>52</v>
      </c>
      <c r="K6" s="54" t="s">
        <v>291</v>
      </c>
      <c r="L6" s="8" t="s">
        <v>52</v>
      </c>
      <c r="M6" s="7" t="s">
        <v>63</v>
      </c>
      <c r="N6" s="7" t="s">
        <v>289</v>
      </c>
      <c r="O6" s="7" t="s">
        <v>57</v>
      </c>
      <c r="P6" s="7" t="s">
        <v>266</v>
      </c>
      <c r="Q6" s="7" t="s">
        <v>78</v>
      </c>
      <c r="R6" s="8" t="s">
        <v>480</v>
      </c>
      <c r="V6" s="7" t="s">
        <v>283</v>
      </c>
      <c r="W6" s="18" t="s">
        <v>480</v>
      </c>
      <c r="Z6" s="7" t="s">
        <v>480</v>
      </c>
      <c r="AA6" s="7" t="s">
        <v>76</v>
      </c>
      <c r="AB6" s="7" t="s">
        <v>293</v>
      </c>
      <c r="AE6" s="7" t="s">
        <v>294</v>
      </c>
      <c r="AF6" s="7" t="s">
        <v>631</v>
      </c>
      <c r="AI6" s="7" t="s">
        <v>643</v>
      </c>
      <c r="AJ6" s="7" t="s">
        <v>292</v>
      </c>
      <c r="AK6" s="7" t="s">
        <v>295</v>
      </c>
      <c r="AL6" s="10" t="s">
        <v>625</v>
      </c>
      <c r="AM6" s="10" t="s">
        <v>625</v>
      </c>
      <c r="AN6" s="10" t="s">
        <v>623</v>
      </c>
      <c r="AO6" s="7">
        <v>1</v>
      </c>
    </row>
    <row r="7" spans="1:41">
      <c r="A7" s="17" t="s">
        <v>461</v>
      </c>
      <c r="B7" s="16">
        <f t="shared" si="0"/>
        <v>2005</v>
      </c>
      <c r="C7" s="12" t="s">
        <v>129</v>
      </c>
      <c r="D7" s="12" t="s">
        <v>130</v>
      </c>
      <c r="E7" s="11">
        <v>2005</v>
      </c>
      <c r="F7" s="12" t="s">
        <v>131</v>
      </c>
      <c r="G7" s="12" t="s">
        <v>234</v>
      </c>
      <c r="H7" s="12" t="s">
        <v>369</v>
      </c>
      <c r="I7" s="29" t="s">
        <v>296</v>
      </c>
      <c r="J7" s="7" t="s">
        <v>52</v>
      </c>
      <c r="K7" s="7" t="s">
        <v>53</v>
      </c>
      <c r="L7" s="8" t="s">
        <v>52</v>
      </c>
      <c r="M7" s="18" t="s">
        <v>70</v>
      </c>
      <c r="N7" s="18" t="s">
        <v>54</v>
      </c>
      <c r="O7" s="18" t="s">
        <v>57</v>
      </c>
      <c r="P7" s="7" t="s">
        <v>266</v>
      </c>
      <c r="Q7" s="7" t="s">
        <v>78</v>
      </c>
      <c r="R7" s="8" t="s">
        <v>480</v>
      </c>
      <c r="S7" s="18" t="s">
        <v>54</v>
      </c>
      <c r="T7" s="18" t="s">
        <v>54</v>
      </c>
      <c r="U7" s="18" t="s">
        <v>54</v>
      </c>
      <c r="V7" s="18" t="s">
        <v>56</v>
      </c>
      <c r="W7" s="18" t="s">
        <v>480</v>
      </c>
      <c r="Z7" s="7" t="s">
        <v>480</v>
      </c>
      <c r="AA7" s="7" t="s">
        <v>297</v>
      </c>
      <c r="AB7" s="7" t="s">
        <v>298</v>
      </c>
      <c r="AF7" s="7" t="s">
        <v>299</v>
      </c>
      <c r="AG7" s="7" t="s">
        <v>54</v>
      </c>
      <c r="AH7" s="7" t="s">
        <v>61</v>
      </c>
      <c r="AI7" s="7" t="s">
        <v>644</v>
      </c>
      <c r="AJ7" s="7" t="s">
        <v>300</v>
      </c>
      <c r="AL7" s="42" t="s">
        <v>623</v>
      </c>
      <c r="AM7" s="42" t="s">
        <v>623</v>
      </c>
      <c r="AN7" s="10" t="s">
        <v>624</v>
      </c>
      <c r="AO7" s="8">
        <v>1</v>
      </c>
    </row>
    <row r="8" spans="1:41">
      <c r="A8" s="17" t="s">
        <v>462</v>
      </c>
      <c r="B8" s="16">
        <f t="shared" si="0"/>
        <v>2002</v>
      </c>
      <c r="C8" s="12" t="s">
        <v>181</v>
      </c>
      <c r="D8" s="12" t="s">
        <v>182</v>
      </c>
      <c r="E8" s="11">
        <v>2002</v>
      </c>
      <c r="F8" s="12" t="s">
        <v>183</v>
      </c>
      <c r="G8" s="12" t="s">
        <v>50</v>
      </c>
      <c r="H8" s="12" t="s">
        <v>226</v>
      </c>
      <c r="I8" s="7" t="s">
        <v>301</v>
      </c>
      <c r="J8" s="7" t="s">
        <v>302</v>
      </c>
      <c r="K8" s="7" t="s">
        <v>53</v>
      </c>
      <c r="L8" s="8" t="s">
        <v>52</v>
      </c>
      <c r="M8" s="18" t="s">
        <v>63</v>
      </c>
      <c r="N8" s="7" t="s">
        <v>54</v>
      </c>
      <c r="O8" s="18" t="s">
        <v>57</v>
      </c>
      <c r="P8" s="7" t="s">
        <v>266</v>
      </c>
      <c r="Q8" s="18" t="s">
        <v>78</v>
      </c>
      <c r="R8" s="7" t="s">
        <v>303</v>
      </c>
      <c r="S8" s="18" t="s">
        <v>54</v>
      </c>
      <c r="T8" s="7" t="s">
        <v>304</v>
      </c>
      <c r="U8" s="18" t="s">
        <v>305</v>
      </c>
      <c r="V8" s="7" t="s">
        <v>283</v>
      </c>
      <c r="W8" s="18" t="s">
        <v>306</v>
      </c>
      <c r="X8" s="7" t="s">
        <v>307</v>
      </c>
      <c r="Z8" s="7" t="s">
        <v>480</v>
      </c>
      <c r="AA8" s="7" t="s">
        <v>281</v>
      </c>
      <c r="AB8" s="7" t="s">
        <v>308</v>
      </c>
      <c r="AD8" s="8" t="s">
        <v>58</v>
      </c>
      <c r="AE8" s="7" t="s">
        <v>309</v>
      </c>
      <c r="AF8" s="7" t="s">
        <v>310</v>
      </c>
      <c r="AH8" s="7" t="s">
        <v>61</v>
      </c>
      <c r="AI8" s="7" t="s">
        <v>645</v>
      </c>
      <c r="AJ8" s="7" t="s">
        <v>311</v>
      </c>
      <c r="AL8" s="42" t="s">
        <v>623</v>
      </c>
      <c r="AM8" s="42" t="s">
        <v>623</v>
      </c>
      <c r="AN8" s="10" t="s">
        <v>624</v>
      </c>
      <c r="AO8" s="7">
        <v>2</v>
      </c>
    </row>
    <row r="9" spans="1:41">
      <c r="A9" s="17" t="s">
        <v>463</v>
      </c>
      <c r="B9" s="16">
        <f t="shared" si="0"/>
        <v>2006</v>
      </c>
      <c r="C9" s="12" t="s">
        <v>184</v>
      </c>
      <c r="D9" s="12" t="s">
        <v>185</v>
      </c>
      <c r="E9" s="11">
        <v>2006</v>
      </c>
      <c r="F9" s="12" t="s">
        <v>186</v>
      </c>
      <c r="G9" s="12" t="s">
        <v>50</v>
      </c>
      <c r="H9" s="12" t="s">
        <v>236</v>
      </c>
      <c r="I9" s="29" t="s">
        <v>312</v>
      </c>
      <c r="K9" s="7" t="s">
        <v>53</v>
      </c>
      <c r="L9" s="8" t="s">
        <v>52</v>
      </c>
      <c r="M9" s="7" t="s">
        <v>70</v>
      </c>
      <c r="N9" s="7" t="s">
        <v>316</v>
      </c>
      <c r="O9" s="7" t="s">
        <v>57</v>
      </c>
      <c r="P9" s="7" t="s">
        <v>266</v>
      </c>
      <c r="Q9" s="8" t="s">
        <v>480</v>
      </c>
      <c r="R9" s="8" t="s">
        <v>480</v>
      </c>
      <c r="S9" s="7" t="s">
        <v>54</v>
      </c>
      <c r="T9" s="7" t="s">
        <v>54</v>
      </c>
      <c r="U9" s="7" t="s">
        <v>54</v>
      </c>
      <c r="V9" s="7" t="s">
        <v>313</v>
      </c>
      <c r="W9" s="18" t="s">
        <v>480</v>
      </c>
      <c r="X9" s="18" t="s">
        <v>531</v>
      </c>
      <c r="Y9" s="18" t="s">
        <v>54</v>
      </c>
      <c r="Z9" s="7" t="s">
        <v>537</v>
      </c>
      <c r="AA9" s="18" t="s">
        <v>477</v>
      </c>
      <c r="AB9" s="18" t="s">
        <v>314</v>
      </c>
      <c r="AD9" s="7" t="s">
        <v>54</v>
      </c>
      <c r="AE9" s="7" t="s">
        <v>315</v>
      </c>
      <c r="AF9" s="7" t="s">
        <v>318</v>
      </c>
      <c r="AH9" s="7" t="s">
        <v>61</v>
      </c>
      <c r="AI9" s="7" t="s">
        <v>646</v>
      </c>
      <c r="AJ9" s="7" t="s">
        <v>319</v>
      </c>
      <c r="AK9" s="7" t="s">
        <v>317</v>
      </c>
      <c r="AL9" s="10" t="s">
        <v>623</v>
      </c>
      <c r="AM9" s="10" t="s">
        <v>623</v>
      </c>
      <c r="AN9" s="10" t="s">
        <v>623</v>
      </c>
      <c r="AO9" s="8">
        <v>1</v>
      </c>
    </row>
    <row r="10" spans="1:41">
      <c r="A10" s="17" t="s">
        <v>464</v>
      </c>
      <c r="B10" s="16">
        <f t="shared" si="0"/>
        <v>2011</v>
      </c>
      <c r="C10" s="12" t="s">
        <v>132</v>
      </c>
      <c r="D10" s="12" t="s">
        <v>133</v>
      </c>
      <c r="E10" s="11">
        <v>2011</v>
      </c>
      <c r="F10" s="12" t="s">
        <v>134</v>
      </c>
      <c r="G10" s="12" t="s">
        <v>50</v>
      </c>
      <c r="H10" s="12" t="s">
        <v>237</v>
      </c>
      <c r="I10" s="29" t="s">
        <v>320</v>
      </c>
      <c r="K10" s="7" t="s">
        <v>53</v>
      </c>
      <c r="L10" s="8" t="s">
        <v>52</v>
      </c>
      <c r="M10" s="7" t="s">
        <v>63</v>
      </c>
      <c r="O10" s="7" t="s">
        <v>57</v>
      </c>
      <c r="Q10" s="7" t="s">
        <v>78</v>
      </c>
      <c r="R10" s="7" t="s">
        <v>323</v>
      </c>
      <c r="S10" s="7" t="s">
        <v>54</v>
      </c>
      <c r="T10" s="7" t="s">
        <v>54</v>
      </c>
      <c r="U10" s="7" t="s">
        <v>54</v>
      </c>
      <c r="V10" s="7" t="s">
        <v>313</v>
      </c>
      <c r="W10" s="18" t="s">
        <v>607</v>
      </c>
      <c r="X10" s="18" t="s">
        <v>324</v>
      </c>
      <c r="Z10" s="7" t="s">
        <v>480</v>
      </c>
      <c r="AA10" s="18" t="s">
        <v>321</v>
      </c>
      <c r="AB10" s="18" t="s">
        <v>325</v>
      </c>
      <c r="AD10" s="7" t="s">
        <v>326</v>
      </c>
      <c r="AE10" s="7" t="s">
        <v>328</v>
      </c>
      <c r="AF10" s="7" t="s">
        <v>330</v>
      </c>
      <c r="AH10" s="7" t="s">
        <v>61</v>
      </c>
      <c r="AI10" s="7" t="s">
        <v>647</v>
      </c>
      <c r="AJ10" s="7" t="s">
        <v>672</v>
      </c>
      <c r="AK10" s="7" t="s">
        <v>327</v>
      </c>
      <c r="AL10" s="10" t="s">
        <v>623</v>
      </c>
      <c r="AM10" s="10" t="s">
        <v>623</v>
      </c>
      <c r="AN10" s="10" t="s">
        <v>623</v>
      </c>
      <c r="AO10" s="7">
        <v>1</v>
      </c>
    </row>
    <row r="11" spans="1:41">
      <c r="A11" s="17" t="s">
        <v>465</v>
      </c>
      <c r="B11" s="16">
        <f t="shared" si="0"/>
        <v>2008</v>
      </c>
      <c r="C11" s="12" t="s">
        <v>135</v>
      </c>
      <c r="D11" s="12" t="s">
        <v>136</v>
      </c>
      <c r="E11" s="11">
        <v>2008</v>
      </c>
      <c r="F11" s="12" t="s">
        <v>137</v>
      </c>
      <c r="G11" s="12" t="s">
        <v>50</v>
      </c>
      <c r="H11" s="12" t="s">
        <v>206</v>
      </c>
      <c r="I11" s="7" t="s">
        <v>331</v>
      </c>
      <c r="J11" s="7" t="s">
        <v>329</v>
      </c>
      <c r="K11" s="8" t="s">
        <v>53</v>
      </c>
      <c r="L11" s="8" t="s">
        <v>52</v>
      </c>
      <c r="M11" s="7" t="s">
        <v>70</v>
      </c>
      <c r="N11" s="7" t="s">
        <v>54</v>
      </c>
      <c r="O11" s="7" t="s">
        <v>57</v>
      </c>
      <c r="P11" s="7" t="s">
        <v>54</v>
      </c>
      <c r="Q11" s="7" t="s">
        <v>78</v>
      </c>
      <c r="R11" s="8" t="s">
        <v>480</v>
      </c>
      <c r="S11" s="7" t="s">
        <v>54</v>
      </c>
      <c r="T11" s="7" t="s">
        <v>54</v>
      </c>
      <c r="U11" s="7" t="s">
        <v>54</v>
      </c>
      <c r="V11" s="7" t="s">
        <v>313</v>
      </c>
      <c r="W11" s="18" t="s">
        <v>480</v>
      </c>
      <c r="X11" s="18" t="s">
        <v>54</v>
      </c>
      <c r="Y11" s="18" t="s">
        <v>54</v>
      </c>
      <c r="Z11" s="7" t="s">
        <v>480</v>
      </c>
      <c r="AA11" s="18" t="s">
        <v>477</v>
      </c>
      <c r="AB11" s="18" t="s">
        <v>333</v>
      </c>
      <c r="AC11" s="7" t="s">
        <v>54</v>
      </c>
      <c r="AD11" s="7" t="s">
        <v>332</v>
      </c>
      <c r="AE11" s="7" t="s">
        <v>334</v>
      </c>
      <c r="AF11" s="7" t="s">
        <v>335</v>
      </c>
      <c r="AH11" s="7" t="s">
        <v>61</v>
      </c>
      <c r="AI11" s="7" t="s">
        <v>648</v>
      </c>
      <c r="AJ11" s="7" t="s">
        <v>673</v>
      </c>
      <c r="AK11" s="7" t="s">
        <v>336</v>
      </c>
      <c r="AL11" s="42" t="s">
        <v>623</v>
      </c>
      <c r="AM11" s="42" t="s">
        <v>623</v>
      </c>
      <c r="AN11" s="10" t="s">
        <v>624</v>
      </c>
      <c r="AO11" s="7">
        <v>1</v>
      </c>
    </row>
    <row r="12" spans="1:41">
      <c r="A12" s="17" t="s">
        <v>80</v>
      </c>
      <c r="B12" s="16">
        <f t="shared" si="0"/>
        <v>2002</v>
      </c>
      <c r="C12" s="12" t="s">
        <v>138</v>
      </c>
      <c r="D12" s="12" t="s">
        <v>139</v>
      </c>
      <c r="E12" s="11">
        <v>2002</v>
      </c>
      <c r="F12" s="12" t="s">
        <v>120</v>
      </c>
      <c r="G12" s="12" t="s">
        <v>234</v>
      </c>
      <c r="H12" s="12" t="s">
        <v>206</v>
      </c>
      <c r="I12" s="7" t="s">
        <v>337</v>
      </c>
      <c r="K12" s="8" t="s">
        <v>441</v>
      </c>
      <c r="L12" s="7" t="s">
        <v>338</v>
      </c>
      <c r="M12" s="7" t="s">
        <v>63</v>
      </c>
      <c r="O12" s="7" t="s">
        <v>57</v>
      </c>
      <c r="P12" s="18" t="s">
        <v>339</v>
      </c>
      <c r="Q12" s="7" t="s">
        <v>481</v>
      </c>
      <c r="R12" s="7" t="s">
        <v>340</v>
      </c>
      <c r="S12" s="7" t="s">
        <v>54</v>
      </c>
      <c r="T12" s="7" t="s">
        <v>267</v>
      </c>
      <c r="U12" s="7" t="s">
        <v>267</v>
      </c>
      <c r="V12" s="18" t="s">
        <v>56</v>
      </c>
      <c r="W12" s="18" t="s">
        <v>306</v>
      </c>
      <c r="X12" s="18" t="s">
        <v>54</v>
      </c>
      <c r="Y12" s="18" t="s">
        <v>54</v>
      </c>
      <c r="Z12" s="7" t="s">
        <v>480</v>
      </c>
      <c r="AA12" s="18" t="s">
        <v>76</v>
      </c>
      <c r="AC12" s="7" t="s">
        <v>54</v>
      </c>
      <c r="AF12" s="7" t="s">
        <v>341</v>
      </c>
      <c r="AH12" s="7" t="s">
        <v>63</v>
      </c>
      <c r="AI12" s="7" t="s">
        <v>632</v>
      </c>
      <c r="AJ12" s="7" t="s">
        <v>674</v>
      </c>
      <c r="AL12" s="10" t="s">
        <v>623</v>
      </c>
      <c r="AM12" s="10" t="s">
        <v>623</v>
      </c>
      <c r="AN12" s="10" t="s">
        <v>623</v>
      </c>
      <c r="AO12" s="7">
        <v>1</v>
      </c>
    </row>
    <row r="13" spans="1:41" ht="15">
      <c r="A13" s="17" t="s">
        <v>81</v>
      </c>
      <c r="B13" s="16">
        <f t="shared" si="0"/>
        <v>2007</v>
      </c>
      <c r="C13" s="21" t="s">
        <v>187</v>
      </c>
      <c r="D13" s="21" t="s">
        <v>188</v>
      </c>
      <c r="E13" s="38">
        <v>2007</v>
      </c>
      <c r="F13" s="21" t="s">
        <v>238</v>
      </c>
      <c r="G13" s="12" t="s">
        <v>50</v>
      </c>
      <c r="H13" s="21" t="s">
        <v>214</v>
      </c>
      <c r="I13" s="28" t="s">
        <v>384</v>
      </c>
      <c r="J13" s="28" t="s">
        <v>383</v>
      </c>
      <c r="K13" s="8" t="s">
        <v>291</v>
      </c>
      <c r="L13" s="8" t="s">
        <v>52</v>
      </c>
      <c r="M13" s="8" t="s">
        <v>70</v>
      </c>
      <c r="N13" s="8" t="s">
        <v>54</v>
      </c>
      <c r="O13" s="8" t="s">
        <v>57</v>
      </c>
      <c r="P13" s="8" t="s">
        <v>54</v>
      </c>
      <c r="Q13" s="8" t="s">
        <v>78</v>
      </c>
      <c r="R13" s="8" t="s">
        <v>71</v>
      </c>
      <c r="S13" s="8" t="s">
        <v>54</v>
      </c>
      <c r="T13" s="8" t="s">
        <v>54</v>
      </c>
      <c r="U13" s="8" t="s">
        <v>54</v>
      </c>
      <c r="V13" s="8" t="s">
        <v>56</v>
      </c>
      <c r="W13" s="8" t="s">
        <v>599</v>
      </c>
      <c r="X13" s="8" t="s">
        <v>54</v>
      </c>
      <c r="Y13" s="8"/>
      <c r="Z13" s="7" t="s">
        <v>480</v>
      </c>
      <c r="AA13" s="8" t="s">
        <v>477</v>
      </c>
      <c r="AB13" s="8" t="s">
        <v>386</v>
      </c>
      <c r="AC13" s="8"/>
      <c r="AD13" s="8" t="s">
        <v>58</v>
      </c>
      <c r="AE13" s="8" t="s">
        <v>387</v>
      </c>
      <c r="AF13" s="8" t="s">
        <v>388</v>
      </c>
      <c r="AG13" s="8" t="s">
        <v>54</v>
      </c>
      <c r="AH13" s="8" t="s">
        <v>61</v>
      </c>
      <c r="AI13" s="8" t="s">
        <v>649</v>
      </c>
      <c r="AJ13" s="8" t="s">
        <v>698</v>
      </c>
      <c r="AK13" s="8" t="s">
        <v>385</v>
      </c>
      <c r="AL13" s="10" t="s">
        <v>625</v>
      </c>
      <c r="AM13" s="10" t="s">
        <v>625</v>
      </c>
      <c r="AN13" s="43" t="s">
        <v>623</v>
      </c>
      <c r="AO13" s="7">
        <v>5</v>
      </c>
    </row>
    <row r="14" spans="1:41" ht="15">
      <c r="A14" s="17" t="s">
        <v>82</v>
      </c>
      <c r="B14" s="16">
        <f t="shared" si="0"/>
        <v>2012</v>
      </c>
      <c r="C14" s="21" t="s">
        <v>189</v>
      </c>
      <c r="D14" s="21" t="s">
        <v>190</v>
      </c>
      <c r="E14" s="38">
        <v>2012</v>
      </c>
      <c r="F14" s="21" t="s">
        <v>240</v>
      </c>
      <c r="G14" s="12" t="s">
        <v>50</v>
      </c>
      <c r="H14" s="21" t="s">
        <v>239</v>
      </c>
      <c r="I14" s="25" t="s">
        <v>395</v>
      </c>
      <c r="J14" s="7" t="s">
        <v>52</v>
      </c>
      <c r="K14" s="8" t="s">
        <v>441</v>
      </c>
      <c r="L14" s="18" t="s">
        <v>389</v>
      </c>
      <c r="M14" s="8" t="s">
        <v>70</v>
      </c>
      <c r="N14" s="18" t="s">
        <v>54</v>
      </c>
      <c r="O14" s="18" t="s">
        <v>57</v>
      </c>
      <c r="P14" s="18" t="s">
        <v>396</v>
      </c>
      <c r="Q14" s="18" t="s">
        <v>78</v>
      </c>
      <c r="R14" s="8" t="s">
        <v>397</v>
      </c>
      <c r="S14" s="18"/>
      <c r="T14" s="18"/>
      <c r="U14" s="18" t="s">
        <v>398</v>
      </c>
      <c r="V14" s="18" t="s">
        <v>313</v>
      </c>
      <c r="W14" s="18" t="s">
        <v>599</v>
      </c>
      <c r="X14" s="18" t="s">
        <v>54</v>
      </c>
      <c r="Z14" s="7" t="s">
        <v>480</v>
      </c>
      <c r="AA14" s="18" t="s">
        <v>281</v>
      </c>
      <c r="AB14" s="18" t="s">
        <v>394</v>
      </c>
      <c r="AD14" s="7" t="s">
        <v>390</v>
      </c>
      <c r="AE14" s="7" t="s">
        <v>391</v>
      </c>
      <c r="AF14" s="7" t="s">
        <v>399</v>
      </c>
      <c r="AH14" s="7" t="s">
        <v>61</v>
      </c>
      <c r="AI14" s="7" t="s">
        <v>650</v>
      </c>
      <c r="AJ14" s="7" t="s">
        <v>392</v>
      </c>
      <c r="AK14" s="7" t="s">
        <v>393</v>
      </c>
      <c r="AL14" s="10" t="s">
        <v>625</v>
      </c>
      <c r="AM14" s="10" t="s">
        <v>625</v>
      </c>
      <c r="AN14" s="10" t="s">
        <v>623</v>
      </c>
      <c r="AO14" s="7">
        <v>1</v>
      </c>
    </row>
    <row r="15" spans="1:41" ht="15">
      <c r="A15" s="17" t="s">
        <v>83</v>
      </c>
      <c r="B15" s="16">
        <f t="shared" si="0"/>
        <v>2008</v>
      </c>
      <c r="C15" s="21" t="s">
        <v>140</v>
      </c>
      <c r="D15" s="21" t="s">
        <v>141</v>
      </c>
      <c r="E15" s="38">
        <v>2008</v>
      </c>
      <c r="F15" s="21" t="s">
        <v>241</v>
      </c>
      <c r="G15" s="12" t="s">
        <v>50</v>
      </c>
      <c r="H15" s="21" t="s">
        <v>206</v>
      </c>
      <c r="I15" s="48" t="s">
        <v>400</v>
      </c>
      <c r="J15" s="8" t="s">
        <v>52</v>
      </c>
      <c r="K15" s="8" t="s">
        <v>53</v>
      </c>
      <c r="L15" s="8" t="s">
        <v>52</v>
      </c>
      <c r="M15" s="8" t="s">
        <v>70</v>
      </c>
      <c r="N15" s="8" t="s">
        <v>54</v>
      </c>
      <c r="O15" s="8" t="s">
        <v>57</v>
      </c>
      <c r="P15" s="8" t="s">
        <v>404</v>
      </c>
      <c r="Q15" s="8" t="s">
        <v>78</v>
      </c>
      <c r="R15" s="8" t="s">
        <v>405</v>
      </c>
      <c r="S15" s="8" t="s">
        <v>54</v>
      </c>
      <c r="T15" s="8" t="s">
        <v>54</v>
      </c>
      <c r="U15" s="8" t="s">
        <v>54</v>
      </c>
      <c r="V15" s="8" t="s">
        <v>313</v>
      </c>
      <c r="W15" s="8" t="s">
        <v>599</v>
      </c>
      <c r="Y15" s="8"/>
      <c r="Z15" s="7" t="s">
        <v>537</v>
      </c>
      <c r="AA15" s="8" t="s">
        <v>478</v>
      </c>
      <c r="AB15" s="8" t="s">
        <v>406</v>
      </c>
      <c r="AC15" s="8"/>
      <c r="AD15" s="8" t="s">
        <v>401</v>
      </c>
      <c r="AE15" s="8"/>
      <c r="AF15" s="8" t="s">
        <v>403</v>
      </c>
      <c r="AG15" s="8" t="s">
        <v>54</v>
      </c>
      <c r="AH15" s="8" t="s">
        <v>275</v>
      </c>
      <c r="AI15" s="44" t="s">
        <v>651</v>
      </c>
      <c r="AJ15" s="8" t="s">
        <v>675</v>
      </c>
      <c r="AK15" s="8" t="s">
        <v>402</v>
      </c>
      <c r="AL15" s="42" t="s">
        <v>623</v>
      </c>
      <c r="AM15" s="42" t="s">
        <v>623</v>
      </c>
      <c r="AN15" s="10" t="s">
        <v>624</v>
      </c>
      <c r="AO15" s="7">
        <v>4</v>
      </c>
    </row>
    <row r="16" spans="1:41" ht="15">
      <c r="A16" s="17" t="s">
        <v>84</v>
      </c>
      <c r="B16" s="16">
        <f t="shared" si="0"/>
        <v>2008</v>
      </c>
      <c r="C16" s="21" t="s">
        <v>191</v>
      </c>
      <c r="D16" s="21" t="s">
        <v>242</v>
      </c>
      <c r="E16" s="38">
        <v>2008</v>
      </c>
      <c r="F16" s="21" t="s">
        <v>243</v>
      </c>
      <c r="G16" s="21" t="s">
        <v>50</v>
      </c>
      <c r="H16" s="21" t="s">
        <v>244</v>
      </c>
      <c r="I16" s="25" t="s">
        <v>424</v>
      </c>
      <c r="J16" s="29" t="s">
        <v>408</v>
      </c>
      <c r="K16" s="8" t="s">
        <v>53</v>
      </c>
      <c r="L16" s="8" t="s">
        <v>52</v>
      </c>
      <c r="M16" s="8" t="s">
        <v>63</v>
      </c>
      <c r="O16" s="7" t="s">
        <v>57</v>
      </c>
      <c r="P16" s="7" t="s">
        <v>266</v>
      </c>
      <c r="Q16" s="7" t="s">
        <v>78</v>
      </c>
      <c r="R16" s="7" t="s">
        <v>411</v>
      </c>
      <c r="V16" s="7" t="s">
        <v>313</v>
      </c>
      <c r="W16" s="7" t="s">
        <v>609</v>
      </c>
      <c r="Z16" s="7" t="s">
        <v>539</v>
      </c>
      <c r="AA16" s="7" t="s">
        <v>479</v>
      </c>
      <c r="AB16" s="18" t="s">
        <v>409</v>
      </c>
      <c r="AE16" s="7" t="s">
        <v>410</v>
      </c>
      <c r="AF16" s="7" t="s">
        <v>412</v>
      </c>
      <c r="AH16" s="7" t="s">
        <v>61</v>
      </c>
      <c r="AI16" s="7" t="s">
        <v>652</v>
      </c>
      <c r="AJ16" s="7" t="s">
        <v>407</v>
      </c>
      <c r="AK16" s="7" t="s">
        <v>413</v>
      </c>
      <c r="AL16" s="10" t="s">
        <v>625</v>
      </c>
      <c r="AM16" s="10" t="s">
        <v>625</v>
      </c>
      <c r="AN16" s="10" t="s">
        <v>624</v>
      </c>
      <c r="AO16" s="7">
        <v>2</v>
      </c>
    </row>
    <row r="17" spans="1:41" ht="15">
      <c r="A17" s="17" t="s">
        <v>85</v>
      </c>
      <c r="B17" s="16">
        <f t="shared" si="0"/>
        <v>2005</v>
      </c>
      <c r="C17" s="13" t="s">
        <v>192</v>
      </c>
      <c r="D17" s="21" t="s">
        <v>245</v>
      </c>
      <c r="E17" s="38">
        <v>2005</v>
      </c>
      <c r="F17" s="21" t="s">
        <v>246</v>
      </c>
      <c r="G17" s="21" t="s">
        <v>50</v>
      </c>
      <c r="H17" s="21" t="s">
        <v>206</v>
      </c>
      <c r="I17" s="26" t="s">
        <v>414</v>
      </c>
      <c r="J17" s="7" t="s">
        <v>52</v>
      </c>
      <c r="K17" s="8" t="s">
        <v>53</v>
      </c>
      <c r="L17" s="8" t="s">
        <v>52</v>
      </c>
      <c r="M17" s="8" t="s">
        <v>63</v>
      </c>
      <c r="O17" s="7" t="s">
        <v>57</v>
      </c>
      <c r="P17" s="7" t="s">
        <v>54</v>
      </c>
      <c r="Q17" s="7" t="s">
        <v>78</v>
      </c>
      <c r="R17" s="7" t="s">
        <v>480</v>
      </c>
      <c r="V17" s="7" t="s">
        <v>283</v>
      </c>
      <c r="W17" s="7" t="s">
        <v>599</v>
      </c>
      <c r="Z17" s="7" t="s">
        <v>480</v>
      </c>
      <c r="AA17" s="7" t="s">
        <v>477</v>
      </c>
      <c r="AB17" s="8" t="s">
        <v>417</v>
      </c>
      <c r="AD17" s="8" t="s">
        <v>332</v>
      </c>
      <c r="AE17" s="8" t="s">
        <v>418</v>
      </c>
      <c r="AF17" s="8" t="s">
        <v>419</v>
      </c>
      <c r="AH17" s="7" t="s">
        <v>61</v>
      </c>
      <c r="AI17" s="44" t="s">
        <v>653</v>
      </c>
      <c r="AJ17" s="8" t="s">
        <v>416</v>
      </c>
      <c r="AK17" s="8" t="s">
        <v>420</v>
      </c>
      <c r="AL17" s="42" t="s">
        <v>623</v>
      </c>
      <c r="AM17" s="42" t="s">
        <v>623</v>
      </c>
      <c r="AN17" s="10" t="s">
        <v>624</v>
      </c>
      <c r="AO17" s="7">
        <v>2</v>
      </c>
    </row>
    <row r="18" spans="1:41" ht="15">
      <c r="A18" s="17" t="s">
        <v>86</v>
      </c>
      <c r="B18" s="16">
        <f t="shared" si="0"/>
        <v>2008</v>
      </c>
      <c r="C18" s="21" t="s">
        <v>142</v>
      </c>
      <c r="D18" s="21" t="s">
        <v>247</v>
      </c>
      <c r="E18" s="38">
        <v>2008</v>
      </c>
      <c r="F18" s="21" t="s">
        <v>248</v>
      </c>
      <c r="G18" s="21" t="s">
        <v>50</v>
      </c>
      <c r="H18" s="21" t="s">
        <v>533</v>
      </c>
      <c r="I18" s="25" t="s">
        <v>421</v>
      </c>
      <c r="J18" s="8" t="s">
        <v>422</v>
      </c>
      <c r="K18" s="7" t="s">
        <v>53</v>
      </c>
      <c r="L18" s="8" t="s">
        <v>52</v>
      </c>
      <c r="M18" s="18" t="s">
        <v>54</v>
      </c>
      <c r="N18" s="18" t="s">
        <v>54</v>
      </c>
      <c r="O18" s="18" t="s">
        <v>57</v>
      </c>
      <c r="P18" s="18" t="s">
        <v>423</v>
      </c>
      <c r="Q18" s="18" t="s">
        <v>480</v>
      </c>
      <c r="R18" s="8" t="s">
        <v>480</v>
      </c>
      <c r="S18" s="18" t="s">
        <v>54</v>
      </c>
      <c r="T18" s="18" t="s">
        <v>54</v>
      </c>
      <c r="U18" s="18" t="s">
        <v>54</v>
      </c>
      <c r="V18" s="18" t="s">
        <v>313</v>
      </c>
      <c r="W18" s="18" t="s">
        <v>599</v>
      </c>
      <c r="Z18" s="7" t="s">
        <v>539</v>
      </c>
      <c r="AA18" s="18" t="s">
        <v>281</v>
      </c>
      <c r="AB18" s="18" t="s">
        <v>428</v>
      </c>
      <c r="AD18" s="7" t="s">
        <v>426</v>
      </c>
      <c r="AE18" s="7" t="s">
        <v>427</v>
      </c>
      <c r="AF18" s="7" t="s">
        <v>429</v>
      </c>
      <c r="AH18" s="7" t="s">
        <v>61</v>
      </c>
      <c r="AI18" s="7" t="s">
        <v>654</v>
      </c>
      <c r="AJ18" s="7" t="s">
        <v>430</v>
      </c>
      <c r="AK18" s="7" t="s">
        <v>425</v>
      </c>
      <c r="AL18" s="10" t="s">
        <v>623</v>
      </c>
      <c r="AM18" s="10" t="s">
        <v>623</v>
      </c>
      <c r="AN18" s="10" t="s">
        <v>624</v>
      </c>
      <c r="AO18" s="7">
        <v>4</v>
      </c>
    </row>
    <row r="19" spans="1:41" ht="15">
      <c r="A19" s="17" t="s">
        <v>87</v>
      </c>
      <c r="B19" s="16">
        <f t="shared" si="0"/>
        <v>2010</v>
      </c>
      <c r="C19" s="21" t="s">
        <v>143</v>
      </c>
      <c r="D19" s="21" t="s">
        <v>144</v>
      </c>
      <c r="E19" s="38">
        <v>2010</v>
      </c>
      <c r="F19" s="21" t="s">
        <v>349</v>
      </c>
      <c r="G19" s="21" t="s">
        <v>50</v>
      </c>
      <c r="H19" s="21" t="s">
        <v>350</v>
      </c>
      <c r="I19" s="20" t="s">
        <v>431</v>
      </c>
      <c r="J19" s="25" t="s">
        <v>437</v>
      </c>
      <c r="K19" s="7" t="s">
        <v>53</v>
      </c>
      <c r="L19" s="8" t="s">
        <v>52</v>
      </c>
      <c r="M19" s="18" t="s">
        <v>63</v>
      </c>
      <c r="N19" s="7" t="s">
        <v>54</v>
      </c>
      <c r="O19" s="18" t="s">
        <v>57</v>
      </c>
      <c r="P19" s="7" t="s">
        <v>266</v>
      </c>
      <c r="Q19" s="18" t="s">
        <v>480</v>
      </c>
      <c r="R19" s="8" t="s">
        <v>480</v>
      </c>
      <c r="S19" s="18" t="s">
        <v>54</v>
      </c>
      <c r="U19" s="18"/>
      <c r="V19" s="7" t="s">
        <v>283</v>
      </c>
      <c r="W19" s="18" t="s">
        <v>599</v>
      </c>
      <c r="Z19" s="7" t="s">
        <v>480</v>
      </c>
      <c r="AA19" s="7" t="s">
        <v>281</v>
      </c>
      <c r="AB19" s="7" t="s">
        <v>434</v>
      </c>
      <c r="AD19" s="8" t="s">
        <v>435</v>
      </c>
      <c r="AF19" s="8" t="s">
        <v>432</v>
      </c>
      <c r="AH19" s="7" t="s">
        <v>61</v>
      </c>
      <c r="AI19" s="44" t="s">
        <v>655</v>
      </c>
      <c r="AJ19" s="8" t="s">
        <v>433</v>
      </c>
      <c r="AK19" s="8" t="s">
        <v>436</v>
      </c>
      <c r="AL19" s="10" t="s">
        <v>623</v>
      </c>
      <c r="AM19" s="42" t="s">
        <v>623</v>
      </c>
      <c r="AN19" s="42" t="s">
        <v>623</v>
      </c>
      <c r="AO19" s="7">
        <v>1</v>
      </c>
    </row>
    <row r="20" spans="1:41" ht="15">
      <c r="A20" s="17" t="s">
        <v>88</v>
      </c>
      <c r="B20" s="16">
        <f t="shared" si="0"/>
        <v>2008</v>
      </c>
      <c r="C20" s="21" t="s">
        <v>145</v>
      </c>
      <c r="D20" s="21" t="s">
        <v>146</v>
      </c>
      <c r="E20" s="38">
        <v>2008</v>
      </c>
      <c r="F20" s="21" t="s">
        <v>351</v>
      </c>
      <c r="G20" s="21" t="s">
        <v>50</v>
      </c>
      <c r="H20" s="21" t="s">
        <v>250</v>
      </c>
      <c r="I20" s="27" t="s">
        <v>312</v>
      </c>
      <c r="J20" s="27"/>
      <c r="K20" s="7" t="s">
        <v>53</v>
      </c>
      <c r="L20" s="8" t="s">
        <v>52</v>
      </c>
      <c r="M20" s="7" t="s">
        <v>70</v>
      </c>
      <c r="N20" s="7" t="s">
        <v>316</v>
      </c>
      <c r="O20" s="7" t="s">
        <v>57</v>
      </c>
      <c r="P20" s="7" t="s">
        <v>266</v>
      </c>
      <c r="Q20" s="7" t="s">
        <v>78</v>
      </c>
      <c r="R20" s="8" t="s">
        <v>482</v>
      </c>
      <c r="S20" s="7" t="s">
        <v>54</v>
      </c>
      <c r="T20" s="7" t="s">
        <v>54</v>
      </c>
      <c r="U20" s="7" t="s">
        <v>54</v>
      </c>
      <c r="V20" s="7" t="s">
        <v>313</v>
      </c>
      <c r="W20" s="18" t="s">
        <v>599</v>
      </c>
      <c r="X20" s="18" t="s">
        <v>54</v>
      </c>
      <c r="Y20" s="18" t="s">
        <v>54</v>
      </c>
      <c r="Z20" s="7" t="s">
        <v>537</v>
      </c>
      <c r="AA20" s="18" t="s">
        <v>440</v>
      </c>
      <c r="AB20" s="18" t="s">
        <v>314</v>
      </c>
      <c r="AD20" s="7" t="s">
        <v>54</v>
      </c>
      <c r="AE20" s="7" t="s">
        <v>315</v>
      </c>
      <c r="AF20" s="7" t="s">
        <v>318</v>
      </c>
      <c r="AH20" s="7" t="s">
        <v>61</v>
      </c>
      <c r="AI20" s="7" t="s">
        <v>646</v>
      </c>
      <c r="AJ20" s="7" t="s">
        <v>694</v>
      </c>
      <c r="AK20" s="7" t="s">
        <v>317</v>
      </c>
      <c r="AL20" s="10" t="s">
        <v>623</v>
      </c>
      <c r="AM20" s="10" t="s">
        <v>623</v>
      </c>
      <c r="AN20" s="10" t="s">
        <v>624</v>
      </c>
      <c r="AO20" s="7">
        <v>1</v>
      </c>
    </row>
    <row r="21" spans="1:41" ht="15">
      <c r="A21" s="17" t="s">
        <v>89</v>
      </c>
      <c r="B21" s="16">
        <f t="shared" si="0"/>
        <v>2006</v>
      </c>
      <c r="C21" s="13" t="s">
        <v>193</v>
      </c>
      <c r="D21" s="21" t="s">
        <v>147</v>
      </c>
      <c r="E21" s="38">
        <v>2006</v>
      </c>
      <c r="F21" s="21" t="s">
        <v>352</v>
      </c>
      <c r="G21" s="21" t="s">
        <v>50</v>
      </c>
      <c r="H21" s="21" t="s">
        <v>206</v>
      </c>
      <c r="I21" s="7" t="s">
        <v>320</v>
      </c>
      <c r="K21" s="7" t="s">
        <v>53</v>
      </c>
      <c r="L21" s="8" t="s">
        <v>52</v>
      </c>
      <c r="M21" s="7" t="s">
        <v>63</v>
      </c>
      <c r="O21" s="7" t="s">
        <v>57</v>
      </c>
      <c r="Q21" s="7" t="s">
        <v>78</v>
      </c>
      <c r="R21" s="7" t="s">
        <v>480</v>
      </c>
      <c r="S21" s="7" t="s">
        <v>54</v>
      </c>
      <c r="T21" s="7" t="s">
        <v>54</v>
      </c>
      <c r="U21" s="7" t="s">
        <v>54</v>
      </c>
      <c r="V21" s="7" t="s">
        <v>313</v>
      </c>
      <c r="W21" s="18" t="s">
        <v>601</v>
      </c>
      <c r="X21" s="18" t="s">
        <v>324</v>
      </c>
      <c r="Z21" s="7" t="s">
        <v>545</v>
      </c>
      <c r="AA21" s="18" t="s">
        <v>281</v>
      </c>
      <c r="AB21" s="18" t="s">
        <v>325</v>
      </c>
      <c r="AD21" s="7" t="s">
        <v>326</v>
      </c>
      <c r="AE21" s="7" t="s">
        <v>328</v>
      </c>
      <c r="AF21" s="7" t="s">
        <v>330</v>
      </c>
      <c r="AH21" s="7" t="s">
        <v>61</v>
      </c>
      <c r="AI21" s="7" t="s">
        <v>647</v>
      </c>
      <c r="AJ21" s="7" t="s">
        <v>676</v>
      </c>
      <c r="AK21" s="7" t="s">
        <v>327</v>
      </c>
      <c r="AL21" s="10" t="s">
        <v>623</v>
      </c>
      <c r="AM21" s="10" t="s">
        <v>623</v>
      </c>
      <c r="AN21" s="10" t="s">
        <v>624</v>
      </c>
      <c r="AO21" s="7">
        <v>1</v>
      </c>
    </row>
    <row r="22" spans="1:41" ht="15">
      <c r="A22" s="17" t="s">
        <v>90</v>
      </c>
      <c r="B22" s="16">
        <f t="shared" si="0"/>
        <v>2001</v>
      </c>
      <c r="C22" s="21" t="s">
        <v>148</v>
      </c>
      <c r="D22" s="21" t="s">
        <v>149</v>
      </c>
      <c r="E22" s="38">
        <v>2001</v>
      </c>
      <c r="F22" s="21" t="s">
        <v>353</v>
      </c>
      <c r="G22" s="21" t="s">
        <v>203</v>
      </c>
      <c r="H22" s="21" t="s">
        <v>206</v>
      </c>
      <c r="I22" s="29" t="s">
        <v>331</v>
      </c>
      <c r="J22" s="7" t="s">
        <v>329</v>
      </c>
      <c r="K22" s="8" t="s">
        <v>53</v>
      </c>
      <c r="L22" s="8" t="s">
        <v>52</v>
      </c>
      <c r="M22" s="7" t="s">
        <v>70</v>
      </c>
      <c r="N22" s="7" t="s">
        <v>54</v>
      </c>
      <c r="O22" s="7" t="s">
        <v>57</v>
      </c>
      <c r="P22" s="7" t="s">
        <v>54</v>
      </c>
      <c r="Q22" s="7" t="s">
        <v>480</v>
      </c>
      <c r="R22" s="8" t="s">
        <v>480</v>
      </c>
      <c r="S22" s="7" t="s">
        <v>54</v>
      </c>
      <c r="T22" s="7" t="s">
        <v>54</v>
      </c>
      <c r="U22" s="7" t="s">
        <v>54</v>
      </c>
      <c r="V22" s="7" t="s">
        <v>313</v>
      </c>
      <c r="W22" s="18" t="s">
        <v>480</v>
      </c>
      <c r="X22" s="18" t="s">
        <v>54</v>
      </c>
      <c r="Y22" s="18" t="s">
        <v>54</v>
      </c>
      <c r="Z22" s="7" t="s">
        <v>539</v>
      </c>
      <c r="AA22" s="18" t="s">
        <v>281</v>
      </c>
      <c r="AB22" s="18" t="s">
        <v>333</v>
      </c>
      <c r="AC22" s="7" t="s">
        <v>54</v>
      </c>
      <c r="AD22" s="7" t="s">
        <v>332</v>
      </c>
      <c r="AE22" s="7" t="s">
        <v>334</v>
      </c>
      <c r="AF22" s="7" t="s">
        <v>335</v>
      </c>
      <c r="AH22" s="7" t="s">
        <v>61</v>
      </c>
      <c r="AI22" s="7" t="s">
        <v>648</v>
      </c>
      <c r="AJ22" s="7" t="s">
        <v>687</v>
      </c>
      <c r="AK22" s="7" t="s">
        <v>336</v>
      </c>
      <c r="AL22" s="10" t="s">
        <v>623</v>
      </c>
      <c r="AM22" s="10" t="s">
        <v>623</v>
      </c>
      <c r="AN22" s="10" t="s">
        <v>623</v>
      </c>
      <c r="AO22" s="7">
        <v>2</v>
      </c>
    </row>
    <row r="23" spans="1:41" ht="15">
      <c r="A23" s="17" t="s">
        <v>91</v>
      </c>
      <c r="B23" s="16">
        <f t="shared" si="0"/>
        <v>2005</v>
      </c>
      <c r="C23" s="21" t="s">
        <v>194</v>
      </c>
      <c r="D23" s="21" t="s">
        <v>147</v>
      </c>
      <c r="E23" s="38">
        <v>2005</v>
      </c>
      <c r="F23" s="21" t="s">
        <v>354</v>
      </c>
      <c r="G23" s="21" t="s">
        <v>50</v>
      </c>
      <c r="H23" s="21" t="s">
        <v>206</v>
      </c>
      <c r="I23" s="8" t="s">
        <v>68</v>
      </c>
      <c r="J23" s="8" t="s">
        <v>69</v>
      </c>
      <c r="K23" s="8" t="s">
        <v>53</v>
      </c>
      <c r="L23" s="8" t="s">
        <v>52</v>
      </c>
      <c r="M23" s="8" t="s">
        <v>70</v>
      </c>
      <c r="N23" s="8" t="s">
        <v>54</v>
      </c>
      <c r="O23" s="8" t="s">
        <v>57</v>
      </c>
      <c r="P23" s="8" t="s">
        <v>54</v>
      </c>
      <c r="Q23" s="8" t="s">
        <v>78</v>
      </c>
      <c r="R23" s="8" t="s">
        <v>480</v>
      </c>
      <c r="S23" s="8" t="s">
        <v>54</v>
      </c>
      <c r="T23" s="8" t="s">
        <v>54</v>
      </c>
      <c r="U23" s="8" t="s">
        <v>54</v>
      </c>
      <c r="V23" s="8" t="s">
        <v>56</v>
      </c>
      <c r="W23" s="8" t="s">
        <v>601</v>
      </c>
      <c r="X23" s="8" t="s">
        <v>54</v>
      </c>
      <c r="Y23" s="8"/>
      <c r="Z23" s="7" t="s">
        <v>545</v>
      </c>
      <c r="AA23" s="8" t="s">
        <v>477</v>
      </c>
      <c r="AB23" s="8" t="s">
        <v>74</v>
      </c>
      <c r="AC23" s="8"/>
      <c r="AD23" s="8" t="s">
        <v>58</v>
      </c>
      <c r="AE23" s="8" t="s">
        <v>73</v>
      </c>
      <c r="AF23" s="8" t="s">
        <v>79</v>
      </c>
      <c r="AG23" s="8" t="s">
        <v>54</v>
      </c>
      <c r="AH23" s="8" t="s">
        <v>61</v>
      </c>
      <c r="AI23" s="8" t="s">
        <v>656</v>
      </c>
      <c r="AJ23" s="8" t="s">
        <v>75</v>
      </c>
      <c r="AK23" s="8" t="s">
        <v>72</v>
      </c>
      <c r="AL23" s="42" t="s">
        <v>623</v>
      </c>
      <c r="AM23" s="42" t="s">
        <v>623</v>
      </c>
      <c r="AN23" s="10" t="s">
        <v>624</v>
      </c>
      <c r="AO23" s="7">
        <v>1</v>
      </c>
    </row>
    <row r="24" spans="1:41" ht="15">
      <c r="A24" s="17" t="s">
        <v>92</v>
      </c>
      <c r="B24" s="16">
        <f t="shared" si="0"/>
        <v>2009</v>
      </c>
      <c r="C24" s="21" t="s">
        <v>150</v>
      </c>
      <c r="D24" s="15" t="s">
        <v>151</v>
      </c>
      <c r="E24" s="38">
        <v>2009</v>
      </c>
      <c r="F24" s="21" t="s">
        <v>249</v>
      </c>
      <c r="G24" s="21" t="s">
        <v>50</v>
      </c>
      <c r="H24" s="21" t="s">
        <v>250</v>
      </c>
      <c r="I24" s="29" t="s">
        <v>264</v>
      </c>
      <c r="J24" s="7" t="s">
        <v>52</v>
      </c>
      <c r="K24" s="8" t="s">
        <v>53</v>
      </c>
      <c r="L24" s="8" t="s">
        <v>52</v>
      </c>
      <c r="M24" s="7" t="s">
        <v>63</v>
      </c>
      <c r="N24" s="18" t="s">
        <v>54</v>
      </c>
      <c r="O24" s="18" t="s">
        <v>57</v>
      </c>
      <c r="P24" s="18" t="s">
        <v>266</v>
      </c>
      <c r="Q24" s="18" t="s">
        <v>78</v>
      </c>
      <c r="R24" s="8" t="s">
        <v>500</v>
      </c>
      <c r="S24" s="18" t="s">
        <v>54</v>
      </c>
      <c r="T24" s="18" t="s">
        <v>267</v>
      </c>
      <c r="U24" s="18" t="s">
        <v>269</v>
      </c>
      <c r="V24" s="18" t="s">
        <v>270</v>
      </c>
      <c r="W24" s="18" t="s">
        <v>599</v>
      </c>
      <c r="Z24" s="7" t="s">
        <v>480</v>
      </c>
      <c r="AA24" s="18" t="s">
        <v>440</v>
      </c>
      <c r="AB24" s="18" t="s">
        <v>271</v>
      </c>
      <c r="AD24" s="7" t="s">
        <v>272</v>
      </c>
      <c r="AE24" s="7" t="s">
        <v>273</v>
      </c>
      <c r="AF24" s="7" t="s">
        <v>274</v>
      </c>
      <c r="AG24" s="7" t="s">
        <v>54</v>
      </c>
      <c r="AH24" s="7" t="s">
        <v>275</v>
      </c>
      <c r="AI24" s="7" t="s">
        <v>641</v>
      </c>
      <c r="AJ24" s="7" t="s">
        <v>685</v>
      </c>
      <c r="AK24" s="7" t="s">
        <v>276</v>
      </c>
      <c r="AL24" s="42" t="s">
        <v>623</v>
      </c>
      <c r="AM24" s="42" t="s">
        <v>623</v>
      </c>
      <c r="AN24" s="10" t="s">
        <v>624</v>
      </c>
      <c r="AO24" s="7">
        <v>1</v>
      </c>
    </row>
    <row r="25" spans="1:41" ht="15">
      <c r="A25" s="17" t="s">
        <v>93</v>
      </c>
      <c r="B25" s="16">
        <f t="shared" si="0"/>
        <v>2009</v>
      </c>
      <c r="C25" s="21" t="s">
        <v>152</v>
      </c>
      <c r="D25" s="21" t="s">
        <v>146</v>
      </c>
      <c r="E25" s="38">
        <v>2009</v>
      </c>
      <c r="F25" s="21" t="s">
        <v>249</v>
      </c>
      <c r="G25" s="21" t="s">
        <v>50</v>
      </c>
      <c r="H25" s="21" t="s">
        <v>206</v>
      </c>
      <c r="I25" s="8" t="s">
        <v>277</v>
      </c>
      <c r="J25" s="8" t="s">
        <v>52</v>
      </c>
      <c r="K25" s="8" t="s">
        <v>53</v>
      </c>
      <c r="L25" s="8" t="s">
        <v>52</v>
      </c>
      <c r="M25" s="8"/>
      <c r="N25" s="8" t="s">
        <v>54</v>
      </c>
      <c r="O25" s="8" t="s">
        <v>57</v>
      </c>
      <c r="P25" s="8"/>
      <c r="Q25" s="8" t="s">
        <v>78</v>
      </c>
      <c r="R25" s="8" t="s">
        <v>480</v>
      </c>
      <c r="S25" s="8"/>
      <c r="T25" s="8"/>
      <c r="U25" s="8"/>
      <c r="V25" s="8" t="s">
        <v>270</v>
      </c>
      <c r="W25" s="8" t="s">
        <v>599</v>
      </c>
      <c r="X25" s="8"/>
      <c r="Y25" s="8"/>
      <c r="Z25" s="7" t="s">
        <v>480</v>
      </c>
      <c r="AA25" s="8" t="s">
        <v>440</v>
      </c>
      <c r="AB25" s="8"/>
      <c r="AC25" s="8"/>
      <c r="AD25" s="8" t="s">
        <v>54</v>
      </c>
      <c r="AE25" s="8" t="s">
        <v>280</v>
      </c>
      <c r="AF25" s="8" t="s">
        <v>278</v>
      </c>
      <c r="AG25" s="8" t="s">
        <v>54</v>
      </c>
      <c r="AH25" s="8" t="s">
        <v>275</v>
      </c>
      <c r="AI25" s="44" t="s">
        <v>642</v>
      </c>
      <c r="AJ25" s="8"/>
      <c r="AK25" s="8" t="s">
        <v>279</v>
      </c>
      <c r="AL25" s="42" t="s">
        <v>623</v>
      </c>
      <c r="AM25" s="42" t="s">
        <v>623</v>
      </c>
      <c r="AN25" s="10" t="s">
        <v>624</v>
      </c>
    </row>
    <row r="26" spans="1:41" ht="15">
      <c r="A26" s="17" t="s">
        <v>94</v>
      </c>
      <c r="B26" s="16">
        <f t="shared" si="0"/>
        <v>2009</v>
      </c>
      <c r="C26" s="21" t="s">
        <v>153</v>
      </c>
      <c r="D26" s="21" t="s">
        <v>154</v>
      </c>
      <c r="E26" s="38">
        <v>2009</v>
      </c>
      <c r="F26" s="21" t="s">
        <v>381</v>
      </c>
      <c r="G26" s="21" t="s">
        <v>50</v>
      </c>
      <c r="H26" s="21" t="s">
        <v>206</v>
      </c>
      <c r="I26" s="29" t="s">
        <v>282</v>
      </c>
      <c r="J26" s="7" t="s">
        <v>52</v>
      </c>
      <c r="K26" s="8" t="s">
        <v>53</v>
      </c>
      <c r="L26" s="8" t="s">
        <v>52</v>
      </c>
      <c r="M26" s="7" t="s">
        <v>63</v>
      </c>
      <c r="N26" s="7" t="s">
        <v>54</v>
      </c>
      <c r="O26" s="7" t="s">
        <v>57</v>
      </c>
      <c r="P26" s="7" t="s">
        <v>266</v>
      </c>
      <c r="Q26" s="7" t="s">
        <v>78</v>
      </c>
      <c r="R26" s="8" t="s">
        <v>507</v>
      </c>
      <c r="S26" s="7" t="s">
        <v>54</v>
      </c>
      <c r="V26" s="7" t="s">
        <v>283</v>
      </c>
      <c r="W26" s="7" t="s">
        <v>483</v>
      </c>
      <c r="Z26" s="7" t="s">
        <v>480</v>
      </c>
      <c r="AA26" s="7" t="s">
        <v>440</v>
      </c>
      <c r="AB26" s="7" t="s">
        <v>285</v>
      </c>
      <c r="AD26" s="7" t="s">
        <v>54</v>
      </c>
      <c r="AE26" s="7" t="s">
        <v>284</v>
      </c>
      <c r="AF26" s="7" t="s">
        <v>286</v>
      </c>
      <c r="AG26" s="7" t="s">
        <v>54</v>
      </c>
      <c r="AH26" s="7" t="s">
        <v>61</v>
      </c>
      <c r="AI26" s="7" t="s">
        <v>635</v>
      </c>
      <c r="AJ26" s="7" t="s">
        <v>633</v>
      </c>
      <c r="AK26" s="7" t="s">
        <v>634</v>
      </c>
      <c r="AL26" s="42" t="s">
        <v>623</v>
      </c>
      <c r="AM26" s="42" t="s">
        <v>623</v>
      </c>
      <c r="AN26" s="10" t="s">
        <v>624</v>
      </c>
      <c r="AO26" s="7">
        <v>1</v>
      </c>
    </row>
    <row r="27" spans="1:41" ht="15">
      <c r="A27" s="17" t="s">
        <v>95</v>
      </c>
      <c r="B27" s="16">
        <f t="shared" si="0"/>
        <v>2001</v>
      </c>
      <c r="C27" s="21" t="s">
        <v>155</v>
      </c>
      <c r="D27" s="21" t="s">
        <v>156</v>
      </c>
      <c r="E27" s="38">
        <v>2001</v>
      </c>
      <c r="F27" s="21" t="s">
        <v>382</v>
      </c>
      <c r="G27" s="21" t="s">
        <v>50</v>
      </c>
      <c r="H27" s="21" t="s">
        <v>226</v>
      </c>
      <c r="I27" s="29" t="s">
        <v>290</v>
      </c>
      <c r="J27" s="29" t="s">
        <v>52</v>
      </c>
      <c r="K27" s="8" t="s">
        <v>291</v>
      </c>
      <c r="L27" s="8" t="s">
        <v>52</v>
      </c>
      <c r="M27" s="7" t="s">
        <v>63</v>
      </c>
      <c r="N27" s="7" t="s">
        <v>289</v>
      </c>
      <c r="O27" s="7" t="s">
        <v>57</v>
      </c>
      <c r="P27" s="7" t="s">
        <v>266</v>
      </c>
      <c r="Q27" s="7" t="s">
        <v>481</v>
      </c>
      <c r="R27" s="8" t="s">
        <v>484</v>
      </c>
      <c r="V27" s="7" t="s">
        <v>283</v>
      </c>
      <c r="W27" s="18" t="s">
        <v>480</v>
      </c>
      <c r="Z27" s="7" t="s">
        <v>559</v>
      </c>
      <c r="AA27" s="7" t="s">
        <v>281</v>
      </c>
      <c r="AB27" s="7" t="s">
        <v>293</v>
      </c>
      <c r="AE27" s="7" t="s">
        <v>294</v>
      </c>
      <c r="AI27" s="7" t="s">
        <v>636</v>
      </c>
      <c r="AJ27" s="7" t="s">
        <v>688</v>
      </c>
      <c r="AK27" s="7" t="s">
        <v>295</v>
      </c>
      <c r="AL27" s="10" t="s">
        <v>625</v>
      </c>
      <c r="AM27" s="10" t="s">
        <v>625</v>
      </c>
      <c r="AN27" s="10" t="s">
        <v>623</v>
      </c>
      <c r="AO27" s="7">
        <v>1</v>
      </c>
    </row>
    <row r="28" spans="1:41" ht="15">
      <c r="A28" s="17" t="s">
        <v>96</v>
      </c>
      <c r="B28" s="16">
        <f t="shared" si="0"/>
        <v>2014</v>
      </c>
      <c r="C28" s="21" t="s">
        <v>157</v>
      </c>
      <c r="D28" s="21" t="s">
        <v>158</v>
      </c>
      <c r="E28" s="38">
        <v>2014</v>
      </c>
      <c r="F28" s="21" t="s">
        <v>251</v>
      </c>
      <c r="G28" s="21" t="s">
        <v>50</v>
      </c>
      <c r="H28" s="21" t="s">
        <v>252</v>
      </c>
      <c r="I28" s="29" t="s">
        <v>296</v>
      </c>
      <c r="J28" s="7" t="s">
        <v>52</v>
      </c>
      <c r="K28" s="7" t="s">
        <v>53</v>
      </c>
      <c r="L28" s="8" t="s">
        <v>52</v>
      </c>
      <c r="M28" s="18" t="s">
        <v>70</v>
      </c>
      <c r="N28" s="18" t="s">
        <v>54</v>
      </c>
      <c r="O28" s="18" t="s">
        <v>57</v>
      </c>
      <c r="P28" s="7" t="s">
        <v>266</v>
      </c>
      <c r="Q28" s="18" t="s">
        <v>78</v>
      </c>
      <c r="R28" s="8" t="s">
        <v>485</v>
      </c>
      <c r="S28" s="18" t="s">
        <v>54</v>
      </c>
      <c r="T28" s="18" t="s">
        <v>54</v>
      </c>
      <c r="U28" s="18" t="s">
        <v>54</v>
      </c>
      <c r="V28" s="18" t="s">
        <v>56</v>
      </c>
      <c r="W28" s="18" t="s">
        <v>480</v>
      </c>
      <c r="X28" s="18" t="s">
        <v>529</v>
      </c>
      <c r="Z28" s="7" t="s">
        <v>480</v>
      </c>
      <c r="AA28" s="7" t="s">
        <v>477</v>
      </c>
      <c r="AB28" s="7" t="s">
        <v>298</v>
      </c>
      <c r="AF28" s="7" t="s">
        <v>299</v>
      </c>
      <c r="AG28" s="7" t="s">
        <v>54</v>
      </c>
      <c r="AH28" s="7" t="s">
        <v>61</v>
      </c>
      <c r="AI28" s="7" t="s">
        <v>657</v>
      </c>
      <c r="AJ28" s="7" t="s">
        <v>689</v>
      </c>
      <c r="AL28" s="10" t="s">
        <v>625</v>
      </c>
      <c r="AM28" s="10" t="s">
        <v>625</v>
      </c>
      <c r="AN28" s="10" t="s">
        <v>623</v>
      </c>
      <c r="AO28" s="7">
        <v>1</v>
      </c>
    </row>
    <row r="29" spans="1:41" ht="15">
      <c r="A29" s="17" t="s">
        <v>97</v>
      </c>
      <c r="B29" s="16">
        <f t="shared" si="0"/>
        <v>2014</v>
      </c>
      <c r="C29" s="12" t="s">
        <v>159</v>
      </c>
      <c r="D29" s="12" t="s">
        <v>160</v>
      </c>
      <c r="E29" s="11">
        <v>2014</v>
      </c>
      <c r="F29" s="21" t="s">
        <v>254</v>
      </c>
      <c r="G29" s="21" t="s">
        <v>203</v>
      </c>
      <c r="H29" s="21" t="s">
        <v>253</v>
      </c>
      <c r="I29" s="29" t="s">
        <v>501</v>
      </c>
      <c r="J29" s="7" t="s">
        <v>696</v>
      </c>
      <c r="K29" s="7" t="s">
        <v>441</v>
      </c>
      <c r="L29" s="8" t="s">
        <v>265</v>
      </c>
      <c r="M29" s="18" t="s">
        <v>63</v>
      </c>
      <c r="N29" s="7" t="s">
        <v>54</v>
      </c>
      <c r="O29" s="18" t="s">
        <v>57</v>
      </c>
      <c r="P29" s="7" t="s">
        <v>266</v>
      </c>
      <c r="Q29" s="18" t="s">
        <v>78</v>
      </c>
      <c r="R29" s="7" t="s">
        <v>506</v>
      </c>
      <c r="S29" s="18" t="s">
        <v>54</v>
      </c>
      <c r="T29" s="7" t="s">
        <v>304</v>
      </c>
      <c r="U29" s="18" t="s">
        <v>305</v>
      </c>
      <c r="V29" s="7" t="s">
        <v>283</v>
      </c>
      <c r="W29" s="18" t="s">
        <v>468</v>
      </c>
      <c r="X29" s="7" t="s">
        <v>530</v>
      </c>
      <c r="Z29" s="7" t="s">
        <v>480</v>
      </c>
      <c r="AA29" s="7" t="s">
        <v>76</v>
      </c>
      <c r="AB29" s="7" t="s">
        <v>308</v>
      </c>
      <c r="AD29" s="8" t="s">
        <v>58</v>
      </c>
      <c r="AE29" s="7" t="s">
        <v>309</v>
      </c>
      <c r="AF29" s="7" t="s">
        <v>310</v>
      </c>
      <c r="AH29" s="7" t="s">
        <v>61</v>
      </c>
      <c r="AI29" s="7" t="s">
        <v>658</v>
      </c>
      <c r="AL29" s="10" t="s">
        <v>623</v>
      </c>
      <c r="AM29" s="10" t="s">
        <v>623</v>
      </c>
      <c r="AN29" s="42" t="s">
        <v>624</v>
      </c>
      <c r="AO29" s="7">
        <v>2</v>
      </c>
    </row>
    <row r="30" spans="1:41" ht="15">
      <c r="A30" s="17" t="s">
        <v>98</v>
      </c>
      <c r="B30" s="16">
        <f t="shared" si="0"/>
        <v>2014</v>
      </c>
      <c r="C30" s="37" t="s">
        <v>177</v>
      </c>
      <c r="D30" s="12" t="s">
        <v>178</v>
      </c>
      <c r="E30" s="11">
        <v>2014</v>
      </c>
      <c r="F30" s="21" t="s">
        <v>255</v>
      </c>
      <c r="G30" s="21" t="s">
        <v>50</v>
      </c>
      <c r="H30" s="21" t="s">
        <v>237</v>
      </c>
      <c r="I30" s="29" t="s">
        <v>312</v>
      </c>
      <c r="K30" s="7" t="s">
        <v>53</v>
      </c>
      <c r="L30" s="8" t="s">
        <v>52</v>
      </c>
      <c r="M30" s="7" t="s">
        <v>70</v>
      </c>
      <c r="N30" s="7" t="s">
        <v>316</v>
      </c>
      <c r="O30" s="7" t="s">
        <v>57</v>
      </c>
      <c r="P30" s="7" t="s">
        <v>266</v>
      </c>
      <c r="Q30" s="7" t="s">
        <v>78</v>
      </c>
      <c r="R30" s="8" t="s">
        <v>480</v>
      </c>
      <c r="S30" s="7" t="s">
        <v>54</v>
      </c>
      <c r="T30" s="7" t="s">
        <v>54</v>
      </c>
      <c r="U30" s="7" t="s">
        <v>54</v>
      </c>
      <c r="V30" s="7" t="s">
        <v>313</v>
      </c>
      <c r="W30" s="18" t="s">
        <v>603</v>
      </c>
      <c r="X30" s="18" t="s">
        <v>54</v>
      </c>
      <c r="Y30" s="18" t="s">
        <v>54</v>
      </c>
      <c r="Z30" s="7" t="s">
        <v>480</v>
      </c>
      <c r="AA30" s="7" t="s">
        <v>477</v>
      </c>
      <c r="AB30" s="18" t="s">
        <v>314</v>
      </c>
      <c r="AD30" s="7" t="s">
        <v>54</v>
      </c>
      <c r="AE30" s="7" t="s">
        <v>315</v>
      </c>
      <c r="AF30" s="7" t="s">
        <v>318</v>
      </c>
      <c r="AH30" s="7" t="s">
        <v>61</v>
      </c>
      <c r="AI30" s="7" t="s">
        <v>659</v>
      </c>
      <c r="AJ30" s="7" t="s">
        <v>695</v>
      </c>
      <c r="AK30" s="7" t="s">
        <v>317</v>
      </c>
      <c r="AL30" s="42" t="s">
        <v>623</v>
      </c>
      <c r="AM30" s="42" t="s">
        <v>623</v>
      </c>
      <c r="AN30" s="10" t="s">
        <v>624</v>
      </c>
      <c r="AO30" s="7">
        <v>1</v>
      </c>
    </row>
    <row r="31" spans="1:41" ht="15">
      <c r="A31" s="17" t="s">
        <v>99</v>
      </c>
      <c r="B31" s="16">
        <f t="shared" si="0"/>
        <v>2014</v>
      </c>
      <c r="C31" s="37" t="s">
        <v>161</v>
      </c>
      <c r="D31" s="12" t="s">
        <v>162</v>
      </c>
      <c r="E31" s="11">
        <v>2014</v>
      </c>
      <c r="F31" s="21" t="s">
        <v>258</v>
      </c>
      <c r="G31" s="21" t="s">
        <v>50</v>
      </c>
      <c r="H31" s="21" t="s">
        <v>51</v>
      </c>
      <c r="I31" s="29" t="s">
        <v>320</v>
      </c>
      <c r="J31" s="7" t="s">
        <v>503</v>
      </c>
      <c r="K31" s="7" t="s">
        <v>53</v>
      </c>
      <c r="L31" s="8" t="s">
        <v>52</v>
      </c>
      <c r="M31" s="7" t="s">
        <v>63</v>
      </c>
      <c r="O31" s="7" t="s">
        <v>57</v>
      </c>
      <c r="Q31" s="7" t="s">
        <v>78</v>
      </c>
      <c r="R31" s="7" t="s">
        <v>480</v>
      </c>
      <c r="S31" s="7" t="s">
        <v>54</v>
      </c>
      <c r="T31" s="7" t="s">
        <v>54</v>
      </c>
      <c r="U31" s="7" t="s">
        <v>54</v>
      </c>
      <c r="V31" s="7" t="s">
        <v>313</v>
      </c>
      <c r="W31" s="18" t="s">
        <v>603</v>
      </c>
      <c r="X31" s="18" t="s">
        <v>324</v>
      </c>
      <c r="Z31" s="7" t="s">
        <v>480</v>
      </c>
      <c r="AA31" s="18" t="s">
        <v>76</v>
      </c>
      <c r="AB31" s="18" t="s">
        <v>325</v>
      </c>
      <c r="AD31" s="7" t="s">
        <v>326</v>
      </c>
      <c r="AE31" s="7" t="s">
        <v>328</v>
      </c>
      <c r="AF31" s="7" t="s">
        <v>330</v>
      </c>
      <c r="AH31" s="7" t="s">
        <v>61</v>
      </c>
      <c r="AI31" s="7" t="s">
        <v>647</v>
      </c>
      <c r="AK31" s="7" t="s">
        <v>327</v>
      </c>
      <c r="AL31" s="42" t="s">
        <v>623</v>
      </c>
      <c r="AM31" s="42" t="s">
        <v>623</v>
      </c>
      <c r="AN31" s="10" t="s">
        <v>624</v>
      </c>
    </row>
    <row r="32" spans="1:41" ht="15">
      <c r="A32" s="17" t="s">
        <v>100</v>
      </c>
      <c r="B32" s="16">
        <f t="shared" si="0"/>
        <v>2011</v>
      </c>
      <c r="C32" s="37" t="s">
        <v>263</v>
      </c>
      <c r="D32" s="12" t="s">
        <v>179</v>
      </c>
      <c r="E32" s="11">
        <v>2011</v>
      </c>
      <c r="F32" s="21" t="s">
        <v>259</v>
      </c>
      <c r="G32" s="21" t="s">
        <v>234</v>
      </c>
      <c r="H32" s="21" t="s">
        <v>221</v>
      </c>
      <c r="I32" s="7" t="s">
        <v>331</v>
      </c>
      <c r="J32" s="7" t="s">
        <v>329</v>
      </c>
      <c r="K32" s="8" t="s">
        <v>441</v>
      </c>
      <c r="L32" s="7" t="s">
        <v>338</v>
      </c>
      <c r="M32" s="7" t="s">
        <v>70</v>
      </c>
      <c r="N32" s="7" t="s">
        <v>486</v>
      </c>
      <c r="O32" s="7" t="s">
        <v>57</v>
      </c>
      <c r="P32" s="7" t="s">
        <v>54</v>
      </c>
      <c r="Q32" s="7" t="s">
        <v>78</v>
      </c>
      <c r="R32" s="8" t="s">
        <v>480</v>
      </c>
      <c r="S32" s="7" t="s">
        <v>54</v>
      </c>
      <c r="T32" s="7" t="s">
        <v>54</v>
      </c>
      <c r="U32" s="7" t="s">
        <v>54</v>
      </c>
      <c r="V32" s="7" t="s">
        <v>313</v>
      </c>
      <c r="W32" s="18" t="s">
        <v>599</v>
      </c>
      <c r="X32" s="18" t="s">
        <v>54</v>
      </c>
      <c r="Y32" s="18" t="s">
        <v>54</v>
      </c>
      <c r="Z32" s="7" t="s">
        <v>539</v>
      </c>
      <c r="AA32" s="7" t="s">
        <v>477</v>
      </c>
      <c r="AB32" s="18" t="s">
        <v>333</v>
      </c>
      <c r="AC32" s="7" t="s">
        <v>54</v>
      </c>
      <c r="AD32" s="7" t="s">
        <v>332</v>
      </c>
      <c r="AE32" s="7" t="s">
        <v>334</v>
      </c>
      <c r="AF32" s="7" t="s">
        <v>335</v>
      </c>
      <c r="AH32" s="7" t="s">
        <v>61</v>
      </c>
      <c r="AI32" s="7" t="s">
        <v>648</v>
      </c>
      <c r="AK32" s="7" t="s">
        <v>336</v>
      </c>
      <c r="AL32" s="10" t="s">
        <v>623</v>
      </c>
      <c r="AM32" s="10" t="s">
        <v>623</v>
      </c>
      <c r="AN32" s="10" t="s">
        <v>623</v>
      </c>
      <c r="AO32" s="7">
        <v>2</v>
      </c>
    </row>
    <row r="33" spans="1:41" ht="15">
      <c r="A33" s="17" t="s">
        <v>101</v>
      </c>
      <c r="B33" s="16">
        <f t="shared" si="0"/>
        <v>2009</v>
      </c>
      <c r="C33" s="37" t="s">
        <v>163</v>
      </c>
      <c r="D33" s="12" t="s">
        <v>164</v>
      </c>
      <c r="E33" s="11">
        <v>2009</v>
      </c>
      <c r="F33" s="21" t="s">
        <v>261</v>
      </c>
      <c r="G33" s="21" t="s">
        <v>203</v>
      </c>
      <c r="H33" s="21" t="s">
        <v>260</v>
      </c>
      <c r="I33" s="8" t="s">
        <v>469</v>
      </c>
      <c r="J33" s="8" t="s">
        <v>69</v>
      </c>
      <c r="K33" s="8" t="s">
        <v>291</v>
      </c>
      <c r="L33" s="8" t="s">
        <v>52</v>
      </c>
      <c r="M33" s="8" t="s">
        <v>70</v>
      </c>
      <c r="N33" s="8" t="s">
        <v>54</v>
      </c>
      <c r="O33" s="8" t="s">
        <v>57</v>
      </c>
      <c r="P33" s="8" t="s">
        <v>54</v>
      </c>
      <c r="Q33" s="8" t="s">
        <v>78</v>
      </c>
      <c r="R33" s="8" t="s">
        <v>480</v>
      </c>
      <c r="S33" s="8" t="s">
        <v>54</v>
      </c>
      <c r="T33" s="8" t="s">
        <v>54</v>
      </c>
      <c r="U33" s="8" t="s">
        <v>54</v>
      </c>
      <c r="V33" s="8" t="s">
        <v>56</v>
      </c>
      <c r="W33" s="8" t="s">
        <v>480</v>
      </c>
      <c r="X33" s="8" t="s">
        <v>54</v>
      </c>
      <c r="Y33" s="8"/>
      <c r="Z33" s="7" t="s">
        <v>539</v>
      </c>
      <c r="AA33" s="8" t="s">
        <v>477</v>
      </c>
      <c r="AB33" s="8" t="s">
        <v>74</v>
      </c>
      <c r="AC33" s="8"/>
      <c r="AD33" s="8" t="s">
        <v>58</v>
      </c>
      <c r="AE33" s="8" t="s">
        <v>73</v>
      </c>
      <c r="AF33" s="8" t="s">
        <v>79</v>
      </c>
      <c r="AG33" s="8" t="s">
        <v>54</v>
      </c>
      <c r="AH33" s="8" t="s">
        <v>61</v>
      </c>
      <c r="AI33" s="8" t="s">
        <v>656</v>
      </c>
      <c r="AJ33" s="8" t="s">
        <v>75</v>
      </c>
      <c r="AK33" s="8" t="s">
        <v>72</v>
      </c>
      <c r="AL33" s="10" t="s">
        <v>625</v>
      </c>
      <c r="AM33" s="10" t="s">
        <v>625</v>
      </c>
      <c r="AN33" s="43" t="s">
        <v>623</v>
      </c>
      <c r="AO33" s="7">
        <v>1</v>
      </c>
    </row>
    <row r="34" spans="1:41" ht="15">
      <c r="A34" s="17" t="s">
        <v>102</v>
      </c>
      <c r="B34" s="16">
        <f t="shared" si="0"/>
        <v>2004</v>
      </c>
      <c r="C34" s="37" t="s">
        <v>165</v>
      </c>
      <c r="D34" s="12" t="s">
        <v>180</v>
      </c>
      <c r="E34" s="11">
        <v>2004</v>
      </c>
      <c r="F34" s="21" t="s">
        <v>262</v>
      </c>
      <c r="G34" s="21" t="s">
        <v>234</v>
      </c>
      <c r="H34" s="21" t="s">
        <v>221</v>
      </c>
      <c r="I34" s="7" t="s">
        <v>264</v>
      </c>
      <c r="J34" s="7" t="s">
        <v>52</v>
      </c>
      <c r="K34" s="8" t="s">
        <v>53</v>
      </c>
      <c r="L34" s="8" t="s">
        <v>52</v>
      </c>
      <c r="M34" s="7" t="s">
        <v>63</v>
      </c>
      <c r="N34" s="18" t="s">
        <v>54</v>
      </c>
      <c r="O34" s="18" t="s">
        <v>57</v>
      </c>
      <c r="P34" s="18" t="s">
        <v>266</v>
      </c>
      <c r="Q34" s="18" t="s">
        <v>481</v>
      </c>
      <c r="R34" s="8" t="s">
        <v>502</v>
      </c>
      <c r="S34" s="18" t="s">
        <v>54</v>
      </c>
      <c r="T34" s="18" t="s">
        <v>267</v>
      </c>
      <c r="U34" s="18" t="s">
        <v>269</v>
      </c>
      <c r="V34" s="18" t="s">
        <v>270</v>
      </c>
      <c r="W34" s="18" t="s">
        <v>602</v>
      </c>
      <c r="X34" s="18" t="s">
        <v>531</v>
      </c>
      <c r="Z34" s="7" t="s">
        <v>480</v>
      </c>
      <c r="AA34" s="18" t="s">
        <v>281</v>
      </c>
      <c r="AB34" s="18" t="s">
        <v>271</v>
      </c>
      <c r="AD34" s="7" t="s">
        <v>272</v>
      </c>
      <c r="AE34" s="7" t="s">
        <v>273</v>
      </c>
      <c r="AF34" s="7" t="s">
        <v>274</v>
      </c>
      <c r="AG34" s="7" t="s">
        <v>54</v>
      </c>
      <c r="AH34" s="7" t="s">
        <v>275</v>
      </c>
      <c r="AI34" s="7" t="s">
        <v>660</v>
      </c>
      <c r="AJ34" s="7" t="s">
        <v>684</v>
      </c>
      <c r="AK34" s="7" t="s">
        <v>276</v>
      </c>
      <c r="AL34" s="10" t="s">
        <v>625</v>
      </c>
      <c r="AM34" s="10" t="s">
        <v>625</v>
      </c>
      <c r="AN34" s="10" t="s">
        <v>624</v>
      </c>
      <c r="AO34" s="7">
        <v>1</v>
      </c>
    </row>
    <row r="35" spans="1:41" ht="15">
      <c r="A35" s="17" t="s">
        <v>103</v>
      </c>
      <c r="B35" s="16">
        <f t="shared" si="0"/>
        <v>2008</v>
      </c>
      <c r="C35" s="55" t="s">
        <v>166</v>
      </c>
      <c r="D35" s="12" t="s">
        <v>167</v>
      </c>
      <c r="E35" s="11">
        <v>2008</v>
      </c>
      <c r="F35" s="21" t="s">
        <v>355</v>
      </c>
      <c r="G35" s="21" t="s">
        <v>203</v>
      </c>
      <c r="H35" s="21" t="s">
        <v>356</v>
      </c>
      <c r="I35" s="8" t="s">
        <v>488</v>
      </c>
      <c r="J35" s="8" t="s">
        <v>487</v>
      </c>
      <c r="K35" s="8" t="s">
        <v>441</v>
      </c>
      <c r="L35" s="8" t="s">
        <v>443</v>
      </c>
      <c r="M35" s="8"/>
      <c r="N35" s="8" t="s">
        <v>54</v>
      </c>
      <c r="O35" s="8" t="s">
        <v>57</v>
      </c>
      <c r="P35" s="8"/>
      <c r="Q35" s="8" t="s">
        <v>78</v>
      </c>
      <c r="R35" s="8" t="s">
        <v>480</v>
      </c>
      <c r="S35" s="8"/>
      <c r="T35" s="8"/>
      <c r="U35" s="8"/>
      <c r="V35" s="8" t="s">
        <v>270</v>
      </c>
      <c r="W35" s="8" t="s">
        <v>599</v>
      </c>
      <c r="X35" s="8"/>
      <c r="Y35" s="8"/>
      <c r="Z35" s="7" t="s">
        <v>480</v>
      </c>
      <c r="AA35" s="8" t="s">
        <v>440</v>
      </c>
      <c r="AB35" s="8"/>
      <c r="AC35" s="8"/>
      <c r="AD35" s="8" t="s">
        <v>54</v>
      </c>
      <c r="AE35" s="8" t="s">
        <v>280</v>
      </c>
      <c r="AF35" s="8" t="s">
        <v>278</v>
      </c>
      <c r="AG35" s="8" t="s">
        <v>54</v>
      </c>
      <c r="AH35" s="8" t="s">
        <v>275</v>
      </c>
      <c r="AI35" s="44" t="s">
        <v>642</v>
      </c>
      <c r="AJ35" s="8"/>
      <c r="AK35" s="8" t="s">
        <v>279</v>
      </c>
      <c r="AL35" s="10" t="s">
        <v>623</v>
      </c>
      <c r="AM35" s="42" t="s">
        <v>623</v>
      </c>
      <c r="AN35" s="42" t="s">
        <v>624</v>
      </c>
    </row>
    <row r="36" spans="1:41" ht="15">
      <c r="A36" s="17" t="s">
        <v>104</v>
      </c>
      <c r="B36" s="16">
        <f t="shared" si="0"/>
        <v>2009</v>
      </c>
      <c r="C36" s="12" t="s">
        <v>168</v>
      </c>
      <c r="D36" s="12" t="s">
        <v>169</v>
      </c>
      <c r="E36" s="11">
        <v>2009</v>
      </c>
      <c r="F36" s="21" t="s">
        <v>357</v>
      </c>
      <c r="G36" s="21" t="s">
        <v>50</v>
      </c>
      <c r="H36" s="21" t="s">
        <v>214</v>
      </c>
      <c r="I36" s="7" t="s">
        <v>282</v>
      </c>
      <c r="J36" s="7" t="s">
        <v>52</v>
      </c>
      <c r="K36" s="8" t="s">
        <v>53</v>
      </c>
      <c r="L36" s="8" t="s">
        <v>52</v>
      </c>
      <c r="M36" s="7" t="s">
        <v>63</v>
      </c>
      <c r="N36" s="7" t="s">
        <v>54</v>
      </c>
      <c r="O36" s="7" t="s">
        <v>57</v>
      </c>
      <c r="P36" s="7" t="s">
        <v>266</v>
      </c>
      <c r="Q36" s="7" t="s">
        <v>78</v>
      </c>
      <c r="R36" s="8" t="s">
        <v>489</v>
      </c>
      <c r="S36" s="7" t="s">
        <v>54</v>
      </c>
      <c r="V36" s="7" t="s">
        <v>283</v>
      </c>
      <c r="W36" s="18" t="s">
        <v>480</v>
      </c>
      <c r="Z36" s="7" t="s">
        <v>539</v>
      </c>
      <c r="AA36" s="7" t="s">
        <v>440</v>
      </c>
      <c r="AB36" s="7" t="s">
        <v>285</v>
      </c>
      <c r="AD36" s="7" t="s">
        <v>54</v>
      </c>
      <c r="AE36" s="7" t="s">
        <v>284</v>
      </c>
      <c r="AF36" s="7" t="s">
        <v>286</v>
      </c>
      <c r="AG36" s="7" t="s">
        <v>54</v>
      </c>
      <c r="AH36" s="7" t="s">
        <v>61</v>
      </c>
      <c r="AI36" s="7" t="s">
        <v>637</v>
      </c>
      <c r="AJ36" s="7" t="s">
        <v>693</v>
      </c>
      <c r="AK36" s="7" t="s">
        <v>288</v>
      </c>
      <c r="AL36" s="10" t="s">
        <v>625</v>
      </c>
      <c r="AM36" s="10" t="s">
        <v>625</v>
      </c>
      <c r="AN36" s="10" t="s">
        <v>623</v>
      </c>
      <c r="AO36" s="7">
        <v>1</v>
      </c>
    </row>
    <row r="37" spans="1:41" ht="15">
      <c r="A37" s="17" t="s">
        <v>105</v>
      </c>
      <c r="B37" s="16">
        <f t="shared" si="0"/>
        <v>2008</v>
      </c>
      <c r="C37" s="12" t="s">
        <v>170</v>
      </c>
      <c r="D37" s="12" t="s">
        <v>171</v>
      </c>
      <c r="E37" s="11">
        <v>2008</v>
      </c>
      <c r="F37" s="21" t="s">
        <v>358</v>
      </c>
      <c r="G37" s="21" t="s">
        <v>50</v>
      </c>
      <c r="H37" s="21" t="s">
        <v>359</v>
      </c>
      <c r="I37" s="29" t="s">
        <v>290</v>
      </c>
      <c r="J37" s="29" t="s">
        <v>52</v>
      </c>
      <c r="K37" s="54" t="s">
        <v>291</v>
      </c>
      <c r="L37" s="8" t="s">
        <v>52</v>
      </c>
      <c r="M37" s="7" t="s">
        <v>63</v>
      </c>
      <c r="O37" s="7" t="s">
        <v>57</v>
      </c>
      <c r="P37" s="7" t="s">
        <v>266</v>
      </c>
      <c r="Q37" s="7" t="s">
        <v>480</v>
      </c>
      <c r="R37" s="8" t="s">
        <v>480</v>
      </c>
      <c r="W37" s="7" t="s">
        <v>480</v>
      </c>
      <c r="Z37" s="7" t="s">
        <v>539</v>
      </c>
      <c r="AA37" s="7" t="s">
        <v>281</v>
      </c>
      <c r="AB37" s="7" t="s">
        <v>293</v>
      </c>
      <c r="AE37" s="7" t="s">
        <v>294</v>
      </c>
      <c r="AI37" s="7" t="s">
        <v>639</v>
      </c>
      <c r="AJ37" s="7" t="s">
        <v>638</v>
      </c>
      <c r="AL37" s="10" t="s">
        <v>623</v>
      </c>
      <c r="AM37" s="10" t="s">
        <v>623</v>
      </c>
      <c r="AN37" s="10" t="s">
        <v>623</v>
      </c>
      <c r="AO37" s="7">
        <v>1</v>
      </c>
    </row>
    <row r="38" spans="1:41" ht="15">
      <c r="A38" s="17" t="s">
        <v>106</v>
      </c>
      <c r="B38" s="16">
        <f t="shared" si="0"/>
        <v>2009</v>
      </c>
      <c r="C38" s="12" t="s">
        <v>195</v>
      </c>
      <c r="D38" s="12" t="s">
        <v>196</v>
      </c>
      <c r="E38" s="11">
        <v>2009</v>
      </c>
      <c r="F38" s="21" t="s">
        <v>360</v>
      </c>
      <c r="G38" s="21" t="s">
        <v>234</v>
      </c>
      <c r="H38" s="21" t="s">
        <v>361</v>
      </c>
      <c r="I38" s="29" t="s">
        <v>490</v>
      </c>
      <c r="J38" s="29" t="s">
        <v>52</v>
      </c>
      <c r="K38" s="7" t="s">
        <v>53</v>
      </c>
      <c r="L38" s="8" t="s">
        <v>52</v>
      </c>
      <c r="M38" s="18" t="s">
        <v>70</v>
      </c>
      <c r="N38" s="18" t="s">
        <v>54</v>
      </c>
      <c r="O38" s="18" t="s">
        <v>57</v>
      </c>
      <c r="P38" s="7" t="s">
        <v>266</v>
      </c>
      <c r="Q38" s="18" t="s">
        <v>78</v>
      </c>
      <c r="R38" s="8" t="s">
        <v>491</v>
      </c>
      <c r="S38" s="18" t="s">
        <v>54</v>
      </c>
      <c r="T38" s="18" t="s">
        <v>54</v>
      </c>
      <c r="U38" s="18" t="s">
        <v>54</v>
      </c>
      <c r="V38" s="18" t="s">
        <v>56</v>
      </c>
      <c r="W38" s="18" t="s">
        <v>599</v>
      </c>
      <c r="Z38" s="7" t="s">
        <v>539</v>
      </c>
      <c r="AA38" s="7" t="s">
        <v>479</v>
      </c>
      <c r="AB38" s="7" t="s">
        <v>298</v>
      </c>
      <c r="AF38" s="7" t="s">
        <v>299</v>
      </c>
      <c r="AG38" s="7" t="s">
        <v>54</v>
      </c>
      <c r="AH38" s="7" t="s">
        <v>61</v>
      </c>
      <c r="AI38" s="7" t="s">
        <v>668</v>
      </c>
      <c r="AJ38" s="7" t="s">
        <v>300</v>
      </c>
      <c r="AL38" s="10" t="s">
        <v>623</v>
      </c>
      <c r="AM38" s="10" t="s">
        <v>623</v>
      </c>
      <c r="AN38" s="10" t="s">
        <v>623</v>
      </c>
      <c r="AO38" s="7">
        <v>1</v>
      </c>
    </row>
    <row r="39" spans="1:41" ht="15">
      <c r="A39" s="17" t="s">
        <v>107</v>
      </c>
      <c r="B39" s="16">
        <f t="shared" si="0"/>
        <v>2009</v>
      </c>
      <c r="C39" s="12" t="s">
        <v>172</v>
      </c>
      <c r="D39" s="12" t="s">
        <v>173</v>
      </c>
      <c r="E39" s="11">
        <v>2009</v>
      </c>
      <c r="F39" s="21" t="s">
        <v>362</v>
      </c>
      <c r="G39" s="21" t="s">
        <v>50</v>
      </c>
      <c r="H39" s="21" t="s">
        <v>356</v>
      </c>
      <c r="I39" s="7" t="s">
        <v>301</v>
      </c>
      <c r="J39" s="7" t="s">
        <v>302</v>
      </c>
      <c r="K39" s="7" t="s">
        <v>53</v>
      </c>
      <c r="L39" s="8" t="s">
        <v>52</v>
      </c>
      <c r="M39" s="18" t="s">
        <v>63</v>
      </c>
      <c r="N39" s="7" t="s">
        <v>54</v>
      </c>
      <c r="O39" s="18" t="s">
        <v>57</v>
      </c>
      <c r="P39" s="7" t="s">
        <v>266</v>
      </c>
      <c r="Q39" s="18" t="s">
        <v>78</v>
      </c>
      <c r="R39" s="8" t="s">
        <v>480</v>
      </c>
      <c r="S39" s="18" t="s">
        <v>54</v>
      </c>
      <c r="T39" s="7" t="s">
        <v>304</v>
      </c>
      <c r="U39" s="18" t="s">
        <v>305</v>
      </c>
      <c r="V39" s="7" t="s">
        <v>283</v>
      </c>
      <c r="W39" s="18" t="s">
        <v>306</v>
      </c>
      <c r="Z39" s="7" t="s">
        <v>559</v>
      </c>
      <c r="AA39" s="7" t="s">
        <v>76</v>
      </c>
      <c r="AB39" s="7" t="s">
        <v>308</v>
      </c>
      <c r="AD39" s="8" t="s">
        <v>58</v>
      </c>
      <c r="AE39" s="7" t="s">
        <v>309</v>
      </c>
      <c r="AF39" s="7" t="s">
        <v>310</v>
      </c>
      <c r="AH39" s="7" t="s">
        <v>61</v>
      </c>
      <c r="AI39" s="7" t="s">
        <v>661</v>
      </c>
      <c r="AJ39" s="7" t="s">
        <v>691</v>
      </c>
      <c r="AL39" s="42" t="s">
        <v>623</v>
      </c>
      <c r="AM39" s="42" t="s">
        <v>623</v>
      </c>
      <c r="AN39" s="10" t="s">
        <v>624</v>
      </c>
      <c r="AO39" s="7">
        <v>2</v>
      </c>
    </row>
    <row r="40" spans="1:41" ht="15">
      <c r="A40" s="17" t="s">
        <v>108</v>
      </c>
      <c r="B40" s="16">
        <f t="shared" si="0"/>
        <v>2014</v>
      </c>
      <c r="C40" s="12" t="s">
        <v>174</v>
      </c>
      <c r="D40" s="12" t="s">
        <v>175</v>
      </c>
      <c r="E40" s="11">
        <v>2014</v>
      </c>
      <c r="F40" s="21" t="s">
        <v>256</v>
      </c>
      <c r="G40" s="21" t="s">
        <v>234</v>
      </c>
      <c r="H40" s="21" t="s">
        <v>257</v>
      </c>
      <c r="I40" s="26" t="s">
        <v>492</v>
      </c>
      <c r="K40" s="7" t="s">
        <v>441</v>
      </c>
      <c r="L40" s="8" t="s">
        <v>338</v>
      </c>
      <c r="M40" s="7" t="s">
        <v>70</v>
      </c>
      <c r="N40" s="7" t="s">
        <v>442</v>
      </c>
      <c r="O40" s="7" t="s">
        <v>57</v>
      </c>
      <c r="P40" s="7" t="s">
        <v>266</v>
      </c>
      <c r="Q40" s="7" t="s">
        <v>78</v>
      </c>
      <c r="R40" s="8" t="s">
        <v>480</v>
      </c>
      <c r="S40" s="7" t="s">
        <v>54</v>
      </c>
      <c r="T40" s="7" t="s">
        <v>54</v>
      </c>
      <c r="U40" s="7" t="s">
        <v>54</v>
      </c>
      <c r="V40" s="7" t="s">
        <v>313</v>
      </c>
      <c r="W40" s="18" t="s">
        <v>306</v>
      </c>
      <c r="X40" s="18" t="s">
        <v>54</v>
      </c>
      <c r="Y40" s="18" t="s">
        <v>54</v>
      </c>
      <c r="Z40" s="7" t="s">
        <v>480</v>
      </c>
      <c r="AA40" s="7" t="s">
        <v>477</v>
      </c>
      <c r="AB40" s="18" t="s">
        <v>314</v>
      </c>
      <c r="AD40" s="7" t="s">
        <v>54</v>
      </c>
      <c r="AE40" s="7" t="s">
        <v>315</v>
      </c>
      <c r="AF40" s="7" t="s">
        <v>318</v>
      </c>
      <c r="AH40" s="7" t="s">
        <v>61</v>
      </c>
      <c r="AI40" s="7" t="s">
        <v>646</v>
      </c>
      <c r="AK40" s="7" t="s">
        <v>317</v>
      </c>
      <c r="AL40" s="10" t="s">
        <v>625</v>
      </c>
      <c r="AM40" s="10" t="s">
        <v>625</v>
      </c>
      <c r="AN40" s="43" t="s">
        <v>623</v>
      </c>
      <c r="AO40" s="7">
        <v>1</v>
      </c>
    </row>
    <row r="41" spans="1:41" ht="15">
      <c r="A41" s="17" t="s">
        <v>109</v>
      </c>
      <c r="B41" s="16">
        <f t="shared" si="0"/>
        <v>2004</v>
      </c>
      <c r="C41" s="12" t="s">
        <v>176</v>
      </c>
      <c r="D41" s="12" t="s">
        <v>626</v>
      </c>
      <c r="E41" s="11">
        <v>2004</v>
      </c>
      <c r="F41" s="21" t="s">
        <v>363</v>
      </c>
      <c r="G41" s="21" t="s">
        <v>50</v>
      </c>
      <c r="H41" s="21" t="s">
        <v>51</v>
      </c>
      <c r="I41" s="7" t="s">
        <v>320</v>
      </c>
      <c r="K41" s="7" t="s">
        <v>53</v>
      </c>
      <c r="L41" s="8" t="s">
        <v>52</v>
      </c>
      <c r="M41" s="7" t="s">
        <v>63</v>
      </c>
      <c r="O41" s="7" t="s">
        <v>57</v>
      </c>
      <c r="Q41" s="7" t="s">
        <v>78</v>
      </c>
      <c r="R41" s="7" t="s">
        <v>480</v>
      </c>
      <c r="S41" s="7" t="s">
        <v>54</v>
      </c>
      <c r="T41" s="7" t="s">
        <v>54</v>
      </c>
      <c r="U41" s="7" t="s">
        <v>54</v>
      </c>
      <c r="V41" s="7" t="s">
        <v>313</v>
      </c>
      <c r="W41" s="18" t="s">
        <v>602</v>
      </c>
      <c r="X41" s="18" t="s">
        <v>324</v>
      </c>
      <c r="Z41" s="7" t="s">
        <v>545</v>
      </c>
      <c r="AA41" s="18" t="s">
        <v>76</v>
      </c>
      <c r="AB41" s="18" t="s">
        <v>325</v>
      </c>
      <c r="AD41" s="7" t="s">
        <v>326</v>
      </c>
      <c r="AE41" s="7" t="s">
        <v>328</v>
      </c>
      <c r="AF41" s="7" t="s">
        <v>330</v>
      </c>
      <c r="AH41" s="7" t="s">
        <v>61</v>
      </c>
      <c r="AI41" s="7" t="s">
        <v>647</v>
      </c>
      <c r="AJ41" s="7" t="s">
        <v>692</v>
      </c>
      <c r="AK41" s="7" t="s">
        <v>327</v>
      </c>
      <c r="AL41" s="10" t="s">
        <v>623</v>
      </c>
      <c r="AM41" s="10" t="s">
        <v>623</v>
      </c>
      <c r="AN41" s="10" t="s">
        <v>624</v>
      </c>
      <c r="AO41" s="7">
        <v>1</v>
      </c>
    </row>
    <row r="42" spans="1:41" ht="15">
      <c r="A42" s="17" t="s">
        <v>110</v>
      </c>
      <c r="B42" s="16">
        <f t="shared" si="0"/>
        <v>2001</v>
      </c>
      <c r="C42" s="13" t="s">
        <v>197</v>
      </c>
      <c r="D42" s="12" t="s">
        <v>198</v>
      </c>
      <c r="E42" s="11">
        <v>2001</v>
      </c>
      <c r="F42" s="21" t="s">
        <v>364</v>
      </c>
      <c r="G42" s="21" t="s">
        <v>50</v>
      </c>
      <c r="H42" s="21" t="s">
        <v>365</v>
      </c>
      <c r="I42" s="29" t="s">
        <v>331</v>
      </c>
      <c r="J42" s="7" t="s">
        <v>329</v>
      </c>
      <c r="K42" s="8" t="s">
        <v>53</v>
      </c>
      <c r="L42" s="8" t="s">
        <v>52</v>
      </c>
      <c r="M42" s="7" t="s">
        <v>70</v>
      </c>
      <c r="N42" s="7" t="s">
        <v>54</v>
      </c>
      <c r="O42" s="7" t="s">
        <v>57</v>
      </c>
      <c r="P42" s="7" t="s">
        <v>54</v>
      </c>
      <c r="Q42" s="7" t="s">
        <v>480</v>
      </c>
      <c r="R42" s="8" t="s">
        <v>480</v>
      </c>
      <c r="S42" s="7" t="s">
        <v>54</v>
      </c>
      <c r="T42" s="7" t="s">
        <v>54</v>
      </c>
      <c r="U42" s="7" t="s">
        <v>54</v>
      </c>
      <c r="V42" s="7" t="s">
        <v>313</v>
      </c>
      <c r="W42" s="18" t="s">
        <v>601</v>
      </c>
      <c r="X42" s="18" t="s">
        <v>54</v>
      </c>
      <c r="Y42" s="18" t="s">
        <v>54</v>
      </c>
      <c r="Z42" s="7" t="s">
        <v>480</v>
      </c>
      <c r="AA42" s="18" t="s">
        <v>281</v>
      </c>
      <c r="AB42" s="18" t="s">
        <v>333</v>
      </c>
      <c r="AC42" s="7" t="s">
        <v>54</v>
      </c>
      <c r="AD42" s="7" t="s">
        <v>332</v>
      </c>
      <c r="AE42" s="7" t="s">
        <v>334</v>
      </c>
      <c r="AF42" s="7" t="s">
        <v>335</v>
      </c>
      <c r="AH42" s="7" t="s">
        <v>61</v>
      </c>
      <c r="AI42" s="7" t="s">
        <v>662</v>
      </c>
      <c r="AJ42" s="7" t="s">
        <v>699</v>
      </c>
      <c r="AK42" s="7" t="s">
        <v>493</v>
      </c>
      <c r="AL42" s="42" t="s">
        <v>623</v>
      </c>
      <c r="AM42" s="42" t="s">
        <v>623</v>
      </c>
      <c r="AN42" s="10" t="s">
        <v>624</v>
      </c>
      <c r="AO42" s="7">
        <v>1</v>
      </c>
    </row>
    <row r="43" spans="1:41" ht="15">
      <c r="A43" s="17" t="s">
        <v>111</v>
      </c>
      <c r="B43" s="16">
        <f t="shared" si="0"/>
        <v>2013</v>
      </c>
      <c r="C43" s="13" t="s">
        <v>199</v>
      </c>
      <c r="D43" s="13" t="s">
        <v>200</v>
      </c>
      <c r="E43" s="11">
        <v>2013</v>
      </c>
      <c r="F43" s="21" t="s">
        <v>366</v>
      </c>
      <c r="G43" s="21" t="s">
        <v>203</v>
      </c>
      <c r="H43" s="21" t="s">
        <v>214</v>
      </c>
      <c r="I43" s="8" t="s">
        <v>68</v>
      </c>
      <c r="J43" s="8" t="s">
        <v>505</v>
      </c>
      <c r="K43" s="8" t="s">
        <v>441</v>
      </c>
      <c r="L43" s="8" t="s">
        <v>265</v>
      </c>
      <c r="M43" s="8" t="s">
        <v>70</v>
      </c>
      <c r="N43" s="8" t="s">
        <v>54</v>
      </c>
      <c r="O43" s="8" t="s">
        <v>57</v>
      </c>
      <c r="P43" s="8" t="s">
        <v>54</v>
      </c>
      <c r="Q43" s="8" t="s">
        <v>78</v>
      </c>
      <c r="R43" s="8" t="s">
        <v>504</v>
      </c>
      <c r="S43" s="8" t="s">
        <v>54</v>
      </c>
      <c r="T43" s="8" t="s">
        <v>54</v>
      </c>
      <c r="U43" s="8" t="s">
        <v>54</v>
      </c>
      <c r="V43" s="8" t="s">
        <v>56</v>
      </c>
      <c r="W43" s="8" t="s">
        <v>599</v>
      </c>
      <c r="X43" s="8" t="s">
        <v>54</v>
      </c>
      <c r="Y43" s="8"/>
      <c r="Z43" s="7" t="s">
        <v>480</v>
      </c>
      <c r="AA43" s="8" t="s">
        <v>440</v>
      </c>
      <c r="AB43" s="8" t="s">
        <v>74</v>
      </c>
      <c r="AC43" s="8"/>
      <c r="AD43" s="8" t="s">
        <v>58</v>
      </c>
      <c r="AE43" s="8" t="s">
        <v>73</v>
      </c>
      <c r="AF43" s="8" t="s">
        <v>79</v>
      </c>
      <c r="AG43" s="8" t="s">
        <v>54</v>
      </c>
      <c r="AH43" s="8" t="s">
        <v>61</v>
      </c>
      <c r="AI43" s="8" t="s">
        <v>656</v>
      </c>
      <c r="AJ43" s="8" t="s">
        <v>677</v>
      </c>
      <c r="AK43" s="8" t="s">
        <v>72</v>
      </c>
      <c r="AL43" s="10" t="s">
        <v>625</v>
      </c>
      <c r="AM43" s="42" t="s">
        <v>625</v>
      </c>
      <c r="AN43" s="42" t="s">
        <v>624</v>
      </c>
      <c r="AO43" s="7">
        <v>0</v>
      </c>
    </row>
    <row r="44" spans="1:41" ht="15">
      <c r="A44" s="17" t="s">
        <v>112</v>
      </c>
      <c r="B44" s="16">
        <v>41040</v>
      </c>
      <c r="C44" s="13" t="s">
        <v>44</v>
      </c>
      <c r="D44" s="13" t="s">
        <v>49</v>
      </c>
      <c r="E44" s="14">
        <v>2008</v>
      </c>
      <c r="F44" s="21" t="s">
        <v>367</v>
      </c>
      <c r="G44" s="21" t="s">
        <v>50</v>
      </c>
      <c r="H44" s="21" t="s">
        <v>51</v>
      </c>
      <c r="J44" s="28" t="s">
        <v>445</v>
      </c>
      <c r="K44" s="7" t="s">
        <v>53</v>
      </c>
      <c r="L44" s="8" t="s">
        <v>52</v>
      </c>
      <c r="M44" s="7" t="s">
        <v>63</v>
      </c>
      <c r="N44" s="7" t="s">
        <v>54</v>
      </c>
      <c r="O44" s="7" t="s">
        <v>57</v>
      </c>
      <c r="P44" s="7" t="s">
        <v>54</v>
      </c>
      <c r="Q44" s="7" t="s">
        <v>78</v>
      </c>
      <c r="R44" s="7" t="s">
        <v>60</v>
      </c>
      <c r="S44" s="7" t="s">
        <v>54</v>
      </c>
      <c r="T44" s="7" t="s">
        <v>54</v>
      </c>
      <c r="U44" s="7" t="s">
        <v>55</v>
      </c>
      <c r="V44" s="7" t="s">
        <v>56</v>
      </c>
      <c r="W44" s="7" t="s">
        <v>602</v>
      </c>
      <c r="X44" s="7" t="s">
        <v>54</v>
      </c>
      <c r="Z44" s="7" t="s">
        <v>545</v>
      </c>
      <c r="AA44" s="7" t="s">
        <v>76</v>
      </c>
      <c r="AB44" s="7" t="s">
        <v>59</v>
      </c>
      <c r="AC44" s="7" t="s">
        <v>62</v>
      </c>
      <c r="AD44" s="7" t="s">
        <v>58</v>
      </c>
      <c r="AE44" s="7" t="s">
        <v>64</v>
      </c>
      <c r="AF44" s="7" t="s">
        <v>65</v>
      </c>
      <c r="AG44" s="7" t="s">
        <v>54</v>
      </c>
      <c r="AH44" s="56"/>
      <c r="AI44" s="7" t="s">
        <v>663</v>
      </c>
      <c r="AJ44" s="7" t="s">
        <v>66</v>
      </c>
      <c r="AK44" s="7" t="s">
        <v>444</v>
      </c>
      <c r="AL44" s="42" t="s">
        <v>623</v>
      </c>
      <c r="AM44" s="42" t="s">
        <v>623</v>
      </c>
      <c r="AN44" s="10" t="s">
        <v>624</v>
      </c>
      <c r="AO44" s="7">
        <v>1</v>
      </c>
    </row>
    <row r="45" spans="1:41" ht="15">
      <c r="A45" s="17" t="s">
        <v>113</v>
      </c>
      <c r="B45" s="16">
        <f t="shared" ref="B45:B54" si="1">E45</f>
        <v>2007</v>
      </c>
      <c r="C45" s="13" t="s">
        <v>201</v>
      </c>
      <c r="D45" s="13" t="s">
        <v>202</v>
      </c>
      <c r="E45" s="14">
        <v>2007</v>
      </c>
      <c r="F45" s="21" t="s">
        <v>368</v>
      </c>
      <c r="G45" s="21" t="s">
        <v>203</v>
      </c>
      <c r="H45" s="21" t="s">
        <v>369</v>
      </c>
      <c r="I45" s="25" t="s">
        <v>447</v>
      </c>
      <c r="J45" s="28" t="s">
        <v>448</v>
      </c>
      <c r="K45" s="8" t="s">
        <v>53</v>
      </c>
      <c r="L45" s="8" t="s">
        <v>52</v>
      </c>
      <c r="M45" s="7" t="s">
        <v>63</v>
      </c>
      <c r="N45" s="18" t="s">
        <v>54</v>
      </c>
      <c r="O45" s="18" t="s">
        <v>57</v>
      </c>
      <c r="P45" s="18" t="s">
        <v>266</v>
      </c>
      <c r="Q45" s="18" t="s">
        <v>78</v>
      </c>
      <c r="R45" s="8" t="s">
        <v>446</v>
      </c>
      <c r="S45" s="18" t="s">
        <v>54</v>
      </c>
      <c r="T45" s="18" t="s">
        <v>267</v>
      </c>
      <c r="U45" s="18"/>
      <c r="V45" s="18" t="s">
        <v>270</v>
      </c>
      <c r="W45" s="18" t="s">
        <v>599</v>
      </c>
      <c r="Z45" s="7" t="s">
        <v>559</v>
      </c>
      <c r="AA45" s="18" t="s">
        <v>76</v>
      </c>
      <c r="AB45" s="18"/>
      <c r="AD45" s="7" t="s">
        <v>272</v>
      </c>
      <c r="AE45" s="7" t="s">
        <v>273</v>
      </c>
      <c r="AF45" s="7" t="s">
        <v>274</v>
      </c>
      <c r="AG45" s="7" t="s">
        <v>54</v>
      </c>
      <c r="AH45" s="7" t="s">
        <v>275</v>
      </c>
      <c r="AI45" s="7" t="s">
        <v>664</v>
      </c>
      <c r="AJ45" s="7" t="s">
        <v>686</v>
      </c>
      <c r="AK45" s="7" t="s">
        <v>678</v>
      </c>
      <c r="AL45" s="10" t="s">
        <v>625</v>
      </c>
      <c r="AM45" s="10" t="s">
        <v>625</v>
      </c>
      <c r="AN45" s="10" t="s">
        <v>623</v>
      </c>
      <c r="AO45" s="7">
        <v>1</v>
      </c>
    </row>
    <row r="46" spans="1:41" ht="15">
      <c r="A46" s="17" t="s">
        <v>114</v>
      </c>
      <c r="B46" s="16">
        <f t="shared" si="1"/>
        <v>2004</v>
      </c>
      <c r="C46" s="13" t="s">
        <v>204</v>
      </c>
      <c r="D46" s="13" t="s">
        <v>205</v>
      </c>
      <c r="E46" s="14">
        <v>2004</v>
      </c>
      <c r="F46" s="21" t="s">
        <v>370</v>
      </c>
      <c r="G46" s="21" t="s">
        <v>203</v>
      </c>
      <c r="H46" s="21" t="s">
        <v>206</v>
      </c>
      <c r="I46" s="8" t="s">
        <v>494</v>
      </c>
      <c r="J46" s="8" t="s">
        <v>449</v>
      </c>
      <c r="K46" s="8" t="s">
        <v>53</v>
      </c>
      <c r="L46" s="8" t="s">
        <v>52</v>
      </c>
      <c r="M46" s="8"/>
      <c r="N46" s="8" t="s">
        <v>54</v>
      </c>
      <c r="O46" s="8" t="s">
        <v>57</v>
      </c>
      <c r="P46" s="8"/>
      <c r="Q46" s="8" t="s">
        <v>480</v>
      </c>
      <c r="R46" s="8" t="s">
        <v>480</v>
      </c>
      <c r="S46" s="8"/>
      <c r="T46" s="8"/>
      <c r="U46" s="8"/>
      <c r="V46" s="8" t="s">
        <v>270</v>
      </c>
      <c r="W46" s="8" t="s">
        <v>480</v>
      </c>
      <c r="X46" s="8"/>
      <c r="Y46" s="8"/>
      <c r="Z46" s="7" t="s">
        <v>480</v>
      </c>
      <c r="AA46" s="8" t="s">
        <v>281</v>
      </c>
      <c r="AB46" s="8"/>
      <c r="AC46" s="8"/>
      <c r="AD46" s="8" t="s">
        <v>54</v>
      </c>
      <c r="AE46" s="8" t="s">
        <v>450</v>
      </c>
      <c r="AF46" s="8" t="s">
        <v>278</v>
      </c>
      <c r="AG46" s="8" t="s">
        <v>54</v>
      </c>
      <c r="AH46" s="8" t="s">
        <v>275</v>
      </c>
      <c r="AI46" s="44" t="s">
        <v>669</v>
      </c>
      <c r="AJ46" s="8"/>
      <c r="AK46" s="8"/>
      <c r="AL46" s="10" t="s">
        <v>623</v>
      </c>
      <c r="AM46" s="42" t="s">
        <v>623</v>
      </c>
      <c r="AN46" s="42" t="s">
        <v>624</v>
      </c>
    </row>
    <row r="47" spans="1:41" ht="15">
      <c r="A47" s="17" t="s">
        <v>115</v>
      </c>
      <c r="B47" s="16">
        <f t="shared" si="1"/>
        <v>2007</v>
      </c>
      <c r="C47" s="13" t="s">
        <v>207</v>
      </c>
      <c r="D47" s="13" t="s">
        <v>208</v>
      </c>
      <c r="E47" s="14">
        <v>2007</v>
      </c>
      <c r="F47" s="21" t="s">
        <v>371</v>
      </c>
      <c r="G47" s="21" t="s">
        <v>203</v>
      </c>
      <c r="H47" s="21" t="s">
        <v>206</v>
      </c>
      <c r="I47" s="7" t="s">
        <v>451</v>
      </c>
      <c r="J47" s="7" t="s">
        <v>52</v>
      </c>
      <c r="K47" s="8" t="s">
        <v>53</v>
      </c>
      <c r="L47" s="8" t="s">
        <v>52</v>
      </c>
      <c r="M47" s="7" t="s">
        <v>63</v>
      </c>
      <c r="N47" s="7" t="s">
        <v>54</v>
      </c>
      <c r="O47" s="7" t="s">
        <v>57</v>
      </c>
      <c r="P47" s="7" t="s">
        <v>266</v>
      </c>
      <c r="Q47" s="7" t="s">
        <v>78</v>
      </c>
      <c r="R47" s="8" t="s">
        <v>495</v>
      </c>
      <c r="S47" s="7" t="s">
        <v>54</v>
      </c>
      <c r="V47" s="7" t="s">
        <v>283</v>
      </c>
      <c r="W47" s="18" t="s">
        <v>599</v>
      </c>
      <c r="Z47" s="7" t="s">
        <v>480</v>
      </c>
      <c r="AA47" s="7" t="s">
        <v>477</v>
      </c>
      <c r="AB47" s="7" t="s">
        <v>285</v>
      </c>
      <c r="AD47" s="7" t="s">
        <v>54</v>
      </c>
      <c r="AE47" s="7" t="s">
        <v>284</v>
      </c>
      <c r="AF47" s="7" t="s">
        <v>286</v>
      </c>
      <c r="AG47" s="7" t="s">
        <v>54</v>
      </c>
      <c r="AH47" s="7" t="s">
        <v>61</v>
      </c>
      <c r="AI47" s="7" t="s">
        <v>666</v>
      </c>
      <c r="AK47" s="45" t="s">
        <v>288</v>
      </c>
      <c r="AL47" s="10" t="s">
        <v>623</v>
      </c>
      <c r="AM47" s="42" t="s">
        <v>623</v>
      </c>
      <c r="AN47" s="42" t="s">
        <v>624</v>
      </c>
      <c r="AO47" s="7">
        <v>1</v>
      </c>
    </row>
    <row r="48" spans="1:41" ht="15">
      <c r="A48" s="17" t="s">
        <v>116</v>
      </c>
      <c r="B48" s="16">
        <f t="shared" si="1"/>
        <v>2011</v>
      </c>
      <c r="C48" s="13" t="s">
        <v>210</v>
      </c>
      <c r="D48" s="13" t="s">
        <v>211</v>
      </c>
      <c r="E48" s="14">
        <v>2011</v>
      </c>
      <c r="F48" s="21" t="s">
        <v>372</v>
      </c>
      <c r="G48" s="21" t="s">
        <v>50</v>
      </c>
      <c r="H48" s="21" t="s">
        <v>373</v>
      </c>
      <c r="J48" s="7" t="s">
        <v>52</v>
      </c>
      <c r="K48" s="57" t="s">
        <v>291</v>
      </c>
      <c r="L48" s="8" t="s">
        <v>52</v>
      </c>
      <c r="M48" s="7" t="s">
        <v>63</v>
      </c>
      <c r="O48" s="7" t="s">
        <v>57</v>
      </c>
      <c r="Q48" s="7" t="s">
        <v>480</v>
      </c>
      <c r="R48" s="8" t="s">
        <v>480</v>
      </c>
      <c r="V48" s="7" t="s">
        <v>283</v>
      </c>
      <c r="W48" s="18" t="s">
        <v>480</v>
      </c>
      <c r="Z48" s="7" t="s">
        <v>480</v>
      </c>
      <c r="AA48" s="7" t="s">
        <v>477</v>
      </c>
      <c r="AB48" s="7" t="s">
        <v>293</v>
      </c>
      <c r="AE48" s="7" t="s">
        <v>453</v>
      </c>
      <c r="AI48" s="7" t="s">
        <v>665</v>
      </c>
      <c r="AK48" s="7" t="s">
        <v>452</v>
      </c>
      <c r="AL48" s="10" t="s">
        <v>625</v>
      </c>
      <c r="AM48" s="10" t="s">
        <v>625</v>
      </c>
      <c r="AN48" s="43" t="s">
        <v>623</v>
      </c>
    </row>
    <row r="49" spans="1:41" ht="15">
      <c r="A49" s="17" t="s">
        <v>227</v>
      </c>
      <c r="B49" s="16">
        <f t="shared" si="1"/>
        <v>2007</v>
      </c>
      <c r="C49" s="13" t="s">
        <v>212</v>
      </c>
      <c r="D49" s="13" t="s">
        <v>213</v>
      </c>
      <c r="E49" s="14">
        <v>2007</v>
      </c>
      <c r="F49" s="21" t="s">
        <v>374</v>
      </c>
      <c r="G49" s="21" t="s">
        <v>203</v>
      </c>
      <c r="H49" s="21" t="s">
        <v>214</v>
      </c>
      <c r="I49" s="29" t="s">
        <v>454</v>
      </c>
      <c r="J49" s="7" t="s">
        <v>496</v>
      </c>
      <c r="K49" s="7" t="s">
        <v>53</v>
      </c>
      <c r="L49" s="8" t="s">
        <v>52</v>
      </c>
      <c r="M49" s="18" t="s">
        <v>70</v>
      </c>
      <c r="N49" s="18" t="s">
        <v>54</v>
      </c>
      <c r="O49" s="18" t="s">
        <v>57</v>
      </c>
      <c r="P49" s="7" t="s">
        <v>266</v>
      </c>
      <c r="Q49" s="18" t="s">
        <v>480</v>
      </c>
      <c r="R49" s="8" t="s">
        <v>480</v>
      </c>
      <c r="S49" s="18" t="s">
        <v>54</v>
      </c>
      <c r="T49" s="18" t="s">
        <v>54</v>
      </c>
      <c r="U49" s="18" t="s">
        <v>54</v>
      </c>
      <c r="V49" s="18" t="s">
        <v>56</v>
      </c>
      <c r="W49" s="18" t="s">
        <v>480</v>
      </c>
      <c r="Z49" s="7" t="s">
        <v>480</v>
      </c>
      <c r="AA49" s="7" t="s">
        <v>440</v>
      </c>
      <c r="AB49" s="7" t="s">
        <v>298</v>
      </c>
      <c r="AF49" s="7" t="s">
        <v>299</v>
      </c>
      <c r="AG49" s="7" t="s">
        <v>54</v>
      </c>
      <c r="AH49" s="7" t="s">
        <v>61</v>
      </c>
      <c r="AI49" s="7" t="s">
        <v>670</v>
      </c>
      <c r="AJ49" s="7" t="s">
        <v>690</v>
      </c>
      <c r="AL49" s="10" t="s">
        <v>623</v>
      </c>
      <c r="AM49" s="10" t="s">
        <v>623</v>
      </c>
      <c r="AN49" s="10" t="s">
        <v>624</v>
      </c>
      <c r="AO49" s="7">
        <v>1</v>
      </c>
    </row>
    <row r="50" spans="1:41" ht="15">
      <c r="A50" s="17" t="s">
        <v>228</v>
      </c>
      <c r="B50" s="16">
        <f t="shared" si="1"/>
        <v>2003</v>
      </c>
      <c r="C50" s="13" t="s">
        <v>215</v>
      </c>
      <c r="D50" s="13" t="s">
        <v>216</v>
      </c>
      <c r="E50" s="14">
        <v>2003</v>
      </c>
      <c r="F50" s="21" t="s">
        <v>375</v>
      </c>
      <c r="G50" s="21" t="s">
        <v>50</v>
      </c>
      <c r="H50" s="21" t="s">
        <v>356</v>
      </c>
      <c r="I50" s="7" t="s">
        <v>301</v>
      </c>
      <c r="J50" s="7" t="s">
        <v>302</v>
      </c>
      <c r="K50" s="7" t="s">
        <v>291</v>
      </c>
      <c r="L50" s="8" t="s">
        <v>52</v>
      </c>
      <c r="M50" s="18"/>
      <c r="N50" s="7" t="s">
        <v>54</v>
      </c>
      <c r="O50" s="18" t="s">
        <v>57</v>
      </c>
      <c r="Q50" s="18" t="s">
        <v>480</v>
      </c>
      <c r="R50" s="8" t="s">
        <v>480</v>
      </c>
      <c r="S50" s="18" t="s">
        <v>54</v>
      </c>
      <c r="T50" s="7" t="s">
        <v>304</v>
      </c>
      <c r="U50" s="18"/>
      <c r="V50" s="7" t="s">
        <v>283</v>
      </c>
      <c r="W50" s="18" t="s">
        <v>306</v>
      </c>
      <c r="Z50" s="7" t="s">
        <v>480</v>
      </c>
      <c r="AA50" s="7" t="s">
        <v>281</v>
      </c>
      <c r="AB50" s="7" t="s">
        <v>308</v>
      </c>
      <c r="AD50" s="8" t="s">
        <v>58</v>
      </c>
      <c r="AE50" s="7" t="s">
        <v>309</v>
      </c>
      <c r="AF50" s="7" t="s">
        <v>310</v>
      </c>
      <c r="AH50" s="7" t="s">
        <v>61</v>
      </c>
      <c r="AI50" s="7" t="s">
        <v>667</v>
      </c>
      <c r="AJ50" s="7" t="s">
        <v>679</v>
      </c>
      <c r="AL50" s="10" t="s">
        <v>625</v>
      </c>
      <c r="AM50" s="10" t="s">
        <v>625</v>
      </c>
      <c r="AN50" s="43" t="s">
        <v>623</v>
      </c>
      <c r="AO50" s="7">
        <v>1</v>
      </c>
    </row>
    <row r="51" spans="1:41" ht="15">
      <c r="A51" s="17" t="s">
        <v>229</v>
      </c>
      <c r="B51" s="16">
        <f t="shared" si="1"/>
        <v>2006</v>
      </c>
      <c r="C51" s="13" t="s">
        <v>217</v>
      </c>
      <c r="D51" s="13" t="s">
        <v>218</v>
      </c>
      <c r="E51" s="14">
        <v>2006</v>
      </c>
      <c r="F51" s="21" t="s">
        <v>376</v>
      </c>
      <c r="G51" s="21" t="s">
        <v>203</v>
      </c>
      <c r="H51" s="21" t="s">
        <v>377</v>
      </c>
      <c r="I51" s="29" t="s">
        <v>499</v>
      </c>
      <c r="K51" s="7" t="s">
        <v>441</v>
      </c>
      <c r="L51" s="8" t="s">
        <v>265</v>
      </c>
      <c r="M51" s="7" t="s">
        <v>70</v>
      </c>
      <c r="O51" s="7" t="s">
        <v>57</v>
      </c>
      <c r="P51" s="7" t="s">
        <v>266</v>
      </c>
      <c r="Q51" s="7" t="s">
        <v>480</v>
      </c>
      <c r="R51" s="8" t="s">
        <v>480</v>
      </c>
      <c r="S51" s="7" t="s">
        <v>54</v>
      </c>
      <c r="T51" s="7" t="s">
        <v>54</v>
      </c>
      <c r="U51" s="7" t="s">
        <v>54</v>
      </c>
      <c r="V51" s="7" t="s">
        <v>313</v>
      </c>
      <c r="W51" s="18" t="s">
        <v>480</v>
      </c>
      <c r="X51" s="18" t="s">
        <v>54</v>
      </c>
      <c r="Y51" s="18" t="s">
        <v>54</v>
      </c>
      <c r="Z51" s="7" t="s">
        <v>539</v>
      </c>
      <c r="AA51" s="18" t="s">
        <v>76</v>
      </c>
      <c r="AB51" s="18" t="s">
        <v>314</v>
      </c>
      <c r="AD51" s="7" t="s">
        <v>54</v>
      </c>
      <c r="AE51" s="7" t="s">
        <v>315</v>
      </c>
      <c r="AF51" s="7" t="s">
        <v>318</v>
      </c>
      <c r="AH51" s="7" t="s">
        <v>61</v>
      </c>
      <c r="AI51" s="7" t="s">
        <v>646</v>
      </c>
      <c r="AJ51" s="7" t="s">
        <v>680</v>
      </c>
      <c r="AK51" s="7" t="s">
        <v>317</v>
      </c>
      <c r="AL51" s="10" t="s">
        <v>623</v>
      </c>
      <c r="AM51" s="10" t="s">
        <v>623</v>
      </c>
      <c r="AN51" s="42" t="s">
        <v>624</v>
      </c>
      <c r="AO51" s="7">
        <v>1</v>
      </c>
    </row>
    <row r="52" spans="1:41" ht="15">
      <c r="A52" s="17" t="s">
        <v>209</v>
      </c>
      <c r="B52" s="16">
        <f t="shared" si="1"/>
        <v>2006</v>
      </c>
      <c r="C52" s="13" t="s">
        <v>219</v>
      </c>
      <c r="D52" s="13" t="s">
        <v>220</v>
      </c>
      <c r="E52" s="14">
        <v>2006</v>
      </c>
      <c r="F52" s="21" t="s">
        <v>378</v>
      </c>
      <c r="G52" s="21" t="s">
        <v>50</v>
      </c>
      <c r="H52" s="21" t="s">
        <v>221</v>
      </c>
      <c r="I52" s="7" t="s">
        <v>498</v>
      </c>
      <c r="J52" s="7" t="s">
        <v>52</v>
      </c>
      <c r="K52" s="8" t="s">
        <v>441</v>
      </c>
      <c r="L52" s="18" t="s">
        <v>443</v>
      </c>
      <c r="M52" s="7" t="s">
        <v>63</v>
      </c>
      <c r="N52" s="7" t="s">
        <v>54</v>
      </c>
      <c r="O52" s="7" t="s">
        <v>57</v>
      </c>
      <c r="P52" s="7" t="s">
        <v>455</v>
      </c>
      <c r="Q52" s="7" t="s">
        <v>78</v>
      </c>
      <c r="R52" s="8" t="s">
        <v>497</v>
      </c>
      <c r="S52" s="7" t="s">
        <v>54</v>
      </c>
      <c r="V52" s="7" t="s">
        <v>283</v>
      </c>
      <c r="W52" s="18" t="s">
        <v>606</v>
      </c>
      <c r="Z52" s="7" t="s">
        <v>559</v>
      </c>
      <c r="AA52" s="7" t="s">
        <v>440</v>
      </c>
      <c r="AB52" s="7" t="s">
        <v>285</v>
      </c>
      <c r="AD52" s="7" t="s">
        <v>54</v>
      </c>
      <c r="AE52" s="7" t="s">
        <v>284</v>
      </c>
      <c r="AF52" s="7" t="s">
        <v>286</v>
      </c>
      <c r="AG52" s="7" t="s">
        <v>54</v>
      </c>
      <c r="AH52" s="7" t="s">
        <v>61</v>
      </c>
      <c r="AI52" s="7" t="s">
        <v>640</v>
      </c>
      <c r="AJ52" s="7" t="s">
        <v>681</v>
      </c>
      <c r="AK52" s="7" t="s">
        <v>288</v>
      </c>
      <c r="AL52" s="10" t="s">
        <v>625</v>
      </c>
      <c r="AM52" s="10" t="s">
        <v>625</v>
      </c>
      <c r="AN52" s="42" t="s">
        <v>624</v>
      </c>
      <c r="AO52" s="7">
        <v>1</v>
      </c>
    </row>
    <row r="53" spans="1:41" ht="15">
      <c r="A53" s="17" t="s">
        <v>230</v>
      </c>
      <c r="B53" s="16">
        <f t="shared" si="1"/>
        <v>2012</v>
      </c>
      <c r="C53" s="13" t="s">
        <v>222</v>
      </c>
      <c r="D53" s="13" t="s">
        <v>223</v>
      </c>
      <c r="E53" s="14">
        <v>2012</v>
      </c>
      <c r="F53" s="21" t="s">
        <v>379</v>
      </c>
      <c r="G53" s="21" t="s">
        <v>50</v>
      </c>
      <c r="H53" s="21" t="s">
        <v>214</v>
      </c>
      <c r="I53" s="8" t="s">
        <v>456</v>
      </c>
      <c r="J53" s="8"/>
      <c r="K53" s="8" t="s">
        <v>291</v>
      </c>
      <c r="L53" s="8" t="s">
        <v>52</v>
      </c>
      <c r="M53" s="8" t="s">
        <v>63</v>
      </c>
      <c r="N53" s="8" t="s">
        <v>54</v>
      </c>
      <c r="O53" s="8" t="s">
        <v>57</v>
      </c>
      <c r="P53" s="8" t="s">
        <v>54</v>
      </c>
      <c r="Q53" s="8" t="s">
        <v>78</v>
      </c>
      <c r="R53" s="8" t="s">
        <v>480</v>
      </c>
      <c r="S53" s="8" t="s">
        <v>54</v>
      </c>
      <c r="T53" s="8" t="s">
        <v>54</v>
      </c>
      <c r="U53" s="8" t="s">
        <v>54</v>
      </c>
      <c r="V53" s="8" t="s">
        <v>56</v>
      </c>
      <c r="W53" s="8" t="s">
        <v>603</v>
      </c>
      <c r="X53" s="8" t="s">
        <v>54</v>
      </c>
      <c r="Y53" s="8"/>
      <c r="Z53" s="7" t="s">
        <v>539</v>
      </c>
      <c r="AA53" s="8" t="s">
        <v>440</v>
      </c>
      <c r="AB53" s="8"/>
      <c r="AC53" s="8"/>
      <c r="AD53" s="8" t="s">
        <v>58</v>
      </c>
      <c r="AE53" s="8" t="s">
        <v>73</v>
      </c>
      <c r="AF53" s="8" t="s">
        <v>79</v>
      </c>
      <c r="AG53" s="8" t="s">
        <v>54</v>
      </c>
      <c r="AH53" s="8" t="s">
        <v>61</v>
      </c>
      <c r="AI53" s="8" t="s">
        <v>656</v>
      </c>
      <c r="AJ53" s="8" t="s">
        <v>682</v>
      </c>
      <c r="AK53" s="8" t="s">
        <v>72</v>
      </c>
      <c r="AL53" s="10" t="s">
        <v>623</v>
      </c>
      <c r="AM53" s="42" t="s">
        <v>623</v>
      </c>
      <c r="AN53" s="42" t="s">
        <v>623</v>
      </c>
      <c r="AO53" s="7">
        <v>1</v>
      </c>
    </row>
    <row r="54" spans="1:41" ht="15">
      <c r="A54" s="17" t="s">
        <v>231</v>
      </c>
      <c r="B54" s="16">
        <f t="shared" si="1"/>
        <v>2012</v>
      </c>
      <c r="C54" s="13" t="s">
        <v>224</v>
      </c>
      <c r="D54" s="13" t="s">
        <v>225</v>
      </c>
      <c r="E54" s="14">
        <v>2012</v>
      </c>
      <c r="F54" s="21" t="s">
        <v>380</v>
      </c>
      <c r="G54" s="21" t="s">
        <v>203</v>
      </c>
      <c r="H54" s="21" t="s">
        <v>226</v>
      </c>
      <c r="I54" s="29" t="s">
        <v>264</v>
      </c>
      <c r="J54" s="29" t="s">
        <v>52</v>
      </c>
      <c r="K54" s="8" t="s">
        <v>441</v>
      </c>
      <c r="L54" s="18" t="s">
        <v>265</v>
      </c>
      <c r="M54" s="7" t="s">
        <v>63</v>
      </c>
      <c r="N54" s="18" t="s">
        <v>54</v>
      </c>
      <c r="O54" s="18" t="s">
        <v>57</v>
      </c>
      <c r="P54" s="18" t="s">
        <v>266</v>
      </c>
      <c r="Q54" s="18" t="s">
        <v>78</v>
      </c>
      <c r="R54" s="8" t="s">
        <v>604</v>
      </c>
      <c r="S54" s="18" t="s">
        <v>54</v>
      </c>
      <c r="T54" s="18" t="s">
        <v>267</v>
      </c>
      <c r="U54" s="18" t="s">
        <v>269</v>
      </c>
      <c r="V54" s="18" t="s">
        <v>270</v>
      </c>
      <c r="W54" s="18" t="s">
        <v>605</v>
      </c>
      <c r="AA54" s="18" t="s">
        <v>76</v>
      </c>
      <c r="AB54" s="18" t="s">
        <v>271</v>
      </c>
      <c r="AD54" s="7" t="s">
        <v>272</v>
      </c>
      <c r="AE54" s="7" t="s">
        <v>273</v>
      </c>
      <c r="AF54" s="7" t="s">
        <v>274</v>
      </c>
      <c r="AG54" s="7" t="s">
        <v>54</v>
      </c>
      <c r="AH54" s="7" t="s">
        <v>275</v>
      </c>
      <c r="AI54" s="7" t="s">
        <v>664</v>
      </c>
      <c r="AJ54" s="7" t="s">
        <v>683</v>
      </c>
      <c r="AK54" s="7" t="s">
        <v>276</v>
      </c>
      <c r="AL54" s="10" t="s">
        <v>623</v>
      </c>
      <c r="AM54" s="10" t="s">
        <v>625</v>
      </c>
      <c r="AN54" s="42" t="s">
        <v>624</v>
      </c>
    </row>
    <row r="57" spans="1:41">
      <c r="H57" s="58">
        <f ca="1">TODAY()</f>
        <v>42604</v>
      </c>
    </row>
    <row r="58" spans="1:41">
      <c r="H58" s="58">
        <v>42612</v>
      </c>
    </row>
    <row r="59" spans="1:41">
      <c r="H59" s="7">
        <f ca="1">H58-H57</f>
        <v>8</v>
      </c>
      <c r="I59" s="7">
        <f ca="1">H59*8</f>
        <v>64</v>
      </c>
    </row>
  </sheetData>
  <autoFilter ref="A2:AN54">
    <sortState ref="A3:AN54">
      <sortCondition ref="A2:A54"/>
    </sortState>
  </autoFilter>
  <sortState ref="A6:AK37">
    <sortCondition ref="AK37"/>
  </sortState>
  <mergeCells count="1">
    <mergeCell ref="C1:H1"/>
  </mergeCells>
  <phoneticPr fontId="14" type="noConversion"/>
  <hyperlinks>
    <hyperlink ref="A3" r:id="rId1" display="s1"/>
    <hyperlink ref="A5" r:id="rId2" display="s3"/>
    <hyperlink ref="A6" r:id="rId3" display="s4"/>
    <hyperlink ref="A7" r:id="rId4" display="s5"/>
    <hyperlink ref="A8" r:id="rId5" display="s6"/>
    <hyperlink ref="A9" r:id="rId6" display="s7"/>
    <hyperlink ref="A10" r:id="rId7" display="s8"/>
    <hyperlink ref="A11" r:id="rId8" display="s9"/>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9" r:id="rId34"/>
    <hyperlink ref="A40" r:id="rId35"/>
    <hyperlink ref="A41" r:id="rId36"/>
    <hyperlink ref="A42" r:id="rId37"/>
    <hyperlink ref="A43" r:id="rId38"/>
    <hyperlink ref="A44" r:id="rId39"/>
    <hyperlink ref="A45" r:id="rId40"/>
    <hyperlink ref="A47" r:id="rId41"/>
    <hyperlink ref="A48" r:id="rId42"/>
    <hyperlink ref="A51" r:id="rId43"/>
    <hyperlink ref="A52" r:id="rId44"/>
    <hyperlink ref="A53" r:id="rId45"/>
    <hyperlink ref="A54" r:id="rId46"/>
    <hyperlink ref="A4" r:id="rId47" display="s2"/>
    <hyperlink ref="A49" r:id="rId48"/>
    <hyperlink ref="A50" r:id="rId49"/>
    <hyperlink ref="A46" r:id="rId50"/>
    <hyperlink ref="A38" r:id="rId51"/>
    <hyperlink ref="A37"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19" t="s">
        <v>342</v>
      </c>
    </row>
    <row r="2" spans="1:1">
      <c r="A2" t="s">
        <v>343</v>
      </c>
    </row>
    <row r="3" spans="1:1">
      <c r="A3" t="s">
        <v>347</v>
      </c>
    </row>
    <row r="4" spans="1:1">
      <c r="A4" t="s">
        <v>344</v>
      </c>
    </row>
    <row r="5" spans="1:1">
      <c r="A5" t="s">
        <v>345</v>
      </c>
    </row>
    <row r="6" spans="1:1">
      <c r="A6" t="s">
        <v>346</v>
      </c>
    </row>
    <row r="7" spans="1:1">
      <c r="A7" t="s">
        <v>348</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4" workbookViewId="0">
      <selection activeCell="A34" sqref="A34"/>
    </sheetView>
  </sheetViews>
  <sheetFormatPr baseColWidth="10" defaultRowHeight="14" x14ac:dyDescent="0"/>
  <cols>
    <col min="1" max="1" width="19.83203125" bestFit="1" customWidth="1"/>
    <col min="2" max="39" width="3.83203125" style="10" bestFit="1" customWidth="1"/>
  </cols>
  <sheetData>
    <row r="1" spans="1:39">
      <c r="A1" s="22" t="s">
        <v>415</v>
      </c>
      <c r="B1" s="10" t="s">
        <v>85</v>
      </c>
      <c r="C1" s="10" t="s">
        <v>86</v>
      </c>
      <c r="D1" s="10" t="s">
        <v>87</v>
      </c>
      <c r="E1" s="10" t="s">
        <v>88</v>
      </c>
      <c r="F1" s="10" t="s">
        <v>89</v>
      </c>
      <c r="G1" s="10" t="s">
        <v>90</v>
      </c>
      <c r="H1" s="10" t="s">
        <v>91</v>
      </c>
      <c r="I1" s="10" t="s">
        <v>92</v>
      </c>
      <c r="J1" s="10" t="s">
        <v>93</v>
      </c>
      <c r="K1" s="10" t="s">
        <v>94</v>
      </c>
      <c r="L1" s="10" t="s">
        <v>95</v>
      </c>
      <c r="M1" s="10" t="s">
        <v>96</v>
      </c>
      <c r="N1" s="10" t="s">
        <v>97</v>
      </c>
      <c r="O1" s="10" t="s">
        <v>98</v>
      </c>
      <c r="P1" s="10" t="s">
        <v>99</v>
      </c>
      <c r="Q1" s="10" t="s">
        <v>100</v>
      </c>
      <c r="R1" s="10" t="s">
        <v>101</v>
      </c>
      <c r="S1" s="10" t="s">
        <v>102</v>
      </c>
      <c r="T1" s="10" t="s">
        <v>103</v>
      </c>
      <c r="U1" s="10" t="s">
        <v>104</v>
      </c>
      <c r="V1" s="10" t="s">
        <v>105</v>
      </c>
      <c r="W1" s="10" t="s">
        <v>106</v>
      </c>
      <c r="X1" s="10" t="s">
        <v>107</v>
      </c>
      <c r="Y1" s="10" t="s">
        <v>108</v>
      </c>
      <c r="Z1" s="10" t="s">
        <v>109</v>
      </c>
      <c r="AA1" s="10" t="s">
        <v>110</v>
      </c>
      <c r="AB1" s="10" t="s">
        <v>111</v>
      </c>
      <c r="AC1" s="10" t="s">
        <v>112</v>
      </c>
      <c r="AD1" s="10" t="s">
        <v>113</v>
      </c>
      <c r="AE1" s="10" t="s">
        <v>114</v>
      </c>
      <c r="AF1" s="10" t="s">
        <v>115</v>
      </c>
      <c r="AG1" s="10" t="s">
        <v>116</v>
      </c>
      <c r="AH1" s="10" t="s">
        <v>227</v>
      </c>
      <c r="AI1" s="10" t="s">
        <v>228</v>
      </c>
      <c r="AJ1" s="10" t="s">
        <v>229</v>
      </c>
      <c r="AK1" s="10" t="s">
        <v>209</v>
      </c>
      <c r="AL1" s="10" t="s">
        <v>230</v>
      </c>
      <c r="AM1" s="10" t="s">
        <v>231</v>
      </c>
    </row>
    <row r="2" spans="1:39">
      <c r="A2" t="s">
        <v>23</v>
      </c>
      <c r="B2" s="10" t="s">
        <v>322</v>
      </c>
      <c r="C2" s="10" t="s">
        <v>322</v>
      </c>
      <c r="D2" s="10" t="s">
        <v>322</v>
      </c>
      <c r="E2" s="10" t="s">
        <v>322</v>
      </c>
      <c r="F2" s="10" t="s">
        <v>322</v>
      </c>
      <c r="G2" s="10" t="s">
        <v>322</v>
      </c>
      <c r="H2" s="10" t="s">
        <v>322</v>
      </c>
      <c r="I2" s="10" t="s">
        <v>322</v>
      </c>
      <c r="J2" s="10" t="s">
        <v>322</v>
      </c>
      <c r="K2" s="10" t="s">
        <v>322</v>
      </c>
      <c r="L2" s="10" t="s">
        <v>322</v>
      </c>
      <c r="M2" s="10" t="s">
        <v>322</v>
      </c>
      <c r="N2" s="10" t="s">
        <v>322</v>
      </c>
      <c r="O2" s="10" t="s">
        <v>322</v>
      </c>
      <c r="P2" s="10" t="s">
        <v>322</v>
      </c>
      <c r="Q2" s="10" t="s">
        <v>322</v>
      </c>
      <c r="R2" s="10" t="s">
        <v>322</v>
      </c>
      <c r="S2" s="10" t="s">
        <v>322</v>
      </c>
      <c r="T2" s="10" t="s">
        <v>322</v>
      </c>
      <c r="U2" s="10" t="s">
        <v>322</v>
      </c>
      <c r="V2" s="10" t="s">
        <v>322</v>
      </c>
      <c r="W2" s="10" t="s">
        <v>322</v>
      </c>
      <c r="X2" s="10" t="s">
        <v>322</v>
      </c>
      <c r="Y2" s="10" t="s">
        <v>322</v>
      </c>
      <c r="Z2" s="10" t="s">
        <v>322</v>
      </c>
      <c r="AA2" s="10" t="s">
        <v>322</v>
      </c>
      <c r="AB2" s="10" t="s">
        <v>322</v>
      </c>
      <c r="AC2" s="10" t="s">
        <v>322</v>
      </c>
      <c r="AD2" s="10" t="s">
        <v>322</v>
      </c>
      <c r="AE2" s="10" t="s">
        <v>322</v>
      </c>
      <c r="AF2" s="10" t="s">
        <v>322</v>
      </c>
      <c r="AG2" s="10" t="s">
        <v>322</v>
      </c>
      <c r="AH2" s="10" t="s">
        <v>322</v>
      </c>
      <c r="AI2" s="10" t="s">
        <v>322</v>
      </c>
      <c r="AJ2" s="10" t="s">
        <v>322</v>
      </c>
      <c r="AK2" s="10" t="s">
        <v>322</v>
      </c>
      <c r="AL2" s="10" t="s">
        <v>322</v>
      </c>
      <c r="AM2" s="10" t="s">
        <v>322</v>
      </c>
    </row>
    <row r="3" spans="1:39">
      <c r="A3" t="s">
        <v>3</v>
      </c>
      <c r="B3" s="10" t="s">
        <v>322</v>
      </c>
      <c r="C3" s="10" t="s">
        <v>322</v>
      </c>
      <c r="D3" s="10" t="s">
        <v>322</v>
      </c>
      <c r="E3" s="10" t="s">
        <v>322</v>
      </c>
      <c r="F3" s="10" t="s">
        <v>322</v>
      </c>
      <c r="G3" s="10" t="s">
        <v>322</v>
      </c>
      <c r="H3" s="10" t="s">
        <v>322</v>
      </c>
      <c r="I3" s="10" t="s">
        <v>322</v>
      </c>
      <c r="J3" s="10" t="s">
        <v>322</v>
      </c>
      <c r="K3" s="10" t="s">
        <v>322</v>
      </c>
      <c r="L3" s="10" t="s">
        <v>322</v>
      </c>
      <c r="M3" s="10" t="s">
        <v>322</v>
      </c>
      <c r="N3" s="10" t="s">
        <v>322</v>
      </c>
      <c r="O3" s="10" t="s">
        <v>322</v>
      </c>
      <c r="P3" s="10" t="s">
        <v>322</v>
      </c>
      <c r="Q3" s="10" t="s">
        <v>322</v>
      </c>
      <c r="R3" s="10" t="s">
        <v>322</v>
      </c>
      <c r="S3" s="10" t="s">
        <v>322</v>
      </c>
      <c r="T3" s="10" t="s">
        <v>322</v>
      </c>
      <c r="U3" s="10" t="s">
        <v>322</v>
      </c>
      <c r="V3" s="10" t="s">
        <v>322</v>
      </c>
      <c r="W3" s="10" t="s">
        <v>322</v>
      </c>
      <c r="X3" s="10" t="s">
        <v>322</v>
      </c>
      <c r="Y3" s="10" t="s">
        <v>322</v>
      </c>
      <c r="Z3" s="10" t="s">
        <v>322</v>
      </c>
      <c r="AA3" s="10" t="s">
        <v>322</v>
      </c>
      <c r="AB3" s="10" t="s">
        <v>322</v>
      </c>
      <c r="AC3" s="10" t="s">
        <v>322</v>
      </c>
      <c r="AD3" s="10" t="s">
        <v>322</v>
      </c>
      <c r="AE3" s="10" t="s">
        <v>322</v>
      </c>
      <c r="AF3" s="10" t="s">
        <v>322</v>
      </c>
      <c r="AG3" s="10" t="s">
        <v>322</v>
      </c>
      <c r="AH3" s="10" t="s">
        <v>322</v>
      </c>
      <c r="AI3" s="10" t="s">
        <v>322</v>
      </c>
      <c r="AJ3" s="10" t="s">
        <v>322</v>
      </c>
      <c r="AK3" s="10" t="s">
        <v>322</v>
      </c>
      <c r="AL3" s="10" t="s">
        <v>322</v>
      </c>
      <c r="AM3" s="10" t="s">
        <v>322</v>
      </c>
    </row>
    <row r="4" spans="1:39">
      <c r="A4" t="s">
        <v>48</v>
      </c>
      <c r="B4" s="10" t="s">
        <v>322</v>
      </c>
      <c r="C4" s="10" t="s">
        <v>322</v>
      </c>
      <c r="D4" s="10" t="s">
        <v>322</v>
      </c>
      <c r="E4" s="10" t="s">
        <v>322</v>
      </c>
      <c r="F4" s="10" t="s">
        <v>322</v>
      </c>
      <c r="G4" s="10" t="s">
        <v>322</v>
      </c>
      <c r="H4" s="10" t="s">
        <v>322</v>
      </c>
      <c r="I4" s="10" t="s">
        <v>322</v>
      </c>
      <c r="J4" s="10" t="s">
        <v>322</v>
      </c>
      <c r="K4" s="10" t="s">
        <v>322</v>
      </c>
      <c r="L4" s="10" t="s">
        <v>322</v>
      </c>
      <c r="M4" s="10" t="s">
        <v>322</v>
      </c>
      <c r="N4" s="10" t="s">
        <v>322</v>
      </c>
      <c r="O4" s="10" t="s">
        <v>322</v>
      </c>
      <c r="P4" s="10" t="s">
        <v>322</v>
      </c>
      <c r="Q4" s="10" t="s">
        <v>322</v>
      </c>
      <c r="R4" s="10" t="s">
        <v>322</v>
      </c>
      <c r="S4" s="10" t="s">
        <v>322</v>
      </c>
      <c r="T4" s="10" t="s">
        <v>322</v>
      </c>
      <c r="U4" s="10" t="s">
        <v>322</v>
      </c>
      <c r="V4" s="10" t="s">
        <v>322</v>
      </c>
      <c r="W4" s="10" t="s">
        <v>322</v>
      </c>
      <c r="X4" s="10" t="s">
        <v>322</v>
      </c>
      <c r="Y4" s="10" t="s">
        <v>322</v>
      </c>
      <c r="Z4" s="10" t="s">
        <v>322</v>
      </c>
      <c r="AA4" s="10" t="s">
        <v>322</v>
      </c>
      <c r="AB4" s="10" t="s">
        <v>322</v>
      </c>
      <c r="AC4" s="10" t="s">
        <v>322</v>
      </c>
      <c r="AD4" s="10" t="s">
        <v>322</v>
      </c>
      <c r="AE4" s="10" t="s">
        <v>322</v>
      </c>
      <c r="AF4" s="10" t="s">
        <v>322</v>
      </c>
      <c r="AG4" s="10" t="s">
        <v>322</v>
      </c>
      <c r="AH4" s="10" t="s">
        <v>322</v>
      </c>
      <c r="AI4" s="10" t="s">
        <v>322</v>
      </c>
      <c r="AJ4" s="10" t="s">
        <v>322</v>
      </c>
      <c r="AK4" s="10" t="s">
        <v>322</v>
      </c>
      <c r="AL4" s="10" t="s">
        <v>322</v>
      </c>
      <c r="AM4" s="10" t="s">
        <v>322</v>
      </c>
    </row>
    <row r="5" spans="1:39">
      <c r="A5" t="s">
        <v>4</v>
      </c>
      <c r="B5" s="10" t="s">
        <v>322</v>
      </c>
      <c r="C5" s="10" t="s">
        <v>322</v>
      </c>
      <c r="D5" s="10" t="s">
        <v>322</v>
      </c>
      <c r="E5" s="10" t="s">
        <v>322</v>
      </c>
      <c r="F5" s="10" t="s">
        <v>322</v>
      </c>
      <c r="G5" s="10" t="s">
        <v>322</v>
      </c>
      <c r="H5" s="10" t="s">
        <v>322</v>
      </c>
      <c r="I5" s="10" t="s">
        <v>322</v>
      </c>
      <c r="J5" s="10" t="s">
        <v>322</v>
      </c>
      <c r="K5" s="10" t="s">
        <v>322</v>
      </c>
      <c r="L5" s="10" t="s">
        <v>322</v>
      </c>
      <c r="M5" s="10" t="s">
        <v>322</v>
      </c>
      <c r="N5" s="10" t="s">
        <v>322</v>
      </c>
      <c r="O5" s="10" t="s">
        <v>322</v>
      </c>
      <c r="P5" s="10" t="s">
        <v>322</v>
      </c>
      <c r="Q5" s="10" t="s">
        <v>322</v>
      </c>
      <c r="R5" s="10" t="s">
        <v>322</v>
      </c>
      <c r="S5" s="10" t="s">
        <v>322</v>
      </c>
      <c r="T5" s="10" t="s">
        <v>322</v>
      </c>
      <c r="U5" s="10" t="s">
        <v>322</v>
      </c>
      <c r="V5" s="10" t="s">
        <v>322</v>
      </c>
      <c r="W5" s="10" t="s">
        <v>322</v>
      </c>
      <c r="X5" s="10" t="s">
        <v>322</v>
      </c>
      <c r="Y5" s="10" t="s">
        <v>322</v>
      </c>
      <c r="Z5" s="10" t="s">
        <v>322</v>
      </c>
      <c r="AA5" s="10" t="s">
        <v>322</v>
      </c>
      <c r="AB5" s="10" t="s">
        <v>322</v>
      </c>
      <c r="AC5" s="10" t="s">
        <v>322</v>
      </c>
      <c r="AD5" s="10" t="s">
        <v>322</v>
      </c>
      <c r="AE5" s="10" t="s">
        <v>322</v>
      </c>
      <c r="AF5" s="10" t="s">
        <v>322</v>
      </c>
      <c r="AG5" s="10" t="s">
        <v>322</v>
      </c>
      <c r="AH5" s="10" t="s">
        <v>322</v>
      </c>
      <c r="AI5" s="10" t="s">
        <v>322</v>
      </c>
      <c r="AJ5" s="10" t="s">
        <v>322</v>
      </c>
      <c r="AK5" s="10" t="s">
        <v>322</v>
      </c>
      <c r="AL5" s="10" t="s">
        <v>322</v>
      </c>
      <c r="AM5" s="10" t="s">
        <v>322</v>
      </c>
    </row>
    <row r="6" spans="1:39">
      <c r="A6" t="s">
        <v>41</v>
      </c>
      <c r="B6" s="10" t="s">
        <v>322</v>
      </c>
      <c r="C6" s="10" t="s">
        <v>322</v>
      </c>
      <c r="D6" s="10" t="s">
        <v>322</v>
      </c>
      <c r="E6" s="10" t="s">
        <v>322</v>
      </c>
      <c r="F6" s="10" t="s">
        <v>322</v>
      </c>
      <c r="G6" s="10" t="s">
        <v>322</v>
      </c>
      <c r="H6" s="10" t="s">
        <v>322</v>
      </c>
      <c r="I6" s="10" t="s">
        <v>322</v>
      </c>
      <c r="J6" s="10" t="s">
        <v>322</v>
      </c>
      <c r="K6" s="10" t="s">
        <v>322</v>
      </c>
      <c r="L6" s="10" t="s">
        <v>322</v>
      </c>
      <c r="M6" s="10" t="s">
        <v>322</v>
      </c>
      <c r="N6" s="10" t="s">
        <v>322</v>
      </c>
      <c r="O6" s="10" t="s">
        <v>322</v>
      </c>
      <c r="P6" s="10" t="s">
        <v>322</v>
      </c>
      <c r="Q6" s="10" t="s">
        <v>322</v>
      </c>
      <c r="R6" s="10" t="s">
        <v>322</v>
      </c>
      <c r="S6" s="10" t="s">
        <v>322</v>
      </c>
      <c r="T6" s="10" t="s">
        <v>322</v>
      </c>
      <c r="U6" s="10" t="s">
        <v>322</v>
      </c>
      <c r="V6" s="10" t="s">
        <v>322</v>
      </c>
      <c r="W6" s="10" t="s">
        <v>322</v>
      </c>
      <c r="X6" s="10" t="s">
        <v>322</v>
      </c>
      <c r="Y6" s="10" t="s">
        <v>322</v>
      </c>
      <c r="Z6" s="10" t="s">
        <v>322</v>
      </c>
      <c r="AA6" s="10" t="s">
        <v>322</v>
      </c>
      <c r="AB6" s="10" t="s">
        <v>322</v>
      </c>
      <c r="AC6" s="10" t="s">
        <v>322</v>
      </c>
      <c r="AD6" s="10" t="s">
        <v>322</v>
      </c>
      <c r="AE6" s="10" t="s">
        <v>322</v>
      </c>
      <c r="AF6" s="10" t="s">
        <v>322</v>
      </c>
      <c r="AG6" s="10" t="s">
        <v>322</v>
      </c>
      <c r="AH6" s="10" t="s">
        <v>322</v>
      </c>
      <c r="AI6" s="10" t="s">
        <v>322</v>
      </c>
      <c r="AJ6" s="10" t="s">
        <v>322</v>
      </c>
      <c r="AK6" s="10" t="s">
        <v>322</v>
      </c>
      <c r="AL6" s="10" t="s">
        <v>322</v>
      </c>
      <c r="AM6" s="10" t="s">
        <v>322</v>
      </c>
    </row>
    <row r="7" spans="1:39">
      <c r="A7" t="s">
        <v>42</v>
      </c>
      <c r="B7" s="10" t="s">
        <v>322</v>
      </c>
      <c r="C7" s="10" t="s">
        <v>322</v>
      </c>
      <c r="D7" s="10" t="s">
        <v>322</v>
      </c>
      <c r="E7" s="10" t="s">
        <v>322</v>
      </c>
      <c r="F7" s="10" t="s">
        <v>322</v>
      </c>
      <c r="G7" s="10" t="s">
        <v>322</v>
      </c>
      <c r="H7" s="10" t="s">
        <v>322</v>
      </c>
      <c r="I7" s="10" t="s">
        <v>322</v>
      </c>
      <c r="J7" s="10" t="s">
        <v>322</v>
      </c>
      <c r="K7" s="10" t="s">
        <v>322</v>
      </c>
      <c r="L7" s="10" t="s">
        <v>322</v>
      </c>
      <c r="M7" s="10" t="s">
        <v>322</v>
      </c>
      <c r="N7" s="10" t="s">
        <v>322</v>
      </c>
      <c r="O7" s="10" t="s">
        <v>322</v>
      </c>
      <c r="P7" s="10" t="s">
        <v>322</v>
      </c>
      <c r="Q7" s="10" t="s">
        <v>322</v>
      </c>
      <c r="R7" s="10" t="s">
        <v>322</v>
      </c>
      <c r="S7" s="10" t="s">
        <v>322</v>
      </c>
      <c r="T7" s="10" t="s">
        <v>322</v>
      </c>
      <c r="U7" s="10" t="s">
        <v>322</v>
      </c>
      <c r="V7" s="10" t="s">
        <v>322</v>
      </c>
      <c r="W7" s="10" t="s">
        <v>322</v>
      </c>
      <c r="X7" s="10" t="s">
        <v>322</v>
      </c>
      <c r="Y7" s="10" t="s">
        <v>322</v>
      </c>
      <c r="Z7" s="10" t="s">
        <v>322</v>
      </c>
      <c r="AA7" s="10" t="s">
        <v>322</v>
      </c>
      <c r="AB7" s="10" t="s">
        <v>322</v>
      </c>
      <c r="AC7" s="10" t="s">
        <v>322</v>
      </c>
      <c r="AD7" s="10" t="s">
        <v>322</v>
      </c>
      <c r="AE7" s="10" t="s">
        <v>322</v>
      </c>
      <c r="AF7" s="10" t="s">
        <v>322</v>
      </c>
      <c r="AG7" s="10" t="s">
        <v>322</v>
      </c>
      <c r="AH7" s="10" t="s">
        <v>322</v>
      </c>
      <c r="AI7" s="10" t="s">
        <v>322</v>
      </c>
      <c r="AJ7" s="10" t="s">
        <v>322</v>
      </c>
      <c r="AK7" s="10" t="s">
        <v>322</v>
      </c>
      <c r="AL7" s="10" t="s">
        <v>322</v>
      </c>
      <c r="AM7" s="10" t="s">
        <v>322</v>
      </c>
    </row>
    <row r="8" spans="1:39">
      <c r="A8" t="s">
        <v>2</v>
      </c>
      <c r="B8" s="10" t="s">
        <v>322</v>
      </c>
      <c r="C8" s="10" t="s">
        <v>322</v>
      </c>
      <c r="D8" s="10" t="s">
        <v>322</v>
      </c>
      <c r="E8" s="10" t="s">
        <v>322</v>
      </c>
      <c r="F8" s="10" t="s">
        <v>322</v>
      </c>
      <c r="G8" s="10" t="s">
        <v>322</v>
      </c>
      <c r="H8" s="10" t="s">
        <v>322</v>
      </c>
      <c r="I8" s="10" t="s">
        <v>322</v>
      </c>
      <c r="J8" s="10" t="s">
        <v>322</v>
      </c>
      <c r="K8" s="10" t="s">
        <v>322</v>
      </c>
      <c r="L8" s="10" t="s">
        <v>322</v>
      </c>
      <c r="M8" s="10" t="s">
        <v>322</v>
      </c>
      <c r="N8" s="10" t="s">
        <v>322</v>
      </c>
      <c r="O8" s="10" t="s">
        <v>322</v>
      </c>
      <c r="P8" s="10" t="s">
        <v>322</v>
      </c>
      <c r="Q8" s="10" t="s">
        <v>322</v>
      </c>
      <c r="R8" s="10" t="s">
        <v>322</v>
      </c>
      <c r="S8" s="10" t="s">
        <v>322</v>
      </c>
      <c r="T8" s="10" t="s">
        <v>322</v>
      </c>
      <c r="U8" s="10" t="s">
        <v>322</v>
      </c>
      <c r="V8" s="10" t="s">
        <v>322</v>
      </c>
      <c r="W8" s="10" t="s">
        <v>322</v>
      </c>
      <c r="X8" s="10" t="s">
        <v>322</v>
      </c>
      <c r="Y8" s="10" t="s">
        <v>322</v>
      </c>
      <c r="Z8" s="10" t="s">
        <v>322</v>
      </c>
      <c r="AA8" s="10" t="s">
        <v>322</v>
      </c>
      <c r="AB8" s="10" t="s">
        <v>322</v>
      </c>
      <c r="AC8" s="10" t="s">
        <v>322</v>
      </c>
      <c r="AD8" s="10" t="s">
        <v>322</v>
      </c>
      <c r="AE8" s="10" t="s">
        <v>322</v>
      </c>
      <c r="AF8" s="10" t="s">
        <v>322</v>
      </c>
      <c r="AG8" s="10" t="s">
        <v>322</v>
      </c>
      <c r="AH8" s="10" t="s">
        <v>322</v>
      </c>
      <c r="AI8" s="10" t="s">
        <v>322</v>
      </c>
      <c r="AJ8" s="10" t="s">
        <v>322</v>
      </c>
      <c r="AK8" s="10" t="s">
        <v>322</v>
      </c>
      <c r="AL8" s="10" t="s">
        <v>322</v>
      </c>
      <c r="AM8" s="10" t="s">
        <v>322</v>
      </c>
    </row>
    <row r="9" spans="1:39">
      <c r="A9" t="s">
        <v>19</v>
      </c>
      <c r="B9" s="10" t="s">
        <v>322</v>
      </c>
      <c r="C9" s="10" t="s">
        <v>322</v>
      </c>
      <c r="D9" s="10" t="s">
        <v>322</v>
      </c>
      <c r="E9" s="10" t="s">
        <v>322</v>
      </c>
      <c r="F9" s="10" t="s">
        <v>322</v>
      </c>
      <c r="G9" s="10" t="s">
        <v>322</v>
      </c>
      <c r="H9" s="10" t="s">
        <v>322</v>
      </c>
      <c r="I9" s="10" t="s">
        <v>322</v>
      </c>
      <c r="J9" s="10" t="s">
        <v>322</v>
      </c>
      <c r="K9" s="10" t="s">
        <v>322</v>
      </c>
      <c r="L9" s="10" t="s">
        <v>322</v>
      </c>
      <c r="M9" s="10" t="s">
        <v>322</v>
      </c>
      <c r="N9" s="10" t="s">
        <v>322</v>
      </c>
      <c r="O9" s="10" t="s">
        <v>322</v>
      </c>
      <c r="P9" s="10" t="s">
        <v>322</v>
      </c>
      <c r="Q9" s="10" t="s">
        <v>322</v>
      </c>
      <c r="R9" s="10" t="s">
        <v>322</v>
      </c>
      <c r="S9" s="10" t="s">
        <v>322</v>
      </c>
      <c r="T9" s="10" t="s">
        <v>322</v>
      </c>
      <c r="U9" s="10" t="s">
        <v>322</v>
      </c>
      <c r="V9" s="10" t="s">
        <v>322</v>
      </c>
      <c r="W9" s="10" t="s">
        <v>322</v>
      </c>
      <c r="X9" s="10" t="s">
        <v>322</v>
      </c>
      <c r="Y9" s="10" t="s">
        <v>322</v>
      </c>
      <c r="Z9" s="10" t="s">
        <v>322</v>
      </c>
      <c r="AA9" s="10" t="s">
        <v>322</v>
      </c>
      <c r="AB9" s="10" t="s">
        <v>322</v>
      </c>
      <c r="AC9" s="10" t="s">
        <v>322</v>
      </c>
      <c r="AD9" s="10" t="s">
        <v>322</v>
      </c>
      <c r="AE9" s="10" t="s">
        <v>322</v>
      </c>
      <c r="AF9" s="10" t="s">
        <v>322</v>
      </c>
      <c r="AG9" s="10" t="s">
        <v>322</v>
      </c>
      <c r="AH9" s="10" t="s">
        <v>322</v>
      </c>
      <c r="AI9" s="10" t="s">
        <v>322</v>
      </c>
      <c r="AJ9" s="10" t="s">
        <v>322</v>
      </c>
      <c r="AK9" s="10" t="s">
        <v>322</v>
      </c>
      <c r="AL9" s="10" t="s">
        <v>322</v>
      </c>
      <c r="AM9" s="10" t="s">
        <v>322</v>
      </c>
    </row>
    <row r="10" spans="1:39">
      <c r="A10" t="s">
        <v>5</v>
      </c>
      <c r="C10" s="10" t="s">
        <v>322</v>
      </c>
      <c r="D10" s="10" t="s">
        <v>322</v>
      </c>
    </row>
    <row r="11" spans="1:39">
      <c r="A11" t="s">
        <v>24</v>
      </c>
      <c r="B11" s="10" t="s">
        <v>322</v>
      </c>
      <c r="C11" s="10" t="s">
        <v>322</v>
      </c>
      <c r="D11" s="10" t="s">
        <v>322</v>
      </c>
    </row>
    <row r="12" spans="1:39">
      <c r="A12" t="s">
        <v>6</v>
      </c>
      <c r="C12" s="10" t="s">
        <v>322</v>
      </c>
      <c r="D12" s="10" t="s">
        <v>322</v>
      </c>
    </row>
    <row r="13" spans="1:39">
      <c r="A13" t="s">
        <v>25</v>
      </c>
      <c r="B13" s="10" t="s">
        <v>322</v>
      </c>
    </row>
    <row r="14" spans="1:39">
      <c r="A14" t="s">
        <v>12</v>
      </c>
    </row>
    <row r="15" spans="1:39">
      <c r="A15" t="s">
        <v>33</v>
      </c>
      <c r="B15" s="10" t="s">
        <v>322</v>
      </c>
      <c r="C15" s="10" t="s">
        <v>322</v>
      </c>
    </row>
    <row r="16" spans="1:39">
      <c r="A16" t="s">
        <v>14</v>
      </c>
      <c r="C16" s="10" t="s">
        <v>322</v>
      </c>
    </row>
    <row r="17" spans="1:4">
      <c r="A17" t="s">
        <v>27</v>
      </c>
      <c r="B17" s="10" t="s">
        <v>322</v>
      </c>
      <c r="C17" s="10" t="s">
        <v>322</v>
      </c>
    </row>
    <row r="18" spans="1:4">
      <c r="A18" t="s">
        <v>26</v>
      </c>
    </row>
    <row r="19" spans="1:4">
      <c r="A19" t="s">
        <v>37</v>
      </c>
    </row>
    <row r="20" spans="1:4">
      <c r="A20" t="s">
        <v>38</v>
      </c>
    </row>
    <row r="21" spans="1:4">
      <c r="A21" t="s">
        <v>28</v>
      </c>
    </row>
    <row r="22" spans="1:4">
      <c r="A22" t="s">
        <v>31</v>
      </c>
      <c r="B22" s="10" t="s">
        <v>322</v>
      </c>
      <c r="C22" s="10" t="s">
        <v>322</v>
      </c>
    </row>
    <row r="23" spans="1:4">
      <c r="A23" t="s">
        <v>29</v>
      </c>
      <c r="B23" s="10" t="s">
        <v>322</v>
      </c>
      <c r="C23" s="10" t="s">
        <v>322</v>
      </c>
    </row>
    <row r="24" spans="1:4">
      <c r="A24" t="s">
        <v>30</v>
      </c>
      <c r="B24" s="10" t="s">
        <v>322</v>
      </c>
    </row>
    <row r="25" spans="1:4">
      <c r="A25" t="s">
        <v>11</v>
      </c>
      <c r="B25" s="10" t="s">
        <v>322</v>
      </c>
      <c r="C25" s="10" t="s">
        <v>322</v>
      </c>
    </row>
    <row r="26" spans="1:4">
      <c r="A26" t="s">
        <v>34</v>
      </c>
      <c r="B26" s="10" t="s">
        <v>322</v>
      </c>
      <c r="C26" s="10" t="s">
        <v>322</v>
      </c>
    </row>
    <row r="27" spans="1:4">
      <c r="A27" t="s">
        <v>32</v>
      </c>
      <c r="B27" s="10" t="s">
        <v>322</v>
      </c>
      <c r="C27" s="10" t="s">
        <v>322</v>
      </c>
    </row>
    <row r="28" spans="1:4">
      <c r="A28" t="s">
        <v>15</v>
      </c>
      <c r="B28" s="10" t="s">
        <v>322</v>
      </c>
      <c r="C28" s="10" t="s">
        <v>322</v>
      </c>
    </row>
    <row r="29" spans="1:4">
      <c r="A29" t="s">
        <v>16</v>
      </c>
      <c r="B29" s="10" t="s">
        <v>322</v>
      </c>
      <c r="C29" s="10" t="s">
        <v>322</v>
      </c>
      <c r="D29" s="10" t="s">
        <v>322</v>
      </c>
    </row>
    <row r="30" spans="1:4">
      <c r="A30" t="s">
        <v>17</v>
      </c>
    </row>
    <row r="31" spans="1:4">
      <c r="A31" t="s">
        <v>18</v>
      </c>
      <c r="B31" s="10" t="s">
        <v>322</v>
      </c>
      <c r="C31" s="10" t="s">
        <v>322</v>
      </c>
    </row>
    <row r="32" spans="1:4">
      <c r="A32" t="s">
        <v>20</v>
      </c>
      <c r="B32" s="10" t="s">
        <v>322</v>
      </c>
      <c r="C32" s="10" t="s">
        <v>322</v>
      </c>
    </row>
    <row r="33" spans="1:3">
      <c r="A33" t="s">
        <v>21</v>
      </c>
      <c r="B33" s="10" t="s">
        <v>322</v>
      </c>
      <c r="C33" s="10" t="s">
        <v>322</v>
      </c>
    </row>
    <row r="34" spans="1:3">
      <c r="A34" t="s">
        <v>67</v>
      </c>
      <c r="B34" s="10" t="s">
        <v>322</v>
      </c>
      <c r="C34" s="10" t="s">
        <v>322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125" zoomScaleNormal="125" zoomScalePageLayoutView="125" workbookViewId="0">
      <selection activeCell="M18" sqref="M18"/>
    </sheetView>
  </sheetViews>
  <sheetFormatPr baseColWidth="10" defaultRowHeight="14" x14ac:dyDescent="0"/>
  <sheetData>
    <row r="1" spans="1:2">
      <c r="A1" t="s">
        <v>438</v>
      </c>
      <c r="B1" t="s">
        <v>439</v>
      </c>
    </row>
    <row r="2" spans="1:2">
      <c r="A2">
        <v>2001</v>
      </c>
      <c r="B2">
        <f>COUNTIF(Study!E:E,sumarizacao!A2)</f>
        <v>3</v>
      </c>
    </row>
    <row r="3" spans="1:2">
      <c r="A3">
        <v>2002</v>
      </c>
      <c r="B3">
        <f>COUNTIF(Study!E:E,sumarizacao!A3)</f>
        <v>2</v>
      </c>
    </row>
    <row r="4" spans="1:2">
      <c r="A4">
        <v>2003</v>
      </c>
      <c r="B4">
        <f>COUNTIF(Study!E:E,sumarizacao!A4)</f>
        <v>2</v>
      </c>
    </row>
    <row r="5" spans="1:2">
      <c r="A5">
        <v>2004</v>
      </c>
      <c r="B5">
        <f>COUNTIF(Study!E:E,sumarizacao!A5)</f>
        <v>3</v>
      </c>
    </row>
    <row r="6" spans="1:2">
      <c r="A6">
        <v>2005</v>
      </c>
      <c r="B6">
        <f>COUNTIF(Study!E:E,sumarizacao!A6)</f>
        <v>3</v>
      </c>
    </row>
    <row r="7" spans="1:2">
      <c r="A7">
        <v>2006</v>
      </c>
      <c r="B7">
        <f>COUNTIF(Study!E:E,sumarizacao!A7)</f>
        <v>4</v>
      </c>
    </row>
    <row r="8" spans="1:2">
      <c r="A8">
        <v>2007</v>
      </c>
      <c r="B8">
        <f>COUNTIF(Study!E:E,sumarizacao!A8)</f>
        <v>4</v>
      </c>
    </row>
    <row r="9" spans="1:2">
      <c r="A9">
        <v>2008</v>
      </c>
      <c r="B9">
        <f>COUNTIF(Study!E:E,sumarizacao!A9)</f>
        <v>9</v>
      </c>
    </row>
    <row r="10" spans="1:2">
      <c r="A10">
        <v>2009</v>
      </c>
      <c r="B10">
        <f>COUNTIF(Study!E:E,sumarizacao!A10)</f>
        <v>7</v>
      </c>
    </row>
    <row r="11" spans="1:2">
      <c r="A11">
        <v>2010</v>
      </c>
      <c r="B11">
        <f>COUNTIF(Study!E:E,sumarizacao!A11)</f>
        <v>1</v>
      </c>
    </row>
    <row r="12" spans="1:2">
      <c r="A12">
        <v>2011</v>
      </c>
      <c r="B12">
        <f>COUNTIF(Study!E:E,sumarizacao!A12)</f>
        <v>4</v>
      </c>
    </row>
    <row r="13" spans="1:2">
      <c r="A13">
        <v>2012</v>
      </c>
      <c r="B13">
        <f>COUNTIF(Study!E:E,sumarizacao!A13)</f>
        <v>4</v>
      </c>
    </row>
    <row r="14" spans="1:2">
      <c r="A14">
        <v>2013</v>
      </c>
      <c r="B14">
        <f>COUNTIF(Study!E:E,sumarizacao!A14)</f>
        <v>1</v>
      </c>
    </row>
    <row r="15" spans="1:2">
      <c r="A15">
        <v>2014</v>
      </c>
      <c r="B15">
        <f>COUNTIF(Study!E:E,sumarizacao!A15)</f>
        <v>5</v>
      </c>
    </row>
    <row r="16" spans="1:2">
      <c r="B16">
        <f>SUM(B2:B15)</f>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opLeftCell="A14" workbookViewId="0">
      <selection activeCell="C31" sqref="C31"/>
    </sheetView>
  </sheetViews>
  <sheetFormatPr baseColWidth="10" defaultRowHeight="14" x14ac:dyDescent="0"/>
  <cols>
    <col min="1" max="1" width="20.5" bestFit="1" customWidth="1"/>
    <col min="2" max="4" width="20.5" customWidth="1"/>
    <col min="5" max="5" width="15.33203125" bestFit="1" customWidth="1"/>
  </cols>
  <sheetData>
    <row r="2" spans="1:7">
      <c r="A2" s="35" t="s">
        <v>471</v>
      </c>
      <c r="B2" s="36">
        <v>11</v>
      </c>
      <c r="D2" s="33" t="s">
        <v>474</v>
      </c>
      <c r="E2" s="31">
        <v>2</v>
      </c>
      <c r="G2" s="8" t="s">
        <v>509</v>
      </c>
    </row>
    <row r="3" spans="1:7">
      <c r="A3" s="35" t="s">
        <v>472</v>
      </c>
      <c r="B3" s="36">
        <v>33</v>
      </c>
      <c r="D3" s="33" t="s">
        <v>475</v>
      </c>
      <c r="E3" s="31">
        <v>5</v>
      </c>
      <c r="G3" s="8" t="s">
        <v>510</v>
      </c>
    </row>
    <row r="4" spans="1:7">
      <c r="A4" s="35" t="s">
        <v>473</v>
      </c>
      <c r="B4" s="36">
        <v>8</v>
      </c>
      <c r="D4" s="33" t="s">
        <v>476</v>
      </c>
      <c r="E4" s="31">
        <v>1</v>
      </c>
      <c r="G4" s="8" t="s">
        <v>511</v>
      </c>
    </row>
    <row r="5" spans="1:7">
      <c r="D5" s="33" t="s">
        <v>338</v>
      </c>
      <c r="E5" s="31">
        <v>3</v>
      </c>
      <c r="G5" s="8" t="s">
        <v>512</v>
      </c>
    </row>
    <row r="6" spans="1:7">
      <c r="G6" s="8" t="s">
        <v>513</v>
      </c>
    </row>
    <row r="7" spans="1:7">
      <c r="G7" s="7" t="s">
        <v>514</v>
      </c>
    </row>
    <row r="8" spans="1:7">
      <c r="G8" s="8" t="s">
        <v>515</v>
      </c>
    </row>
    <row r="9" spans="1:7">
      <c r="A9" s="34" t="s">
        <v>532</v>
      </c>
      <c r="B9" s="34" t="s">
        <v>470</v>
      </c>
      <c r="G9" s="7" t="s">
        <v>516</v>
      </c>
    </row>
    <row r="10" spans="1:7">
      <c r="A10" s="32" t="s">
        <v>533</v>
      </c>
      <c r="B10" s="31">
        <v>1</v>
      </c>
      <c r="G10" s="8" t="s">
        <v>517</v>
      </c>
    </row>
    <row r="11" spans="1:7">
      <c r="A11" s="32" t="s">
        <v>235</v>
      </c>
      <c r="B11" s="31">
        <v>1</v>
      </c>
      <c r="G11" s="8" t="s">
        <v>518</v>
      </c>
    </row>
    <row r="12" spans="1:7">
      <c r="A12" s="32" t="s">
        <v>373</v>
      </c>
      <c r="B12" s="31">
        <v>1</v>
      </c>
      <c r="G12" s="8" t="s">
        <v>519</v>
      </c>
    </row>
    <row r="13" spans="1:7">
      <c r="A13" s="32" t="s">
        <v>236</v>
      </c>
      <c r="B13" s="31">
        <v>1</v>
      </c>
      <c r="D13" t="s">
        <v>594</v>
      </c>
      <c r="E13">
        <v>3</v>
      </c>
      <c r="G13" s="7" t="s">
        <v>520</v>
      </c>
    </row>
    <row r="14" spans="1:7">
      <c r="A14" s="32" t="s">
        <v>377</v>
      </c>
      <c r="B14" s="31">
        <v>1</v>
      </c>
      <c r="D14" t="s">
        <v>595</v>
      </c>
      <c r="E14">
        <v>3</v>
      </c>
      <c r="G14" s="7" t="s">
        <v>521</v>
      </c>
    </row>
    <row r="15" spans="1:7">
      <c r="A15" s="32" t="s">
        <v>252</v>
      </c>
      <c r="B15" s="31">
        <v>1</v>
      </c>
      <c r="D15" t="s">
        <v>596</v>
      </c>
      <c r="E15">
        <v>5</v>
      </c>
      <c r="G15" s="8" t="s">
        <v>522</v>
      </c>
    </row>
    <row r="16" spans="1:7">
      <c r="A16" s="32" t="s">
        <v>365</v>
      </c>
      <c r="B16" s="31">
        <v>1</v>
      </c>
      <c r="D16" t="s">
        <v>598</v>
      </c>
      <c r="E16">
        <v>11</v>
      </c>
      <c r="G16" s="8" t="s">
        <v>523</v>
      </c>
    </row>
    <row r="17" spans="1:7">
      <c r="A17" s="32" t="s">
        <v>239</v>
      </c>
      <c r="B17" s="31">
        <v>1</v>
      </c>
      <c r="D17" t="s">
        <v>597</v>
      </c>
      <c r="E17">
        <v>30</v>
      </c>
      <c r="G17" s="8" t="s">
        <v>524</v>
      </c>
    </row>
    <row r="18" spans="1:7">
      <c r="A18" s="32" t="s">
        <v>244</v>
      </c>
      <c r="B18" s="31">
        <v>1</v>
      </c>
      <c r="G18" s="7" t="s">
        <v>525</v>
      </c>
    </row>
    <row r="19" spans="1:7">
      <c r="A19" s="32" t="s">
        <v>257</v>
      </c>
      <c r="B19" s="31">
        <v>1</v>
      </c>
      <c r="G19" s="8" t="s">
        <v>526</v>
      </c>
    </row>
    <row r="20" spans="1:7">
      <c r="A20" s="32" t="s">
        <v>359</v>
      </c>
      <c r="B20" s="31">
        <v>1</v>
      </c>
      <c r="G20" s="7" t="s">
        <v>527</v>
      </c>
    </row>
    <row r="21" spans="1:7">
      <c r="A21" s="32" t="s">
        <v>350</v>
      </c>
      <c r="B21" s="31">
        <v>1</v>
      </c>
      <c r="G21" s="8" t="s">
        <v>508</v>
      </c>
    </row>
    <row r="22" spans="1:7">
      <c r="A22" s="32" t="s">
        <v>233</v>
      </c>
      <c r="B22" s="31">
        <v>1</v>
      </c>
    </row>
    <row r="23" spans="1:7">
      <c r="A23" s="32" t="s">
        <v>361</v>
      </c>
      <c r="B23" s="31">
        <v>1</v>
      </c>
      <c r="G23" s="7"/>
    </row>
    <row r="24" spans="1:7">
      <c r="A24" s="32" t="s">
        <v>253</v>
      </c>
      <c r="B24" s="31">
        <v>1</v>
      </c>
    </row>
    <row r="25" spans="1:7">
      <c r="A25" s="32" t="s">
        <v>260</v>
      </c>
      <c r="B25" s="31">
        <v>1</v>
      </c>
    </row>
    <row r="26" spans="1:7">
      <c r="A26" s="32" t="s">
        <v>250</v>
      </c>
      <c r="B26" s="31">
        <v>2</v>
      </c>
    </row>
    <row r="27" spans="1:7">
      <c r="A27" s="32" t="s">
        <v>369</v>
      </c>
      <c r="B27" s="31">
        <v>2</v>
      </c>
    </row>
    <row r="28" spans="1:7">
      <c r="A28" s="32" t="s">
        <v>237</v>
      </c>
      <c r="B28" s="31">
        <v>2</v>
      </c>
    </row>
    <row r="29" spans="1:7">
      <c r="A29" s="32" t="s">
        <v>356</v>
      </c>
      <c r="B29" s="31">
        <v>3</v>
      </c>
    </row>
    <row r="30" spans="1:7">
      <c r="A30" s="32" t="s">
        <v>226</v>
      </c>
      <c r="B30" s="31">
        <v>3</v>
      </c>
    </row>
    <row r="31" spans="1:7">
      <c r="A31" s="32" t="s">
        <v>221</v>
      </c>
      <c r="B31" s="31">
        <v>4</v>
      </c>
    </row>
    <row r="32" spans="1:7">
      <c r="A32" s="32" t="s">
        <v>51</v>
      </c>
      <c r="B32" s="31">
        <v>4</v>
      </c>
    </row>
    <row r="33" spans="1:2">
      <c r="A33" s="32" t="s">
        <v>214</v>
      </c>
      <c r="B33" s="31">
        <v>5</v>
      </c>
    </row>
    <row r="34" spans="1:2">
      <c r="A34" s="32" t="s">
        <v>206</v>
      </c>
      <c r="B34" s="31">
        <v>11</v>
      </c>
    </row>
  </sheetData>
  <sortState ref="D13:E17">
    <sortCondition ref="E13:E1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A2" sqref="A2:A53"/>
    </sheetView>
  </sheetViews>
  <sheetFormatPr baseColWidth="10" defaultRowHeight="14" x14ac:dyDescent="0"/>
  <sheetData>
    <row r="1" spans="1:2">
      <c r="A1" t="s">
        <v>581</v>
      </c>
      <c r="B1" t="s">
        <v>582</v>
      </c>
    </row>
    <row r="2" spans="1:2">
      <c r="A2" t="s">
        <v>595</v>
      </c>
      <c r="B2" t="s">
        <v>584</v>
      </c>
    </row>
    <row r="3" spans="1:2">
      <c r="A3" t="s">
        <v>598</v>
      </c>
      <c r="B3" t="s">
        <v>585</v>
      </c>
    </row>
    <row r="4" spans="1:2">
      <c r="A4" t="s">
        <v>597</v>
      </c>
      <c r="B4" t="s">
        <v>586</v>
      </c>
    </row>
    <row r="5" spans="1:2">
      <c r="A5" t="s">
        <v>597</v>
      </c>
      <c r="B5" t="s">
        <v>587</v>
      </c>
    </row>
    <row r="6" spans="1:2">
      <c r="A6" t="s">
        <v>597</v>
      </c>
      <c r="B6" t="s">
        <v>588</v>
      </c>
    </row>
    <row r="7" spans="1:2">
      <c r="A7" t="s">
        <v>597</v>
      </c>
      <c r="B7" t="s">
        <v>589</v>
      </c>
    </row>
    <row r="8" spans="1:2">
      <c r="A8" t="s">
        <v>597</v>
      </c>
      <c r="B8" t="s">
        <v>590</v>
      </c>
    </row>
    <row r="9" spans="1:2">
      <c r="A9" t="s">
        <v>597</v>
      </c>
      <c r="B9" t="s">
        <v>591</v>
      </c>
    </row>
    <row r="10" spans="1:2">
      <c r="A10" t="s">
        <v>597</v>
      </c>
      <c r="B10" t="s">
        <v>592</v>
      </c>
    </row>
    <row r="11" spans="1:2">
      <c r="A11" t="s">
        <v>597</v>
      </c>
      <c r="B11" t="s">
        <v>534</v>
      </c>
    </row>
    <row r="12" spans="1:2">
      <c r="A12" t="s">
        <v>597</v>
      </c>
      <c r="B12" t="s">
        <v>535</v>
      </c>
    </row>
    <row r="13" spans="1:2">
      <c r="A13" t="s">
        <v>597</v>
      </c>
      <c r="B13" t="s">
        <v>536</v>
      </c>
    </row>
    <row r="14" spans="1:2">
      <c r="A14" t="s">
        <v>595</v>
      </c>
      <c r="B14" t="s">
        <v>538</v>
      </c>
    </row>
    <row r="15" spans="1:2">
      <c r="A15" t="s">
        <v>598</v>
      </c>
      <c r="B15" t="s">
        <v>540</v>
      </c>
    </row>
    <row r="16" spans="1:2">
      <c r="A16" t="s">
        <v>597</v>
      </c>
      <c r="B16" t="s">
        <v>541</v>
      </c>
    </row>
    <row r="17" spans="1:2">
      <c r="A17" t="s">
        <v>598</v>
      </c>
      <c r="B17" t="s">
        <v>542</v>
      </c>
    </row>
    <row r="18" spans="1:2">
      <c r="A18" t="s">
        <v>597</v>
      </c>
      <c r="B18" t="s">
        <v>543</v>
      </c>
    </row>
    <row r="19" spans="1:2">
      <c r="A19" t="s">
        <v>595</v>
      </c>
      <c r="B19" t="s">
        <v>544</v>
      </c>
    </row>
    <row r="20" spans="1:2">
      <c r="A20" t="s">
        <v>594</v>
      </c>
      <c r="B20" t="s">
        <v>546</v>
      </c>
    </row>
    <row r="21" spans="1:2">
      <c r="A21" t="s">
        <v>598</v>
      </c>
      <c r="B21" t="s">
        <v>547</v>
      </c>
    </row>
    <row r="22" spans="1:2">
      <c r="A22" t="s">
        <v>594</v>
      </c>
      <c r="B22" t="s">
        <v>548</v>
      </c>
    </row>
    <row r="23" spans="1:2">
      <c r="A23" t="s">
        <v>597</v>
      </c>
      <c r="B23" t="s">
        <v>549</v>
      </c>
    </row>
    <row r="24" spans="1:2">
      <c r="A24" t="s">
        <v>597</v>
      </c>
      <c r="B24" t="s">
        <v>550</v>
      </c>
    </row>
    <row r="25" spans="1:2">
      <c r="A25" t="s">
        <v>597</v>
      </c>
      <c r="B25" t="s">
        <v>551</v>
      </c>
    </row>
    <row r="26" spans="1:2">
      <c r="A26" t="s">
        <v>596</v>
      </c>
      <c r="B26" t="s">
        <v>552</v>
      </c>
    </row>
    <row r="27" spans="1:2">
      <c r="A27" t="s">
        <v>597</v>
      </c>
      <c r="B27" t="s">
        <v>553</v>
      </c>
    </row>
    <row r="28" spans="1:2">
      <c r="A28" t="s">
        <v>597</v>
      </c>
      <c r="B28" t="s">
        <v>554</v>
      </c>
    </row>
    <row r="29" spans="1:2">
      <c r="A29" t="s">
        <v>597</v>
      </c>
      <c r="B29" t="s">
        <v>555</v>
      </c>
    </row>
    <row r="30" spans="1:2">
      <c r="A30" t="s">
        <v>597</v>
      </c>
      <c r="B30" t="s">
        <v>556</v>
      </c>
    </row>
    <row r="31" spans="1:2">
      <c r="A31" t="s">
        <v>598</v>
      </c>
      <c r="B31" t="s">
        <v>557</v>
      </c>
    </row>
    <row r="32" spans="1:2">
      <c r="A32" t="s">
        <v>598</v>
      </c>
      <c r="B32" t="s">
        <v>558</v>
      </c>
    </row>
    <row r="33" spans="1:2">
      <c r="A33" t="s">
        <v>596</v>
      </c>
      <c r="B33" t="s">
        <v>560</v>
      </c>
    </row>
    <row r="34" spans="1:2">
      <c r="A34" t="s">
        <v>597</v>
      </c>
      <c r="B34" t="s">
        <v>561</v>
      </c>
    </row>
    <row r="35" spans="1:2">
      <c r="A35" t="s">
        <v>598</v>
      </c>
      <c r="B35" t="s">
        <v>562</v>
      </c>
    </row>
    <row r="36" spans="1:2">
      <c r="A36" t="s">
        <v>598</v>
      </c>
      <c r="B36" t="s">
        <v>563</v>
      </c>
    </row>
    <row r="37" spans="1:2">
      <c r="A37" t="s">
        <v>598</v>
      </c>
      <c r="B37" t="s">
        <v>564</v>
      </c>
    </row>
    <row r="38" spans="1:2">
      <c r="A38" t="s">
        <v>596</v>
      </c>
      <c r="B38" t="s">
        <v>565</v>
      </c>
    </row>
    <row r="39" spans="1:2">
      <c r="A39" t="s">
        <v>597</v>
      </c>
      <c r="B39" t="s">
        <v>566</v>
      </c>
    </row>
    <row r="40" spans="1:2">
      <c r="A40" t="s">
        <v>594</v>
      </c>
      <c r="B40" t="s">
        <v>567</v>
      </c>
    </row>
    <row r="41" spans="1:2">
      <c r="A41" t="s">
        <v>597</v>
      </c>
      <c r="B41" t="s">
        <v>568</v>
      </c>
    </row>
    <row r="42" spans="1:2">
      <c r="A42" t="s">
        <v>597</v>
      </c>
      <c r="B42" t="s">
        <v>569</v>
      </c>
    </row>
    <row r="43" spans="1:2">
      <c r="A43" t="s">
        <v>594</v>
      </c>
      <c r="B43" t="s">
        <v>570</v>
      </c>
    </row>
    <row r="44" spans="1:2">
      <c r="A44" t="s">
        <v>596</v>
      </c>
      <c r="B44" t="s">
        <v>571</v>
      </c>
    </row>
    <row r="45" spans="1:2">
      <c r="A45" t="s">
        <v>597</v>
      </c>
      <c r="B45" t="s">
        <v>572</v>
      </c>
    </row>
    <row r="46" spans="1:2">
      <c r="A46" t="s">
        <v>597</v>
      </c>
      <c r="B46" t="s">
        <v>573</v>
      </c>
    </row>
    <row r="47" spans="1:2">
      <c r="A47" t="s">
        <v>597</v>
      </c>
      <c r="B47" t="s">
        <v>574</v>
      </c>
    </row>
    <row r="48" spans="1:2">
      <c r="A48" t="s">
        <v>597</v>
      </c>
      <c r="B48" t="s">
        <v>575</v>
      </c>
    </row>
    <row r="49" spans="1:2">
      <c r="A49" t="s">
        <v>597</v>
      </c>
      <c r="B49" t="s">
        <v>576</v>
      </c>
    </row>
    <row r="50" spans="1:2">
      <c r="A50" t="s">
        <v>598</v>
      </c>
      <c r="B50" t="s">
        <v>577</v>
      </c>
    </row>
    <row r="51" spans="1:2">
      <c r="A51" t="s">
        <v>596</v>
      </c>
      <c r="B51" t="s">
        <v>578</v>
      </c>
    </row>
    <row r="52" spans="1:2">
      <c r="A52" t="s">
        <v>598</v>
      </c>
      <c r="B52" t="s">
        <v>579</v>
      </c>
    </row>
    <row r="53" spans="1:2">
      <c r="A53" t="s">
        <v>597</v>
      </c>
      <c r="B53" t="s">
        <v>580</v>
      </c>
    </row>
  </sheetData>
  <autoFilter ref="A1:B53">
    <sortState ref="A2:B53">
      <sortCondition ref="B1:B53"/>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pivot</vt:lpstr>
      <vt:lpstr>Study</vt:lpstr>
      <vt:lpstr>Author</vt:lpstr>
      <vt:lpstr>Study-Author</vt:lpstr>
      <vt:lpstr>analytics</vt:lpstr>
      <vt:lpstr>checklist</vt:lpstr>
      <vt:lpstr>sumarizacao</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2016-08-22T05:55:35Z</dcterms:modified>
</cp:coreProperties>
</file>