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ewar\GitProjects\HMCTS\jwmodel\inst\extdata\"/>
    </mc:Choice>
  </mc:AlternateContent>
  <xr:revisionPtr revIDLastSave="0" documentId="13_ncr:1_{6133EA49-1DE8-4B40-8A90-41F5FFD54978}" xr6:coauthVersionLast="47" xr6:coauthVersionMax="47" xr10:uidLastSave="{00000000-0000-0000-0000-000000000000}"/>
  <bookViews>
    <workbookView xWindow="-28898" yWindow="-2872" windowWidth="28996" windowHeight="15794" tabRatio="749" firstSheet="2" activeTab="12" xr2:uid="{00000000-000D-0000-FFFF-FFFF00000000}"/>
  </bookViews>
  <sheets>
    <sheet name="Template Version Control" sheetId="17" r:id="rId1"/>
    <sheet name="Model Info" sheetId="15" r:id="rId2"/>
    <sheet name="Judge Types" sheetId="1" r:id="rId3"/>
    <sheet name="Jurisdictions" sheetId="2" r:id="rId4"/>
    <sheet name="Allocation Limits" sheetId="18" r:id="rId5"/>
    <sheet name="Years" sheetId="3" r:id="rId6"/>
    <sheet name="Number of Judges" sheetId="5" r:id="rId7"/>
    <sheet name="Expected Departures" sheetId="6" r:id="rId8"/>
    <sheet name="Sitting Day Capacity" sheetId="9" r:id="rId9"/>
    <sheet name="Baseline Demand" sheetId="10" r:id="rId10"/>
    <sheet name="Judge Progression" sheetId="11" r:id="rId11"/>
    <sheet name="Recruitment Limits" sheetId="16" r:id="rId12"/>
    <sheet name="xOverride Hiring" sheetId="19" r:id="rId13"/>
    <sheet name="Fixed Costs" sheetId="13" r:id="rId14"/>
    <sheet name="Variable Costs" sheetId="12" r:id="rId15"/>
    <sheet name="Penalty Costs" sheetId="14" r:id="rId16"/>
  </sheets>
  <definedNames>
    <definedName name="_xlnm._FilterDatabase" localSheetId="4" hidden="1">'Allocation Limits'!$A$1:$D$121</definedName>
    <definedName name="_xlnm._FilterDatabase" localSheetId="9" hidden="1">'Baseline Demand'!$A$1:$C$151</definedName>
    <definedName name="_xlnm._FilterDatabase" localSheetId="7" hidden="1">'Expected Departures'!$A$1:$C$81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2" i="10"/>
  <c r="E13" i="10"/>
  <c r="E14" i="10"/>
  <c r="E15" i="10"/>
  <c r="E16" i="10"/>
  <c r="E17" i="10"/>
  <c r="E18" i="10"/>
  <c r="E19" i="10"/>
  <c r="E20" i="10"/>
  <c r="E22" i="10"/>
  <c r="E23" i="10"/>
  <c r="E24" i="10"/>
  <c r="E25" i="10"/>
  <c r="E26" i="10"/>
  <c r="E27" i="10"/>
  <c r="E28" i="10"/>
  <c r="E29" i="10"/>
  <c r="E30" i="10"/>
  <c r="E32" i="10"/>
  <c r="E33" i="10"/>
  <c r="E34" i="10"/>
  <c r="E35" i="10"/>
  <c r="E36" i="10"/>
  <c r="E37" i="10"/>
  <c r="E38" i="10"/>
  <c r="E39" i="10"/>
  <c r="E40" i="10"/>
  <c r="E42" i="10"/>
  <c r="E43" i="10"/>
  <c r="E44" i="10"/>
  <c r="E45" i="10"/>
  <c r="E46" i="10"/>
  <c r="E47" i="10"/>
  <c r="E48" i="10"/>
  <c r="E49" i="10"/>
  <c r="E50" i="10"/>
  <c r="E52" i="10"/>
  <c r="E53" i="10"/>
  <c r="E54" i="10"/>
  <c r="E55" i="10"/>
  <c r="E56" i="10"/>
  <c r="E57" i="10"/>
  <c r="E58" i="10"/>
  <c r="E59" i="10"/>
  <c r="E60" i="10"/>
  <c r="E62" i="10"/>
  <c r="E63" i="10"/>
  <c r="E64" i="10"/>
  <c r="E65" i="10"/>
  <c r="E66" i="10"/>
  <c r="E67" i="10"/>
  <c r="E68" i="10"/>
  <c r="E69" i="10"/>
  <c r="E70" i="10"/>
  <c r="E72" i="10"/>
  <c r="E73" i="10"/>
  <c r="E74" i="10"/>
  <c r="E75" i="10"/>
  <c r="E76" i="10"/>
  <c r="E77" i="10"/>
  <c r="E78" i="10"/>
  <c r="E79" i="10"/>
  <c r="E80" i="10"/>
  <c r="E82" i="10"/>
  <c r="E83" i="10"/>
  <c r="E84" i="10"/>
  <c r="E85" i="10"/>
  <c r="E86" i="10"/>
  <c r="E87" i="10"/>
  <c r="E88" i="10"/>
  <c r="E89" i="10"/>
  <c r="E90" i="10"/>
  <c r="E92" i="10"/>
  <c r="E93" i="10"/>
  <c r="E94" i="10"/>
  <c r="E95" i="10"/>
  <c r="E96" i="10"/>
  <c r="E97" i="10"/>
  <c r="E98" i="10"/>
  <c r="E99" i="10"/>
  <c r="E100" i="10"/>
  <c r="E102" i="10"/>
  <c r="E103" i="10"/>
  <c r="E104" i="10"/>
  <c r="E105" i="10"/>
  <c r="E106" i="10"/>
  <c r="E107" i="10"/>
  <c r="E108" i="10"/>
  <c r="E109" i="10"/>
  <c r="E110" i="10"/>
  <c r="E112" i="10"/>
  <c r="E113" i="10"/>
  <c r="E114" i="10"/>
  <c r="E115" i="10"/>
  <c r="E116" i="10"/>
  <c r="E117" i="10"/>
  <c r="E118" i="10"/>
  <c r="E119" i="10"/>
  <c r="E120" i="10"/>
  <c r="E122" i="10"/>
  <c r="E123" i="10"/>
  <c r="E124" i="10"/>
  <c r="E125" i="10"/>
  <c r="E126" i="10"/>
  <c r="E127" i="10"/>
  <c r="E128" i="10"/>
  <c r="E129" i="10"/>
  <c r="E130" i="10"/>
  <c r="E132" i="10"/>
  <c r="E133" i="10"/>
  <c r="E134" i="10"/>
  <c r="E135" i="10"/>
  <c r="E136" i="10"/>
  <c r="E137" i="10"/>
  <c r="E138" i="10"/>
  <c r="E139" i="10"/>
  <c r="E140" i="10"/>
  <c r="E142" i="10"/>
  <c r="E143" i="10"/>
  <c r="E144" i="10"/>
  <c r="E145" i="10"/>
  <c r="E146" i="10"/>
  <c r="E147" i="10"/>
  <c r="E148" i="10"/>
  <c r="E149" i="10"/>
  <c r="E150" i="10"/>
  <c r="E151" i="10"/>
  <c r="E2" i="10"/>
  <c r="D3" i="10"/>
  <c r="D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0" i="10"/>
  <c r="D22" i="10"/>
  <c r="D23" i="10"/>
  <c r="D24" i="10"/>
  <c r="D25" i="10"/>
  <c r="D26" i="10"/>
  <c r="D27" i="10"/>
  <c r="D28" i="10"/>
  <c r="D29" i="10"/>
  <c r="D30" i="10"/>
  <c r="D32" i="10"/>
  <c r="D33" i="10"/>
  <c r="D34" i="10"/>
  <c r="D35" i="10"/>
  <c r="D36" i="10"/>
  <c r="D37" i="10"/>
  <c r="D38" i="10"/>
  <c r="D39" i="10"/>
  <c r="D40" i="10"/>
  <c r="D42" i="10"/>
  <c r="D43" i="10"/>
  <c r="D44" i="10"/>
  <c r="D45" i="10"/>
  <c r="D46" i="10"/>
  <c r="D47" i="10"/>
  <c r="D48" i="10"/>
  <c r="D49" i="10"/>
  <c r="D50" i="10"/>
  <c r="D52" i="10"/>
  <c r="D53" i="10"/>
  <c r="D54" i="10"/>
  <c r="D55" i="10"/>
  <c r="D56" i="10"/>
  <c r="D57" i="10"/>
  <c r="D58" i="10"/>
  <c r="D59" i="10"/>
  <c r="D60" i="10"/>
  <c r="D62" i="10"/>
  <c r="D63" i="10"/>
  <c r="D64" i="10"/>
  <c r="D65" i="10"/>
  <c r="D66" i="10"/>
  <c r="D67" i="10"/>
  <c r="D68" i="10"/>
  <c r="D69" i="10"/>
  <c r="D70" i="10"/>
  <c r="D72" i="10"/>
  <c r="D73" i="10"/>
  <c r="D74" i="10"/>
  <c r="D75" i="10"/>
  <c r="D76" i="10"/>
  <c r="D77" i="10"/>
  <c r="D78" i="10"/>
  <c r="D79" i="10"/>
  <c r="D80" i="10"/>
  <c r="D82" i="10"/>
  <c r="D83" i="10"/>
  <c r="D84" i="10"/>
  <c r="D85" i="10"/>
  <c r="D86" i="10"/>
  <c r="D87" i="10"/>
  <c r="D88" i="10"/>
  <c r="D89" i="10"/>
  <c r="D90" i="10"/>
  <c r="D92" i="10"/>
  <c r="D93" i="10"/>
  <c r="D94" i="10"/>
  <c r="D95" i="10"/>
  <c r="D96" i="10"/>
  <c r="D97" i="10"/>
  <c r="D98" i="10"/>
  <c r="D99" i="10"/>
  <c r="D100" i="10"/>
  <c r="D102" i="10"/>
  <c r="D103" i="10"/>
  <c r="D104" i="10"/>
  <c r="D105" i="10"/>
  <c r="D106" i="10"/>
  <c r="D107" i="10"/>
  <c r="D108" i="10"/>
  <c r="D109" i="10"/>
  <c r="D110" i="10"/>
  <c r="D112" i="10"/>
  <c r="D113" i="10"/>
  <c r="D114" i="10"/>
  <c r="D115" i="10"/>
  <c r="D116" i="10"/>
  <c r="D117" i="10"/>
  <c r="D118" i="10"/>
  <c r="D119" i="10"/>
  <c r="D120" i="10"/>
  <c r="D122" i="10"/>
  <c r="D123" i="10"/>
  <c r="D124" i="10"/>
  <c r="D125" i="10"/>
  <c r="D126" i="10"/>
  <c r="D127" i="10"/>
  <c r="D128" i="10"/>
  <c r="D129" i="10"/>
  <c r="D130" i="10"/>
  <c r="D132" i="10"/>
  <c r="D133" i="10"/>
  <c r="D134" i="10"/>
  <c r="D135" i="10"/>
  <c r="D136" i="10"/>
  <c r="D137" i="10"/>
  <c r="D138" i="10"/>
  <c r="D139" i="10"/>
  <c r="D140" i="10"/>
  <c r="D142" i="10"/>
  <c r="D143" i="10"/>
  <c r="D144" i="10"/>
  <c r="D145" i="10"/>
  <c r="D146" i="10"/>
  <c r="D147" i="10"/>
  <c r="D148" i="10"/>
  <c r="D149" i="10"/>
  <c r="D150" i="10"/>
  <c r="D151" i="10"/>
  <c r="D2" i="10"/>
  <c r="C21" i="6" l="1"/>
  <c r="C11" i="6"/>
  <c r="C80" i="6"/>
  <c r="C81" i="6" s="1"/>
  <c r="C60" i="6"/>
  <c r="C61" i="6" s="1"/>
  <c r="C50" i="6"/>
  <c r="C51" i="6" s="1"/>
  <c r="C41" i="6" l="1"/>
  <c r="C31" i="6"/>
  <c r="C141" i="10" l="1"/>
  <c r="C131" i="10"/>
  <c r="C121" i="10"/>
  <c r="C111" i="10"/>
  <c r="C101" i="10"/>
  <c r="C91" i="10"/>
  <c r="C81" i="10"/>
  <c r="C71" i="10"/>
  <c r="C61" i="10"/>
  <c r="E71" i="10" l="1"/>
  <c r="D71" i="10"/>
  <c r="E111" i="10"/>
  <c r="D111" i="10"/>
  <c r="D81" i="10"/>
  <c r="E81" i="10"/>
  <c r="D121" i="10"/>
  <c r="E121" i="10"/>
  <c r="E91" i="10"/>
  <c r="D91" i="10"/>
  <c r="E131" i="10"/>
  <c r="D131" i="10"/>
  <c r="D61" i="10"/>
  <c r="E61" i="10"/>
  <c r="D101" i="10"/>
  <c r="E101" i="10"/>
  <c r="D141" i="10"/>
  <c r="E141" i="10"/>
  <c r="C31" i="10"/>
  <c r="C41" i="10"/>
  <c r="C51" i="10"/>
  <c r="C11" i="10"/>
  <c r="C21" i="10"/>
  <c r="D41" i="10" l="1"/>
  <c r="E41" i="10"/>
  <c r="D21" i="10"/>
  <c r="E21" i="10"/>
  <c r="E31" i="10"/>
  <c r="D31" i="10"/>
  <c r="E11" i="10"/>
  <c r="D11" i="10"/>
  <c r="E51" i="10"/>
  <c r="D51" i="10"/>
</calcChain>
</file>

<file path=xl/sharedStrings.xml><?xml version="1.0" encoding="utf-8"?>
<sst xmlns="http://schemas.openxmlformats.org/spreadsheetml/2006/main" count="1431" uniqueCount="100">
  <si>
    <t>District Judge</t>
  </si>
  <si>
    <t>Deputy District Judge</t>
  </si>
  <si>
    <t>Circuit Judge</t>
  </si>
  <si>
    <t>Recorder</t>
  </si>
  <si>
    <t>Jurisdiction</t>
  </si>
  <si>
    <t>Years</t>
  </si>
  <si>
    <t>Judge Type</t>
  </si>
  <si>
    <t>Number of Judges</t>
  </si>
  <si>
    <t>Year</t>
  </si>
  <si>
    <t>Expected Departures</t>
  </si>
  <si>
    <t>Description</t>
  </si>
  <si>
    <t>DJ</t>
  </si>
  <si>
    <t>DDJ</t>
  </si>
  <si>
    <t>CJ</t>
  </si>
  <si>
    <t>Civil DJ &amp; DDJ</t>
  </si>
  <si>
    <t>Civil CJ &amp; Recorder</t>
  </si>
  <si>
    <t>Family DJ &amp; DDJ</t>
  </si>
  <si>
    <t>Family CJ &amp; Recorder</t>
  </si>
  <si>
    <t>Crime CJ &amp; Recorder</t>
  </si>
  <si>
    <t>IAC</t>
  </si>
  <si>
    <t>SEC</t>
  </si>
  <si>
    <t>SEC MED</t>
  </si>
  <si>
    <t>ET</t>
  </si>
  <si>
    <t>MH</t>
  </si>
  <si>
    <t>HESC MED</t>
  </si>
  <si>
    <t>UT IAC</t>
  </si>
  <si>
    <t>UT ADMIN</t>
  </si>
  <si>
    <t>FT Res Prop</t>
  </si>
  <si>
    <t>FT Tax</t>
  </si>
  <si>
    <t>Salaried</t>
  </si>
  <si>
    <t>Fee-Paid</t>
  </si>
  <si>
    <t>Category</t>
  </si>
  <si>
    <t>Courts</t>
  </si>
  <si>
    <t>Tribunals</t>
  </si>
  <si>
    <t>Criminal Court cases requiring CJ or Recorder</t>
  </si>
  <si>
    <t>Civil Court cases requiring for DJ or DDJ</t>
  </si>
  <si>
    <t>Civil Court cases requiring for CJ or Recorder</t>
  </si>
  <si>
    <t>Immigration &amp; Asylum (Upper Tribunal)</t>
  </si>
  <si>
    <t>Social Entitlement Chamber including: Social Security &amp; Child Support; Asylum Support; Criminal Injuries Compensation</t>
  </si>
  <si>
    <t>Social Entitlement Chamber cases requiring medical expertise</t>
  </si>
  <si>
    <t>Employment Tribunals</t>
  </si>
  <si>
    <t>Mental Health Tribunals</t>
  </si>
  <si>
    <t>Health, Education &amp; Social Care including: Special Education Needs &amp; Disability; Care Standards; Primary Health Lists</t>
  </si>
  <si>
    <t>Immigration &amp; Asylum (First Tier)</t>
  </si>
  <si>
    <t>Administrative Appeals (Upper Tribunal)</t>
  </si>
  <si>
    <t>Property Chamber (First Tier) including: Residential property; Agricultural lands &amp; drainage; Land Registration</t>
  </si>
  <si>
    <t>Tax Chamber (First Tier) including: Direct &amp; indirect taxation; MPs Expenses</t>
  </si>
  <si>
    <t>Avg Sitting Days</t>
  </si>
  <si>
    <t>Min Sitting Days</t>
  </si>
  <si>
    <t>Max Sitting Days</t>
  </si>
  <si>
    <t>Sitting Days</t>
  </si>
  <si>
    <t>Recruited From</t>
  </si>
  <si>
    <t>Recruited Into</t>
  </si>
  <si>
    <t>Proportion</t>
  </si>
  <si>
    <t>Salaried Tribunal Judges</t>
  </si>
  <si>
    <t>Fee-Paid Tribunal Judges</t>
  </si>
  <si>
    <t>2020/21</t>
  </si>
  <si>
    <t>2021/22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</si>
  <si>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</si>
  <si>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</si>
  <si>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</si>
  <si>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</si>
  <si>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</si>
  <si>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</si>
  <si>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</si>
  <si>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</si>
  <si>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Judge</t>
  </si>
  <si>
    <t>Avg Sitting Day Cost</t>
  </si>
  <si>
    <t>Salaried (M)</t>
  </si>
  <si>
    <t>Fee-Paid (M)</t>
  </si>
  <si>
    <t>Salaried Tribunal Judges (Medically qualified)</t>
  </si>
  <si>
    <t>Fee-Paid Tribunal Judges (Medically qualified)</t>
  </si>
  <si>
    <t>Avg Annual Cost</t>
  </si>
  <si>
    <t>Penalty Cost Per Unmet Sitting Day</t>
  </si>
  <si>
    <t>Test model</t>
  </si>
  <si>
    <t>Full set of realistic parameters using parameter template v0.2</t>
  </si>
  <si>
    <t>name</t>
  </si>
  <si>
    <t>description</t>
  </si>
  <si>
    <t>Max recruitment per year</t>
  </si>
  <si>
    <t>Version</t>
  </si>
  <si>
    <t>Adds "Recruitment Limits" input sheet</t>
  </si>
  <si>
    <t>Changes</t>
  </si>
  <si>
    <t>Date</t>
  </si>
  <si>
    <t>Tom Dewar</t>
  </si>
  <si>
    <t>Comments</t>
  </si>
  <si>
    <t>By</t>
  </si>
  <si>
    <t xml:space="preserve">Enables contraint on max number of judges who can be recruited in any given year (by Judge Type). </t>
  </si>
  <si>
    <t>Scenario 2 (-5%)</t>
  </si>
  <si>
    <t>Scenario 1 (+5%)</t>
  </si>
  <si>
    <t>Lower</t>
  </si>
  <si>
    <t>Upper</t>
  </si>
  <si>
    <t>Changed "Recruitment Limits" input sheet to be by judge type AND year.</t>
  </si>
  <si>
    <t>"Shortfall" scenarios can be added as additional columns.</t>
  </si>
  <si>
    <t>MinPct</t>
  </si>
  <si>
    <t>MaxPct</t>
  </si>
  <si>
    <t>Added "Allocation Limits" input sheet</t>
  </si>
  <si>
    <t>To enable specifying a minimum and maximum proportion of demand a given judge type must be used to satisfy in a given jurisdiction. In effect this will also become the means by which allowable judge-jurisdiction pairings are defined. (Setting max to 0% prohibits a judge type from being used.)</t>
  </si>
  <si>
    <t>Added "Category" to Judge Type</t>
  </si>
  <si>
    <t>This has no impact on optimisation, but is used in plotting results.</t>
  </si>
  <si>
    <t>Minimum To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</si>
</sst>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 applyFill="1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G10" sqref="G10"/>
    </sheetView>
  </sheetViews>
  <sheetFormatPr defaultRowHeight="14.4" x14ac:dyDescent="0.55000000000000004"/>
  <cols>
    <col min="2" max="2" width="12.89453125" customWidth="1"/>
    <col min="3" max="3" width="49.5234375" customWidth="1"/>
    <col min="4" max="4" width="10.5234375" customWidth="1"/>
    <col min="5" max="5" width="53.3125" customWidth="1"/>
  </cols>
  <sheetData>
    <row r="1" spans="1:5" x14ac:dyDescent="0.55000000000000004">
      <c r="A1" s="8" t="s">
        <v>79</v>
      </c>
      <c r="B1" s="8" t="s">
        <v>82</v>
      </c>
      <c r="C1" s="7" t="s">
        <v>81</v>
      </c>
      <c r="D1" s="7" t="s">
        <v>85</v>
      </c>
      <c r="E1" s="7" t="s">
        <v>84</v>
      </c>
    </row>
    <row r="2" spans="1:5" ht="28.8" x14ac:dyDescent="0.55000000000000004">
      <c r="A2" s="10">
        <v>0.3</v>
      </c>
      <c r="B2" s="9">
        <v>44025</v>
      </c>
      <c r="C2" s="6" t="s">
        <v>80</v>
      </c>
      <c r="D2" s="6" t="s">
        <v>83</v>
      </c>
      <c r="E2" s="6" t="s">
        <v>86</v>
      </c>
    </row>
    <row r="3" spans="1:5" ht="28.8" x14ac:dyDescent="0.55000000000000004">
      <c r="A3" s="10">
        <v>0.4</v>
      </c>
      <c r="B3" s="9">
        <v>44026</v>
      </c>
      <c r="C3" s="6" t="s">
        <v>91</v>
      </c>
      <c r="D3" s="6" t="s">
        <v>83</v>
      </c>
      <c r="E3" s="6" t="s">
        <v>92</v>
      </c>
    </row>
    <row r="4" spans="1:5" ht="72" x14ac:dyDescent="0.55000000000000004">
      <c r="A4" s="10">
        <v>0.5</v>
      </c>
      <c r="B4" s="9">
        <v>44032</v>
      </c>
      <c r="C4" s="6" t="s">
        <v>95</v>
      </c>
      <c r="D4" s="6" t="s">
        <v>83</v>
      </c>
      <c r="E4" s="6" t="s">
        <v>96</v>
      </c>
    </row>
    <row r="5" spans="1:5" x14ac:dyDescent="0.55000000000000004">
      <c r="A5" s="10">
        <v>0.6</v>
      </c>
      <c r="B5" s="9">
        <v>44034</v>
      </c>
      <c r="C5" s="6" t="s">
        <v>97</v>
      </c>
      <c r="D5" s="6" t="s">
        <v>83</v>
      </c>
      <c r="E5" s="6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1"/>
  <sheetViews>
    <sheetView workbookViewId="0">
      <selection activeCell="G10" sqref="G10"/>
    </sheetView>
  </sheetViews>
  <sheetFormatPr defaultRowHeight="14.4" x14ac:dyDescent="0.55000000000000004"/>
  <cols>
    <col min="1" max="1" width="18.3125" bestFit="1" customWidth="1"/>
    <col min="3" max="3" width="18.68359375" customWidth="1"/>
    <col min="4" max="4" width="14.5234375" bestFit="1" customWidth="1"/>
    <col min="5" max="5" width="14.20703125" bestFit="1" customWidth="1"/>
  </cols>
  <sheetData>
    <row r="1" spans="1:5" x14ac:dyDescent="0.55000000000000004">
      <c r="A1" s="1" t="s">
        <v>4</v>
      </c>
      <c r="B1" s="2" t="s">
        <v>8</v>
      </c>
      <c r="C1" s="2" t="s">
        <v>50</v>
      </c>
      <c r="D1" s="12" t="s">
        <v>88</v>
      </c>
      <c r="E1" s="12" t="s">
        <v>87</v>
      </c>
    </row>
    <row r="2" spans="1:5" x14ac:dyDescent="0.55000000000000004">
      <c r="A2" t="s">
        <v>14</v>
      </c>
      <c r="B2" t="s">
        <v>56</v>
      </c>
      <c r="C2" s="3">
        <v>67978.672276722777</v>
      </c>
      <c r="D2" s="11">
        <f>C2*1.05</f>
        <v>71377.605890558916</v>
      </c>
      <c r="E2" s="11">
        <f>C2*0.95</f>
        <v>64579.738662886637</v>
      </c>
    </row>
    <row r="3" spans="1:5" x14ac:dyDescent="0.55000000000000004">
      <c r="A3" t="s">
        <v>14</v>
      </c>
      <c r="B3" t="s">
        <v>57</v>
      </c>
      <c r="C3" s="3">
        <v>66771.518964770919</v>
      </c>
      <c r="D3" s="11">
        <f t="shared" ref="D3:D66" si="0">C3*1.05</f>
        <v>70110.094913009467</v>
      </c>
      <c r="E3" s="11">
        <f t="shared" ref="E3:E66" si="1">C3*0.95</f>
        <v>63432.943016532372</v>
      </c>
    </row>
    <row r="4" spans="1:5" x14ac:dyDescent="0.55000000000000004">
      <c r="A4" t="s">
        <v>14</v>
      </c>
      <c r="B4" t="s">
        <v>58</v>
      </c>
      <c r="C4" s="3">
        <v>65372.248274162892</v>
      </c>
      <c r="D4" s="11">
        <f t="shared" si="0"/>
        <v>68640.860687871042</v>
      </c>
      <c r="E4" s="11">
        <f t="shared" si="1"/>
        <v>62103.635860454742</v>
      </c>
    </row>
    <row r="5" spans="1:5" x14ac:dyDescent="0.55000000000000004">
      <c r="A5" t="s">
        <v>14</v>
      </c>
      <c r="B5" t="s">
        <v>59</v>
      </c>
      <c r="C5" s="3">
        <v>64362.876882925542</v>
      </c>
      <c r="D5" s="11">
        <f t="shared" si="0"/>
        <v>67581.020727071824</v>
      </c>
      <c r="E5" s="11">
        <f t="shared" si="1"/>
        <v>61144.733038779261</v>
      </c>
    </row>
    <row r="6" spans="1:5" x14ac:dyDescent="0.55000000000000004">
      <c r="A6" t="s">
        <v>14</v>
      </c>
      <c r="B6" t="s">
        <v>60</v>
      </c>
      <c r="C6" s="3">
        <v>63124.367328978056</v>
      </c>
      <c r="D6" s="11">
        <f t="shared" si="0"/>
        <v>66280.585695426955</v>
      </c>
      <c r="E6" s="11">
        <f t="shared" si="1"/>
        <v>59968.148962529151</v>
      </c>
    </row>
    <row r="7" spans="1:5" x14ac:dyDescent="0.55000000000000004">
      <c r="A7" t="s">
        <v>14</v>
      </c>
      <c r="B7" t="s">
        <v>61</v>
      </c>
      <c r="C7" s="3">
        <v>62394.950420272071</v>
      </c>
      <c r="D7" s="11">
        <f t="shared" si="0"/>
        <v>65514.697941285674</v>
      </c>
      <c r="E7" s="11">
        <f t="shared" si="1"/>
        <v>59275.202899258467</v>
      </c>
    </row>
    <row r="8" spans="1:5" x14ac:dyDescent="0.55000000000000004">
      <c r="A8" t="s">
        <v>14</v>
      </c>
      <c r="B8" t="s">
        <v>62</v>
      </c>
      <c r="C8" s="3">
        <v>62361.409948444838</v>
      </c>
      <c r="D8" s="11">
        <f t="shared" si="0"/>
        <v>65479.480445867084</v>
      </c>
      <c r="E8" s="11">
        <f t="shared" si="1"/>
        <v>59243.339451022592</v>
      </c>
    </row>
    <row r="9" spans="1:5" x14ac:dyDescent="0.55000000000000004">
      <c r="A9" t="s">
        <v>14</v>
      </c>
      <c r="B9" t="s">
        <v>63</v>
      </c>
      <c r="C9" s="3">
        <v>62361.409948444838</v>
      </c>
      <c r="D9" s="11">
        <f t="shared" si="0"/>
        <v>65479.480445867084</v>
      </c>
      <c r="E9" s="11">
        <f t="shared" si="1"/>
        <v>59243.339451022592</v>
      </c>
    </row>
    <row r="10" spans="1:5" x14ac:dyDescent="0.55000000000000004">
      <c r="A10" t="s">
        <v>14</v>
      </c>
      <c r="B10" t="s">
        <v>64</v>
      </c>
      <c r="C10" s="3">
        <v>62361.409948444838</v>
      </c>
      <c r="D10" s="11">
        <f t="shared" si="0"/>
        <v>65479.480445867084</v>
      </c>
      <c r="E10" s="11">
        <f t="shared" si="1"/>
        <v>59243.339451022592</v>
      </c>
    </row>
    <row r="11" spans="1:5" x14ac:dyDescent="0.55000000000000004">
      <c r="A11" t="s">
        <v>14</v>
      </c>
      <c r="B11" t="s">
        <v>65</v>
      </c>
      <c r="C11" s="3">
        <f>C10+LINEST(C2:C10)</f>
        <v>61633.260290508515</v>
      </c>
      <c r="D11" s="11">
        <f t="shared" si="0"/>
        <v>64714.923305033946</v>
      </c>
      <c r="E11" s="11">
        <f t="shared" si="1"/>
        <v>58551.597275983084</v>
      </c>
    </row>
    <row r="12" spans="1:5" x14ac:dyDescent="0.55000000000000004">
      <c r="A12" t="s">
        <v>15</v>
      </c>
      <c r="B12" t="s">
        <v>56</v>
      </c>
      <c r="C12" s="3">
        <v>9079.0534392528953</v>
      </c>
      <c r="D12" s="11">
        <f t="shared" si="0"/>
        <v>9533.0061112155399</v>
      </c>
      <c r="E12" s="11">
        <f t="shared" si="1"/>
        <v>8625.1007672902506</v>
      </c>
    </row>
    <row r="13" spans="1:5" x14ac:dyDescent="0.55000000000000004">
      <c r="A13" t="s">
        <v>15</v>
      </c>
      <c r="B13" t="s">
        <v>57</v>
      </c>
      <c r="C13" s="3">
        <v>8917.8292043345155</v>
      </c>
      <c r="D13" s="11">
        <f t="shared" si="0"/>
        <v>9363.7206645512415</v>
      </c>
      <c r="E13" s="11">
        <f t="shared" si="1"/>
        <v>8471.9377441177894</v>
      </c>
    </row>
    <row r="14" spans="1:5" x14ac:dyDescent="0.55000000000000004">
      <c r="A14" t="s">
        <v>15</v>
      </c>
      <c r="B14" t="s">
        <v>58</v>
      </c>
      <c r="C14" s="3">
        <v>8730.9462754609431</v>
      </c>
      <c r="D14" s="11">
        <f t="shared" si="0"/>
        <v>9167.4935892339909</v>
      </c>
      <c r="E14" s="11">
        <f t="shared" si="1"/>
        <v>8294.3989616878953</v>
      </c>
    </row>
    <row r="15" spans="1:5" x14ac:dyDescent="0.55000000000000004">
      <c r="A15" t="s">
        <v>15</v>
      </c>
      <c r="B15" t="s">
        <v>59</v>
      </c>
      <c r="C15" s="3">
        <v>8596.137275900137</v>
      </c>
      <c r="D15" s="11">
        <f t="shared" si="0"/>
        <v>9025.9441396951443</v>
      </c>
      <c r="E15" s="11">
        <f t="shared" si="1"/>
        <v>8166.3304121051297</v>
      </c>
    </row>
    <row r="16" spans="1:5" x14ac:dyDescent="0.55000000000000004">
      <c r="A16" t="s">
        <v>15</v>
      </c>
      <c r="B16" t="s">
        <v>60</v>
      </c>
      <c r="C16" s="3">
        <v>8430.7251834199942</v>
      </c>
      <c r="D16" s="11">
        <f t="shared" si="0"/>
        <v>8852.2614425909942</v>
      </c>
      <c r="E16" s="11">
        <f t="shared" si="1"/>
        <v>8009.1889242489942</v>
      </c>
    </row>
    <row r="17" spans="1:5" x14ac:dyDescent="0.55000000000000004">
      <c r="A17" t="s">
        <v>15</v>
      </c>
      <c r="B17" t="s">
        <v>61</v>
      </c>
      <c r="C17" s="3">
        <v>8333.3061713704774</v>
      </c>
      <c r="D17" s="11">
        <f t="shared" si="0"/>
        <v>8749.9714799390022</v>
      </c>
      <c r="E17" s="11">
        <f t="shared" si="1"/>
        <v>7916.6408628019535</v>
      </c>
    </row>
    <row r="18" spans="1:5" x14ac:dyDescent="0.55000000000000004">
      <c r="A18" t="s">
        <v>15</v>
      </c>
      <c r="B18" t="s">
        <v>62</v>
      </c>
      <c r="C18" s="3">
        <v>8328.8265937927099</v>
      </c>
      <c r="D18" s="11">
        <f t="shared" si="0"/>
        <v>8745.2679234823463</v>
      </c>
      <c r="E18" s="11">
        <f t="shared" si="1"/>
        <v>7912.3852641030744</v>
      </c>
    </row>
    <row r="19" spans="1:5" x14ac:dyDescent="0.55000000000000004">
      <c r="A19" t="s">
        <v>15</v>
      </c>
      <c r="B19" t="s">
        <v>63</v>
      </c>
      <c r="C19" s="3">
        <v>8328.8265937927099</v>
      </c>
      <c r="D19" s="11">
        <f t="shared" si="0"/>
        <v>8745.2679234823463</v>
      </c>
      <c r="E19" s="11">
        <f t="shared" si="1"/>
        <v>7912.3852641030744</v>
      </c>
    </row>
    <row r="20" spans="1:5" x14ac:dyDescent="0.55000000000000004">
      <c r="A20" t="s">
        <v>15</v>
      </c>
      <c r="B20" t="s">
        <v>64</v>
      </c>
      <c r="C20" s="3">
        <v>8328.8265937927099</v>
      </c>
      <c r="D20" s="11">
        <f t="shared" si="0"/>
        <v>8745.2679234823463</v>
      </c>
      <c r="E20" s="11">
        <f t="shared" si="1"/>
        <v>7912.3852641030744</v>
      </c>
    </row>
    <row r="21" spans="1:5" x14ac:dyDescent="0.55000000000000004">
      <c r="A21" t="s">
        <v>15</v>
      </c>
      <c r="B21" t="s">
        <v>65</v>
      </c>
      <c r="C21" s="3">
        <f>C20 + LINEST(C12:C20)</f>
        <v>8231.5768324371711</v>
      </c>
      <c r="D21" s="11">
        <f t="shared" si="0"/>
        <v>8643.1556740590295</v>
      </c>
      <c r="E21" s="11">
        <f t="shared" si="1"/>
        <v>7819.9979908153118</v>
      </c>
    </row>
    <row r="22" spans="1:5" x14ac:dyDescent="0.55000000000000004">
      <c r="A22" t="s">
        <v>16</v>
      </c>
      <c r="B22" t="s">
        <v>56</v>
      </c>
      <c r="C22" s="3">
        <v>53462.813490876324</v>
      </c>
      <c r="D22" s="11">
        <f t="shared" si="0"/>
        <v>56135.954165420146</v>
      </c>
      <c r="E22" s="11">
        <f t="shared" si="1"/>
        <v>50789.672816332502</v>
      </c>
    </row>
    <row r="23" spans="1:5" x14ac:dyDescent="0.55000000000000004">
      <c r="A23" t="s">
        <v>16</v>
      </c>
      <c r="B23" t="s">
        <v>57</v>
      </c>
      <c r="C23" s="3">
        <v>50849.184605552844</v>
      </c>
      <c r="D23" s="11">
        <f t="shared" si="0"/>
        <v>53391.643835830488</v>
      </c>
      <c r="E23" s="11">
        <f t="shared" si="1"/>
        <v>48306.7253752752</v>
      </c>
    </row>
    <row r="24" spans="1:5" x14ac:dyDescent="0.55000000000000004">
      <c r="A24" t="s">
        <v>16</v>
      </c>
      <c r="B24" t="s">
        <v>58</v>
      </c>
      <c r="C24" s="3">
        <v>48549.235083898195</v>
      </c>
      <c r="D24" s="11">
        <f t="shared" si="0"/>
        <v>50976.696838093107</v>
      </c>
      <c r="E24" s="11">
        <f t="shared" si="1"/>
        <v>46121.773329703283</v>
      </c>
    </row>
    <row r="25" spans="1:5" x14ac:dyDescent="0.55000000000000004">
      <c r="A25" t="s">
        <v>16</v>
      </c>
      <c r="B25" t="s">
        <v>59</v>
      </c>
      <c r="C25" s="3">
        <v>47399.297400660776</v>
      </c>
      <c r="D25" s="11">
        <f t="shared" si="0"/>
        <v>49769.26227069382</v>
      </c>
      <c r="E25" s="11">
        <f t="shared" si="1"/>
        <v>45029.332530627733</v>
      </c>
    </row>
    <row r="26" spans="1:5" x14ac:dyDescent="0.55000000000000004">
      <c r="A26" t="s">
        <v>16</v>
      </c>
      <c r="B26" t="s">
        <v>60</v>
      </c>
      <c r="C26" s="3">
        <v>45614.685010437141</v>
      </c>
      <c r="D26" s="11">
        <f t="shared" si="0"/>
        <v>47895.419260959003</v>
      </c>
      <c r="E26" s="11">
        <f t="shared" si="1"/>
        <v>43333.950759915278</v>
      </c>
    </row>
    <row r="27" spans="1:5" x14ac:dyDescent="0.55000000000000004">
      <c r="A27" t="s">
        <v>16</v>
      </c>
      <c r="B27" t="s">
        <v>61</v>
      </c>
      <c r="C27" s="3">
        <v>45309.730070156926</v>
      </c>
      <c r="D27" s="11">
        <f t="shared" si="0"/>
        <v>47575.216573664773</v>
      </c>
      <c r="E27" s="11">
        <f t="shared" si="1"/>
        <v>43044.243566649078</v>
      </c>
    </row>
    <row r="28" spans="1:5" x14ac:dyDescent="0.55000000000000004">
      <c r="A28" t="s">
        <v>16</v>
      </c>
      <c r="B28" t="s">
        <v>62</v>
      </c>
      <c r="C28" s="3">
        <v>45304.649636549249</v>
      </c>
      <c r="D28" s="11">
        <f t="shared" si="0"/>
        <v>47569.882118376714</v>
      </c>
      <c r="E28" s="11">
        <f t="shared" si="1"/>
        <v>43039.417154721785</v>
      </c>
    </row>
    <row r="29" spans="1:5" x14ac:dyDescent="0.55000000000000004">
      <c r="A29" t="s">
        <v>16</v>
      </c>
      <c r="B29" t="s">
        <v>63</v>
      </c>
      <c r="C29" s="3">
        <v>45304.649636549249</v>
      </c>
      <c r="D29" s="11">
        <f t="shared" si="0"/>
        <v>47569.882118376714</v>
      </c>
      <c r="E29" s="11">
        <f t="shared" si="1"/>
        <v>43039.417154721785</v>
      </c>
    </row>
    <row r="30" spans="1:5" x14ac:dyDescent="0.55000000000000004">
      <c r="A30" t="s">
        <v>16</v>
      </c>
      <c r="B30" t="s">
        <v>64</v>
      </c>
      <c r="C30" s="3">
        <v>45304.649636549249</v>
      </c>
      <c r="D30" s="11">
        <f t="shared" si="0"/>
        <v>47569.882118376714</v>
      </c>
      <c r="E30" s="11">
        <f t="shared" si="1"/>
        <v>43039.417154721785</v>
      </c>
    </row>
    <row r="31" spans="1:5" x14ac:dyDescent="0.55000000000000004">
      <c r="A31" t="s">
        <v>16</v>
      </c>
      <c r="B31" t="s">
        <v>65</v>
      </c>
      <c r="C31" s="3">
        <f>C30</f>
        <v>45304.649636549249</v>
      </c>
      <c r="D31" s="11">
        <f t="shared" si="0"/>
        <v>47569.882118376714</v>
      </c>
      <c r="E31" s="11">
        <f t="shared" si="1"/>
        <v>43039.417154721785</v>
      </c>
    </row>
    <row r="32" spans="1:5" x14ac:dyDescent="0.55000000000000004">
      <c r="A32" t="s">
        <v>17</v>
      </c>
      <c r="B32" t="s">
        <v>56</v>
      </c>
      <c r="C32" s="3">
        <v>33223.073608250015</v>
      </c>
      <c r="D32" s="11">
        <f t="shared" si="0"/>
        <v>34884.227288662514</v>
      </c>
      <c r="E32" s="11">
        <f t="shared" si="1"/>
        <v>31561.919927837513</v>
      </c>
    </row>
    <row r="33" spans="1:5" x14ac:dyDescent="0.55000000000000004">
      <c r="A33" t="s">
        <v>17</v>
      </c>
      <c r="B33" t="s">
        <v>57</v>
      </c>
      <c r="C33" s="3">
        <v>31598.901979935526</v>
      </c>
      <c r="D33" s="11">
        <f t="shared" si="0"/>
        <v>33178.847078932304</v>
      </c>
      <c r="E33" s="11">
        <f t="shared" si="1"/>
        <v>30018.956880938749</v>
      </c>
    </row>
    <row r="34" spans="1:5" x14ac:dyDescent="0.55000000000000004">
      <c r="A34" t="s">
        <v>17</v>
      </c>
      <c r="B34" t="s">
        <v>58</v>
      </c>
      <c r="C34" s="3">
        <v>30169.658225933839</v>
      </c>
      <c r="D34" s="11">
        <f t="shared" si="0"/>
        <v>31678.141137230534</v>
      </c>
      <c r="E34" s="11">
        <f t="shared" si="1"/>
        <v>28661.175314637145</v>
      </c>
    </row>
    <row r="35" spans="1:5" x14ac:dyDescent="0.55000000000000004">
      <c r="A35" t="s">
        <v>17</v>
      </c>
      <c r="B35" t="s">
        <v>59</v>
      </c>
      <c r="C35" s="3">
        <v>29455.059389835984</v>
      </c>
      <c r="D35" s="11">
        <f t="shared" si="0"/>
        <v>30927.812359327785</v>
      </c>
      <c r="E35" s="11">
        <f t="shared" si="1"/>
        <v>27982.306420344183</v>
      </c>
    </row>
    <row r="36" spans="1:5" x14ac:dyDescent="0.55000000000000004">
      <c r="A36" t="s">
        <v>17</v>
      </c>
      <c r="B36" t="s">
        <v>60</v>
      </c>
      <c r="C36" s="3">
        <v>28346.058480022042</v>
      </c>
      <c r="D36" s="11">
        <f t="shared" si="0"/>
        <v>29763.361404023144</v>
      </c>
      <c r="E36" s="11">
        <f t="shared" si="1"/>
        <v>26928.75555602094</v>
      </c>
    </row>
    <row r="37" spans="1:5" x14ac:dyDescent="0.55000000000000004">
      <c r="A37" t="s">
        <v>17</v>
      </c>
      <c r="B37" t="s">
        <v>61</v>
      </c>
      <c r="C37" s="3">
        <v>28156.552171494935</v>
      </c>
      <c r="D37" s="11">
        <f t="shared" si="0"/>
        <v>29564.379780069685</v>
      </c>
      <c r="E37" s="11">
        <f t="shared" si="1"/>
        <v>26748.724562920186</v>
      </c>
    </row>
    <row r="38" spans="1:5" x14ac:dyDescent="0.55000000000000004">
      <c r="A38" t="s">
        <v>17</v>
      </c>
      <c r="B38" t="s">
        <v>62</v>
      </c>
      <c r="C38" s="3">
        <v>28153.395068292008</v>
      </c>
      <c r="D38" s="11">
        <f t="shared" si="0"/>
        <v>29561.064821706608</v>
      </c>
      <c r="E38" s="11">
        <f t="shared" si="1"/>
        <v>26745.725314877407</v>
      </c>
    </row>
    <row r="39" spans="1:5" x14ac:dyDescent="0.55000000000000004">
      <c r="A39" t="s">
        <v>17</v>
      </c>
      <c r="B39" t="s">
        <v>63</v>
      </c>
      <c r="C39" s="3">
        <v>28153.395068292008</v>
      </c>
      <c r="D39" s="11">
        <f t="shared" si="0"/>
        <v>29561.064821706608</v>
      </c>
      <c r="E39" s="11">
        <f t="shared" si="1"/>
        <v>26745.725314877407</v>
      </c>
    </row>
    <row r="40" spans="1:5" x14ac:dyDescent="0.55000000000000004">
      <c r="A40" t="s">
        <v>17</v>
      </c>
      <c r="B40" t="s">
        <v>64</v>
      </c>
      <c r="C40" s="3">
        <v>28153.395068292008</v>
      </c>
      <c r="D40" s="11">
        <f t="shared" si="0"/>
        <v>29561.064821706608</v>
      </c>
      <c r="E40" s="11">
        <f t="shared" si="1"/>
        <v>26745.725314877407</v>
      </c>
    </row>
    <row r="41" spans="1:5" x14ac:dyDescent="0.55000000000000004">
      <c r="A41" t="s">
        <v>17</v>
      </c>
      <c r="B41" t="s">
        <v>65</v>
      </c>
      <c r="C41" s="3">
        <f>C40</f>
        <v>28153.395068292008</v>
      </c>
      <c r="D41" s="11">
        <f t="shared" si="0"/>
        <v>29561.064821706608</v>
      </c>
      <c r="E41" s="11">
        <f t="shared" si="1"/>
        <v>26745.725314877407</v>
      </c>
    </row>
    <row r="42" spans="1:5" x14ac:dyDescent="0.55000000000000004">
      <c r="A42" t="s">
        <v>18</v>
      </c>
      <c r="B42" t="s">
        <v>56</v>
      </c>
      <c r="C42" s="3">
        <v>83595.624521874459</v>
      </c>
      <c r="D42" s="11">
        <f t="shared" si="0"/>
        <v>87775.40574796818</v>
      </c>
      <c r="E42" s="11">
        <f t="shared" si="1"/>
        <v>79415.843295780738</v>
      </c>
    </row>
    <row r="43" spans="1:5" x14ac:dyDescent="0.55000000000000004">
      <c r="A43" t="s">
        <v>18</v>
      </c>
      <c r="B43" t="s">
        <v>57</v>
      </c>
      <c r="C43" s="3">
        <v>77654.120620173475</v>
      </c>
      <c r="D43" s="11">
        <f t="shared" si="0"/>
        <v>81536.826651182157</v>
      </c>
      <c r="E43" s="11">
        <f t="shared" si="1"/>
        <v>73771.414589164793</v>
      </c>
    </row>
    <row r="44" spans="1:5" x14ac:dyDescent="0.55000000000000004">
      <c r="A44" t="s">
        <v>18</v>
      </c>
      <c r="B44" t="s">
        <v>58</v>
      </c>
      <c r="C44" s="3">
        <v>77276.767612485171</v>
      </c>
      <c r="D44" s="11">
        <f t="shared" si="0"/>
        <v>81140.605993109435</v>
      </c>
      <c r="E44" s="11">
        <f t="shared" si="1"/>
        <v>73412.929231860908</v>
      </c>
    </row>
    <row r="45" spans="1:5" x14ac:dyDescent="0.55000000000000004">
      <c r="A45" t="s">
        <v>18</v>
      </c>
      <c r="B45" t="s">
        <v>59</v>
      </c>
      <c r="C45" s="3">
        <v>79750.532705750535</v>
      </c>
      <c r="D45" s="11">
        <f t="shared" si="0"/>
        <v>83738.059341038068</v>
      </c>
      <c r="E45" s="11">
        <f t="shared" si="1"/>
        <v>75763.006070463001</v>
      </c>
    </row>
    <row r="46" spans="1:5" x14ac:dyDescent="0.55000000000000004">
      <c r="A46" t="s">
        <v>18</v>
      </c>
      <c r="B46" t="s">
        <v>60</v>
      </c>
      <c r="C46" s="3">
        <v>81402.044056237413</v>
      </c>
      <c r="D46" s="11">
        <f t="shared" si="0"/>
        <v>85472.146259049288</v>
      </c>
      <c r="E46" s="11">
        <f t="shared" si="1"/>
        <v>77331.941853425538</v>
      </c>
    </row>
    <row r="47" spans="1:5" x14ac:dyDescent="0.55000000000000004">
      <c r="A47" t="s">
        <v>18</v>
      </c>
      <c r="B47" t="s">
        <v>61</v>
      </c>
      <c r="C47" s="3">
        <v>81951.147066747042</v>
      </c>
      <c r="D47" s="11">
        <f t="shared" si="0"/>
        <v>86048.704420084396</v>
      </c>
      <c r="E47" s="11">
        <f t="shared" si="1"/>
        <v>77853.589713409689</v>
      </c>
    </row>
    <row r="48" spans="1:5" x14ac:dyDescent="0.55000000000000004">
      <c r="A48" t="s">
        <v>18</v>
      </c>
      <c r="B48" t="s">
        <v>62</v>
      </c>
      <c r="C48" s="3">
        <v>81951.147066747042</v>
      </c>
      <c r="D48" s="11">
        <f t="shared" si="0"/>
        <v>86048.704420084396</v>
      </c>
      <c r="E48" s="11">
        <f t="shared" si="1"/>
        <v>77853.589713409689</v>
      </c>
    </row>
    <row r="49" spans="1:5" x14ac:dyDescent="0.55000000000000004">
      <c r="A49" t="s">
        <v>18</v>
      </c>
      <c r="B49" t="s">
        <v>63</v>
      </c>
      <c r="C49" s="3">
        <v>81951.147066747042</v>
      </c>
      <c r="D49" s="11">
        <f t="shared" si="0"/>
        <v>86048.704420084396</v>
      </c>
      <c r="E49" s="11">
        <f t="shared" si="1"/>
        <v>77853.589713409689</v>
      </c>
    </row>
    <row r="50" spans="1:5" x14ac:dyDescent="0.55000000000000004">
      <c r="A50" t="s">
        <v>18</v>
      </c>
      <c r="B50" t="s">
        <v>64</v>
      </c>
      <c r="C50" s="3">
        <v>81951.147066747042</v>
      </c>
      <c r="D50" s="11">
        <f t="shared" si="0"/>
        <v>86048.704420084396</v>
      </c>
      <c r="E50" s="11">
        <f t="shared" si="1"/>
        <v>77853.589713409689</v>
      </c>
    </row>
    <row r="51" spans="1:5" x14ac:dyDescent="0.55000000000000004">
      <c r="A51" t="s">
        <v>18</v>
      </c>
      <c r="B51" t="s">
        <v>65</v>
      </c>
      <c r="C51" s="3">
        <f>C50</f>
        <v>81951.147066747042</v>
      </c>
      <c r="D51" s="11">
        <f t="shared" si="0"/>
        <v>86048.704420084396</v>
      </c>
      <c r="E51" s="11">
        <f t="shared" si="1"/>
        <v>77853.589713409689</v>
      </c>
    </row>
    <row r="52" spans="1:5" x14ac:dyDescent="0.55000000000000004">
      <c r="A52" t="s">
        <v>19</v>
      </c>
      <c r="B52" t="s">
        <v>56</v>
      </c>
      <c r="C52" s="3">
        <v>35665.642119431242</v>
      </c>
      <c r="D52" s="11">
        <f t="shared" si="0"/>
        <v>37448.924225402807</v>
      </c>
      <c r="E52" s="11">
        <f t="shared" si="1"/>
        <v>33882.360013459678</v>
      </c>
    </row>
    <row r="53" spans="1:5" x14ac:dyDescent="0.55000000000000004">
      <c r="A53" t="s">
        <v>19</v>
      </c>
      <c r="B53" t="s">
        <v>57</v>
      </c>
      <c r="C53" s="3">
        <v>34285.062061555815</v>
      </c>
      <c r="D53" s="11">
        <f t="shared" si="0"/>
        <v>35999.315164633605</v>
      </c>
      <c r="E53" s="11">
        <f t="shared" si="1"/>
        <v>32570.808958478021</v>
      </c>
    </row>
    <row r="54" spans="1:5" x14ac:dyDescent="0.55000000000000004">
      <c r="A54" t="s">
        <v>19</v>
      </c>
      <c r="B54" t="s">
        <v>58</v>
      </c>
      <c r="C54" s="3">
        <v>32896.496687421371</v>
      </c>
      <c r="D54" s="11">
        <f t="shared" si="0"/>
        <v>34541.321521792444</v>
      </c>
      <c r="E54" s="11">
        <f t="shared" si="1"/>
        <v>31251.671853050302</v>
      </c>
    </row>
    <row r="55" spans="1:5" x14ac:dyDescent="0.55000000000000004">
      <c r="A55" t="s">
        <v>19</v>
      </c>
      <c r="B55" t="s">
        <v>59</v>
      </c>
      <c r="C55" s="3">
        <v>31614.332683956527</v>
      </c>
      <c r="D55" s="11">
        <f t="shared" si="0"/>
        <v>33195.049318154357</v>
      </c>
      <c r="E55" s="11">
        <f t="shared" si="1"/>
        <v>30033.616049758701</v>
      </c>
    </row>
    <row r="56" spans="1:5" x14ac:dyDescent="0.55000000000000004">
      <c r="A56" t="s">
        <v>19</v>
      </c>
      <c r="B56" t="s">
        <v>60</v>
      </c>
      <c r="C56" s="3">
        <v>30580.595986858141</v>
      </c>
      <c r="D56" s="11">
        <f t="shared" si="0"/>
        <v>32109.62578620105</v>
      </c>
      <c r="E56" s="11">
        <f t="shared" si="1"/>
        <v>29051.566187515233</v>
      </c>
    </row>
    <row r="57" spans="1:5" x14ac:dyDescent="0.55000000000000004">
      <c r="A57" t="s">
        <v>19</v>
      </c>
      <c r="B57" t="s">
        <v>61</v>
      </c>
      <c r="C57" s="3">
        <v>30828.151329121465</v>
      </c>
      <c r="D57" s="11">
        <f t="shared" si="0"/>
        <v>32369.558895577538</v>
      </c>
      <c r="E57" s="11">
        <f t="shared" si="1"/>
        <v>29286.743762665392</v>
      </c>
    </row>
    <row r="58" spans="1:5" x14ac:dyDescent="0.55000000000000004">
      <c r="A58" t="s">
        <v>19</v>
      </c>
      <c r="B58" t="s">
        <v>62</v>
      </c>
      <c r="C58" s="3">
        <v>31078.182224807417</v>
      </c>
      <c r="D58" s="11">
        <f t="shared" si="0"/>
        <v>32632.09133604779</v>
      </c>
      <c r="E58" s="11">
        <f t="shared" si="1"/>
        <v>29524.273113567044</v>
      </c>
    </row>
    <row r="59" spans="1:5" x14ac:dyDescent="0.55000000000000004">
      <c r="A59" t="s">
        <v>19</v>
      </c>
      <c r="B59" t="s">
        <v>63</v>
      </c>
      <c r="C59" s="3">
        <v>31330.713429450239</v>
      </c>
      <c r="D59" s="11">
        <f t="shared" si="0"/>
        <v>32897.249100922752</v>
      </c>
      <c r="E59" s="11">
        <f t="shared" si="1"/>
        <v>29764.177757977726</v>
      </c>
    </row>
    <row r="60" spans="1:5" x14ac:dyDescent="0.55000000000000004">
      <c r="A60" t="s">
        <v>19</v>
      </c>
      <c r="B60" t="s">
        <v>64</v>
      </c>
      <c r="C60" s="3">
        <v>31585.769946139484</v>
      </c>
      <c r="D60" s="11">
        <f t="shared" si="0"/>
        <v>33165.058443446462</v>
      </c>
      <c r="E60" s="11">
        <f t="shared" si="1"/>
        <v>30006.48144883251</v>
      </c>
    </row>
    <row r="61" spans="1:5" x14ac:dyDescent="0.55000000000000004">
      <c r="A61" t="s">
        <v>19</v>
      </c>
      <c r="B61" t="s">
        <v>65</v>
      </c>
      <c r="C61" s="3">
        <f>C60+LINEST(C56:C60)</f>
        <v>31837.060948028629</v>
      </c>
      <c r="D61" s="11">
        <f t="shared" si="0"/>
        <v>33428.913995430063</v>
      </c>
      <c r="E61" s="11">
        <f t="shared" si="1"/>
        <v>30245.207900627196</v>
      </c>
    </row>
    <row r="62" spans="1:5" x14ac:dyDescent="0.55000000000000004">
      <c r="A62" t="s">
        <v>20</v>
      </c>
      <c r="B62" t="s">
        <v>56</v>
      </c>
      <c r="C62" s="3">
        <v>38910.285371081962</v>
      </c>
      <c r="D62" s="11">
        <f t="shared" si="0"/>
        <v>40855.799639636061</v>
      </c>
      <c r="E62" s="11">
        <f t="shared" si="1"/>
        <v>36964.771102527862</v>
      </c>
    </row>
    <row r="63" spans="1:5" x14ac:dyDescent="0.55000000000000004">
      <c r="A63" t="s">
        <v>20</v>
      </c>
      <c r="B63" t="s">
        <v>57</v>
      </c>
      <c r="C63" s="3">
        <v>38338.761313907606</v>
      </c>
      <c r="D63" s="11">
        <f t="shared" si="0"/>
        <v>40255.699379602986</v>
      </c>
      <c r="E63" s="11">
        <f t="shared" si="1"/>
        <v>36421.823248212226</v>
      </c>
    </row>
    <row r="64" spans="1:5" x14ac:dyDescent="0.55000000000000004">
      <c r="A64" t="s">
        <v>20</v>
      </c>
      <c r="B64" t="s">
        <v>58</v>
      </c>
      <c r="C64" s="3">
        <v>37163.950551072114</v>
      </c>
      <c r="D64" s="11">
        <f t="shared" si="0"/>
        <v>39022.148078625723</v>
      </c>
      <c r="E64" s="11">
        <f t="shared" si="1"/>
        <v>35305.753023518504</v>
      </c>
    </row>
    <row r="65" spans="1:5" x14ac:dyDescent="0.55000000000000004">
      <c r="A65" t="s">
        <v>20</v>
      </c>
      <c r="B65" t="s">
        <v>59</v>
      </c>
      <c r="C65" s="3">
        <v>37391.33486595146</v>
      </c>
      <c r="D65" s="11">
        <f t="shared" si="0"/>
        <v>39260.901609249035</v>
      </c>
      <c r="E65" s="11">
        <f t="shared" si="1"/>
        <v>35521.768122653884</v>
      </c>
    </row>
    <row r="66" spans="1:5" x14ac:dyDescent="0.55000000000000004">
      <c r="A66" t="s">
        <v>20</v>
      </c>
      <c r="B66" t="s">
        <v>60</v>
      </c>
      <c r="C66" s="3">
        <v>37391.33486595146</v>
      </c>
      <c r="D66" s="11">
        <f t="shared" si="0"/>
        <v>39260.901609249035</v>
      </c>
      <c r="E66" s="11">
        <f t="shared" si="1"/>
        <v>35521.768122653884</v>
      </c>
    </row>
    <row r="67" spans="1:5" x14ac:dyDescent="0.55000000000000004">
      <c r="A67" t="s">
        <v>20</v>
      </c>
      <c r="B67" t="s">
        <v>61</v>
      </c>
      <c r="C67" s="3">
        <v>37391.33486595146</v>
      </c>
      <c r="D67" s="11">
        <f t="shared" ref="D67:D130" si="2">C67*1.05</f>
        <v>39260.901609249035</v>
      </c>
      <c r="E67" s="11">
        <f t="shared" ref="E67:E130" si="3">C67*0.95</f>
        <v>35521.768122653884</v>
      </c>
    </row>
    <row r="68" spans="1:5" x14ac:dyDescent="0.55000000000000004">
      <c r="A68" t="s">
        <v>20</v>
      </c>
      <c r="B68" t="s">
        <v>62</v>
      </c>
      <c r="C68" s="3">
        <v>37391.33486595146</v>
      </c>
      <c r="D68" s="11">
        <f t="shared" si="2"/>
        <v>39260.901609249035</v>
      </c>
      <c r="E68" s="11">
        <f t="shared" si="3"/>
        <v>35521.768122653884</v>
      </c>
    </row>
    <row r="69" spans="1:5" x14ac:dyDescent="0.55000000000000004">
      <c r="A69" t="s">
        <v>20</v>
      </c>
      <c r="B69" t="s">
        <v>63</v>
      </c>
      <c r="C69" s="3">
        <v>37391.33486595146</v>
      </c>
      <c r="D69" s="11">
        <f t="shared" si="2"/>
        <v>39260.901609249035</v>
      </c>
      <c r="E69" s="11">
        <f t="shared" si="3"/>
        <v>35521.768122653884</v>
      </c>
    </row>
    <row r="70" spans="1:5" x14ac:dyDescent="0.55000000000000004">
      <c r="A70" t="s">
        <v>20</v>
      </c>
      <c r="B70" t="s">
        <v>64</v>
      </c>
      <c r="C70" s="3">
        <v>37391.33486595146</v>
      </c>
      <c r="D70" s="11">
        <f t="shared" si="2"/>
        <v>39260.901609249035</v>
      </c>
      <c r="E70" s="11">
        <f t="shared" si="3"/>
        <v>35521.768122653884</v>
      </c>
    </row>
    <row r="71" spans="1:5" x14ac:dyDescent="0.55000000000000004">
      <c r="A71" t="s">
        <v>20</v>
      </c>
      <c r="B71" t="s">
        <v>65</v>
      </c>
      <c r="C71" s="3">
        <f>C70</f>
        <v>37391.33486595146</v>
      </c>
      <c r="D71" s="11">
        <f t="shared" si="2"/>
        <v>39260.901609249035</v>
      </c>
      <c r="E71" s="11">
        <f t="shared" si="3"/>
        <v>35521.768122653884</v>
      </c>
    </row>
    <row r="72" spans="1:5" x14ac:dyDescent="0.55000000000000004">
      <c r="A72" t="s">
        <v>21</v>
      </c>
      <c r="B72" t="s">
        <v>56</v>
      </c>
      <c r="C72" s="3">
        <v>32684.639711708845</v>
      </c>
      <c r="D72" s="11">
        <f t="shared" si="2"/>
        <v>34318.871697294286</v>
      </c>
      <c r="E72" s="11">
        <f t="shared" si="3"/>
        <v>31050.407726123402</v>
      </c>
    </row>
    <row r="73" spans="1:5" x14ac:dyDescent="0.55000000000000004">
      <c r="A73" t="s">
        <v>21</v>
      </c>
      <c r="B73" t="s">
        <v>57</v>
      </c>
      <c r="C73" s="3">
        <v>32204.559503682387</v>
      </c>
      <c r="D73" s="11">
        <f t="shared" si="2"/>
        <v>33814.787478866507</v>
      </c>
      <c r="E73" s="11">
        <f t="shared" si="3"/>
        <v>30594.331528498267</v>
      </c>
    </row>
    <row r="74" spans="1:5" x14ac:dyDescent="0.55000000000000004">
      <c r="A74" t="s">
        <v>21</v>
      </c>
      <c r="B74" t="s">
        <v>58</v>
      </c>
      <c r="C74" s="3">
        <v>31217.718462900575</v>
      </c>
      <c r="D74" s="11">
        <f t="shared" si="2"/>
        <v>32778.604386045605</v>
      </c>
      <c r="E74" s="11">
        <f t="shared" si="3"/>
        <v>29656.832539755545</v>
      </c>
    </row>
    <row r="75" spans="1:5" x14ac:dyDescent="0.55000000000000004">
      <c r="A75" t="s">
        <v>21</v>
      </c>
      <c r="B75" t="s">
        <v>59</v>
      </c>
      <c r="C75" s="3">
        <v>31408.721287399225</v>
      </c>
      <c r="D75" s="11">
        <f t="shared" si="2"/>
        <v>32979.157351769187</v>
      </c>
      <c r="E75" s="11">
        <f t="shared" si="3"/>
        <v>29838.285223029263</v>
      </c>
    </row>
    <row r="76" spans="1:5" x14ac:dyDescent="0.55000000000000004">
      <c r="A76" t="s">
        <v>21</v>
      </c>
      <c r="B76" t="s">
        <v>60</v>
      </c>
      <c r="C76" s="3">
        <v>31408.721287399225</v>
      </c>
      <c r="D76" s="11">
        <f t="shared" si="2"/>
        <v>32979.157351769187</v>
      </c>
      <c r="E76" s="11">
        <f t="shared" si="3"/>
        <v>29838.285223029263</v>
      </c>
    </row>
    <row r="77" spans="1:5" x14ac:dyDescent="0.55000000000000004">
      <c r="A77" t="s">
        <v>21</v>
      </c>
      <c r="B77" t="s">
        <v>61</v>
      </c>
      <c r="C77" s="3">
        <v>31408.721287399225</v>
      </c>
      <c r="D77" s="11">
        <f t="shared" si="2"/>
        <v>32979.157351769187</v>
      </c>
      <c r="E77" s="11">
        <f t="shared" si="3"/>
        <v>29838.285223029263</v>
      </c>
    </row>
    <row r="78" spans="1:5" x14ac:dyDescent="0.55000000000000004">
      <c r="A78" t="s">
        <v>21</v>
      </c>
      <c r="B78" t="s">
        <v>62</v>
      </c>
      <c r="C78" s="3">
        <v>31408.721287399225</v>
      </c>
      <c r="D78" s="11">
        <f t="shared" si="2"/>
        <v>32979.157351769187</v>
      </c>
      <c r="E78" s="11">
        <f t="shared" si="3"/>
        <v>29838.285223029263</v>
      </c>
    </row>
    <row r="79" spans="1:5" x14ac:dyDescent="0.55000000000000004">
      <c r="A79" t="s">
        <v>21</v>
      </c>
      <c r="B79" t="s">
        <v>63</v>
      </c>
      <c r="C79" s="3">
        <v>31408.721287399225</v>
      </c>
      <c r="D79" s="11">
        <f t="shared" si="2"/>
        <v>32979.157351769187</v>
      </c>
      <c r="E79" s="11">
        <f t="shared" si="3"/>
        <v>29838.285223029263</v>
      </c>
    </row>
    <row r="80" spans="1:5" x14ac:dyDescent="0.55000000000000004">
      <c r="A80" t="s">
        <v>21</v>
      </c>
      <c r="B80" t="s">
        <v>64</v>
      </c>
      <c r="C80" s="3">
        <v>31408.721287399225</v>
      </c>
      <c r="D80" s="11">
        <f t="shared" si="2"/>
        <v>32979.157351769187</v>
      </c>
      <c r="E80" s="11">
        <f t="shared" si="3"/>
        <v>29838.285223029263</v>
      </c>
    </row>
    <row r="81" spans="1:5" x14ac:dyDescent="0.55000000000000004">
      <c r="A81" t="s">
        <v>21</v>
      </c>
      <c r="B81" t="s">
        <v>65</v>
      </c>
      <c r="C81" s="3">
        <f>C80</f>
        <v>31408.721287399225</v>
      </c>
      <c r="D81" s="11">
        <f t="shared" si="2"/>
        <v>32979.157351769187</v>
      </c>
      <c r="E81" s="11">
        <f t="shared" si="3"/>
        <v>29838.285223029263</v>
      </c>
    </row>
    <row r="82" spans="1:5" x14ac:dyDescent="0.55000000000000004">
      <c r="A82" t="s">
        <v>22</v>
      </c>
      <c r="B82" t="s">
        <v>56</v>
      </c>
      <c r="C82" s="3">
        <v>26002.245444338885</v>
      </c>
      <c r="D82" s="11">
        <f t="shared" si="2"/>
        <v>27302.357716555831</v>
      </c>
      <c r="E82" s="11">
        <f t="shared" si="3"/>
        <v>24702.133172121939</v>
      </c>
    </row>
    <row r="83" spans="1:5" x14ac:dyDescent="0.55000000000000004">
      <c r="A83" t="s">
        <v>22</v>
      </c>
      <c r="B83" t="s">
        <v>57</v>
      </c>
      <c r="C83" s="3">
        <v>26668.713123066747</v>
      </c>
      <c r="D83" s="11">
        <f t="shared" si="2"/>
        <v>28002.148779220086</v>
      </c>
      <c r="E83" s="11">
        <f t="shared" si="3"/>
        <v>25335.277466913409</v>
      </c>
    </row>
    <row r="84" spans="1:5" x14ac:dyDescent="0.55000000000000004">
      <c r="A84" t="s">
        <v>22</v>
      </c>
      <c r="B84" t="s">
        <v>58</v>
      </c>
      <c r="C84" s="3">
        <v>26226.125009972602</v>
      </c>
      <c r="D84" s="11">
        <f t="shared" si="2"/>
        <v>27537.431260471232</v>
      </c>
      <c r="E84" s="11">
        <f t="shared" si="3"/>
        <v>24914.818759473972</v>
      </c>
    </row>
    <row r="85" spans="1:5" x14ac:dyDescent="0.55000000000000004">
      <c r="A85" t="s">
        <v>22</v>
      </c>
      <c r="B85" t="s">
        <v>59</v>
      </c>
      <c r="C85" s="3">
        <v>23863.35397522138</v>
      </c>
      <c r="D85" s="11">
        <f t="shared" si="2"/>
        <v>25056.52167398245</v>
      </c>
      <c r="E85" s="11">
        <f t="shared" si="3"/>
        <v>22670.18627646031</v>
      </c>
    </row>
    <row r="86" spans="1:5" x14ac:dyDescent="0.55000000000000004">
      <c r="A86" t="s">
        <v>22</v>
      </c>
      <c r="B86" t="s">
        <v>60</v>
      </c>
      <c r="C86" s="3">
        <v>22006.891019345418</v>
      </c>
      <c r="D86" s="11">
        <f t="shared" si="2"/>
        <v>23107.235570312689</v>
      </c>
      <c r="E86" s="11">
        <f t="shared" si="3"/>
        <v>20906.546468378147</v>
      </c>
    </row>
    <row r="87" spans="1:5" x14ac:dyDescent="0.55000000000000004">
      <c r="A87" t="s">
        <v>22</v>
      </c>
      <c r="B87" t="s">
        <v>61</v>
      </c>
      <c r="C87" s="3">
        <v>21584.967620282696</v>
      </c>
      <c r="D87" s="11">
        <f t="shared" si="2"/>
        <v>22664.216001296831</v>
      </c>
      <c r="E87" s="11">
        <f t="shared" si="3"/>
        <v>20505.719239268561</v>
      </c>
    </row>
    <row r="88" spans="1:5" x14ac:dyDescent="0.55000000000000004">
      <c r="A88" t="s">
        <v>22</v>
      </c>
      <c r="B88" t="s">
        <v>62</v>
      </c>
      <c r="C88" s="3">
        <v>21584.967620282696</v>
      </c>
      <c r="D88" s="11">
        <f t="shared" si="2"/>
        <v>22664.216001296831</v>
      </c>
      <c r="E88" s="11">
        <f t="shared" si="3"/>
        <v>20505.719239268561</v>
      </c>
    </row>
    <row r="89" spans="1:5" x14ac:dyDescent="0.55000000000000004">
      <c r="A89" t="s">
        <v>22</v>
      </c>
      <c r="B89" t="s">
        <v>63</v>
      </c>
      <c r="C89" s="3">
        <v>21584.967620282696</v>
      </c>
      <c r="D89" s="11">
        <f t="shared" si="2"/>
        <v>22664.216001296831</v>
      </c>
      <c r="E89" s="11">
        <f t="shared" si="3"/>
        <v>20505.719239268561</v>
      </c>
    </row>
    <row r="90" spans="1:5" x14ac:dyDescent="0.55000000000000004">
      <c r="A90" t="s">
        <v>22</v>
      </c>
      <c r="B90" t="s">
        <v>64</v>
      </c>
      <c r="C90" s="3">
        <v>21584.967620282696</v>
      </c>
      <c r="D90" s="11">
        <f t="shared" si="2"/>
        <v>22664.216001296831</v>
      </c>
      <c r="E90" s="11">
        <f t="shared" si="3"/>
        <v>20505.719239268561</v>
      </c>
    </row>
    <row r="91" spans="1:5" x14ac:dyDescent="0.55000000000000004">
      <c r="A91" t="s">
        <v>22</v>
      </c>
      <c r="B91" t="s">
        <v>65</v>
      </c>
      <c r="C91" s="3">
        <f>C90</f>
        <v>21584.967620282696</v>
      </c>
      <c r="D91" s="11">
        <f t="shared" si="2"/>
        <v>22664.216001296831</v>
      </c>
      <c r="E91" s="11">
        <f t="shared" si="3"/>
        <v>20505.719239268561</v>
      </c>
    </row>
    <row r="92" spans="1:5" x14ac:dyDescent="0.55000000000000004">
      <c r="A92" t="s">
        <v>23</v>
      </c>
      <c r="B92" t="s">
        <v>56</v>
      </c>
      <c r="C92" s="3">
        <v>17500</v>
      </c>
      <c r="D92" s="11">
        <f t="shared" si="2"/>
        <v>18375</v>
      </c>
      <c r="E92" s="11">
        <f t="shared" si="3"/>
        <v>16625</v>
      </c>
    </row>
    <row r="93" spans="1:5" x14ac:dyDescent="0.55000000000000004">
      <c r="A93" t="s">
        <v>23</v>
      </c>
      <c r="B93" t="s">
        <v>57</v>
      </c>
      <c r="C93" s="3">
        <v>17675</v>
      </c>
      <c r="D93" s="11">
        <f t="shared" si="2"/>
        <v>18558.75</v>
      </c>
      <c r="E93" s="11">
        <f t="shared" si="3"/>
        <v>16791.25</v>
      </c>
    </row>
    <row r="94" spans="1:5" x14ac:dyDescent="0.55000000000000004">
      <c r="A94" t="s">
        <v>23</v>
      </c>
      <c r="B94" t="s">
        <v>58</v>
      </c>
      <c r="C94" s="3">
        <v>17851.75</v>
      </c>
      <c r="D94" s="11">
        <f t="shared" si="2"/>
        <v>18744.337500000001</v>
      </c>
      <c r="E94" s="11">
        <f t="shared" si="3"/>
        <v>16959.162499999999</v>
      </c>
    </row>
    <row r="95" spans="1:5" x14ac:dyDescent="0.55000000000000004">
      <c r="A95" t="s">
        <v>23</v>
      </c>
      <c r="B95" t="s">
        <v>59</v>
      </c>
      <c r="C95" s="3">
        <v>18030.267500000002</v>
      </c>
      <c r="D95" s="11">
        <f t="shared" si="2"/>
        <v>18931.780875000004</v>
      </c>
      <c r="E95" s="11">
        <f t="shared" si="3"/>
        <v>17128.754124999999</v>
      </c>
    </row>
    <row r="96" spans="1:5" x14ac:dyDescent="0.55000000000000004">
      <c r="A96" t="s">
        <v>23</v>
      </c>
      <c r="B96" t="s">
        <v>60</v>
      </c>
      <c r="C96" s="3">
        <v>18210.570175000001</v>
      </c>
      <c r="D96" s="11">
        <f t="shared" si="2"/>
        <v>19121.098683750002</v>
      </c>
      <c r="E96" s="11">
        <f t="shared" si="3"/>
        <v>17300.041666249999</v>
      </c>
    </row>
    <row r="97" spans="1:5" x14ac:dyDescent="0.55000000000000004">
      <c r="A97" t="s">
        <v>23</v>
      </c>
      <c r="B97" t="s">
        <v>61</v>
      </c>
      <c r="C97" s="3">
        <v>18392.67587675</v>
      </c>
      <c r="D97" s="11">
        <f t="shared" si="2"/>
        <v>19312.3096705875</v>
      </c>
      <c r="E97" s="11">
        <f t="shared" si="3"/>
        <v>17473.0420829125</v>
      </c>
    </row>
    <row r="98" spans="1:5" x14ac:dyDescent="0.55000000000000004">
      <c r="A98" t="s">
        <v>23</v>
      </c>
      <c r="B98" t="s">
        <v>62</v>
      </c>
      <c r="C98" s="3">
        <v>18576.602635517498</v>
      </c>
      <c r="D98" s="11">
        <f t="shared" si="2"/>
        <v>19505.432767293372</v>
      </c>
      <c r="E98" s="11">
        <f t="shared" si="3"/>
        <v>17647.772503741624</v>
      </c>
    </row>
    <row r="99" spans="1:5" x14ac:dyDescent="0.55000000000000004">
      <c r="A99" t="s">
        <v>23</v>
      </c>
      <c r="B99" t="s">
        <v>63</v>
      </c>
      <c r="C99" s="3">
        <v>18762.368661872672</v>
      </c>
      <c r="D99" s="11">
        <f t="shared" si="2"/>
        <v>19700.487094966305</v>
      </c>
      <c r="E99" s="11">
        <f t="shared" si="3"/>
        <v>17824.250228779038</v>
      </c>
    </row>
    <row r="100" spans="1:5" x14ac:dyDescent="0.55000000000000004">
      <c r="A100" t="s">
        <v>23</v>
      </c>
      <c r="B100" t="s">
        <v>64</v>
      </c>
      <c r="C100" s="3">
        <v>18949.9923484914</v>
      </c>
      <c r="D100" s="11">
        <f t="shared" si="2"/>
        <v>19897.491965915971</v>
      </c>
      <c r="E100" s="11">
        <f t="shared" si="3"/>
        <v>18002.492731066828</v>
      </c>
    </row>
    <row r="101" spans="1:5" x14ac:dyDescent="0.55000000000000004">
      <c r="A101" t="s">
        <v>23</v>
      </c>
      <c r="B101" t="s">
        <v>65</v>
      </c>
      <c r="C101" s="3">
        <f>C100+LINEST(C92:C100)</f>
        <v>19131.228832280878</v>
      </c>
      <c r="D101" s="11">
        <f t="shared" si="2"/>
        <v>20087.790273894923</v>
      </c>
      <c r="E101" s="11">
        <f t="shared" si="3"/>
        <v>18174.667390666833</v>
      </c>
    </row>
    <row r="102" spans="1:5" x14ac:dyDescent="0.55000000000000004">
      <c r="A102" t="s">
        <v>24</v>
      </c>
      <c r="B102" t="s">
        <v>56</v>
      </c>
      <c r="C102" s="3">
        <v>17320.832411015068</v>
      </c>
      <c r="D102" s="11">
        <f t="shared" si="2"/>
        <v>18186.874031565821</v>
      </c>
      <c r="E102" s="11">
        <f t="shared" si="3"/>
        <v>16454.790790464314</v>
      </c>
    </row>
    <row r="103" spans="1:5" x14ac:dyDescent="0.55000000000000004">
      <c r="A103" t="s">
        <v>24</v>
      </c>
      <c r="B103" t="s">
        <v>57</v>
      </c>
      <c r="C103" s="3">
        <v>17494.040735125218</v>
      </c>
      <c r="D103" s="11">
        <f t="shared" si="2"/>
        <v>18368.74277188148</v>
      </c>
      <c r="E103" s="11">
        <f t="shared" si="3"/>
        <v>16619.338698368956</v>
      </c>
    </row>
    <row r="104" spans="1:5" x14ac:dyDescent="0.55000000000000004">
      <c r="A104" t="s">
        <v>24</v>
      </c>
      <c r="B104" t="s">
        <v>58</v>
      </c>
      <c r="C104" s="3">
        <v>17668.98114247647</v>
      </c>
      <c r="D104" s="11">
        <f t="shared" si="2"/>
        <v>18552.430199600294</v>
      </c>
      <c r="E104" s="11">
        <f t="shared" si="3"/>
        <v>16785.532085352646</v>
      </c>
    </row>
    <row r="105" spans="1:5" x14ac:dyDescent="0.55000000000000004">
      <c r="A105" t="s">
        <v>24</v>
      </c>
      <c r="B105" t="s">
        <v>59</v>
      </c>
      <c r="C105" s="3">
        <v>17845.670953901237</v>
      </c>
      <c r="D105" s="11">
        <f t="shared" si="2"/>
        <v>18737.954501596301</v>
      </c>
      <c r="E105" s="11">
        <f t="shared" si="3"/>
        <v>16953.387406206173</v>
      </c>
    </row>
    <row r="106" spans="1:5" x14ac:dyDescent="0.55000000000000004">
      <c r="A106" t="s">
        <v>24</v>
      </c>
      <c r="B106" t="s">
        <v>60</v>
      </c>
      <c r="C106" s="3">
        <v>18024.127663440249</v>
      </c>
      <c r="D106" s="11">
        <f t="shared" si="2"/>
        <v>18925.334046612261</v>
      </c>
      <c r="E106" s="11">
        <f t="shared" si="3"/>
        <v>17122.921280268238</v>
      </c>
    </row>
    <row r="107" spans="1:5" x14ac:dyDescent="0.55000000000000004">
      <c r="A107" t="s">
        <v>24</v>
      </c>
      <c r="B107" t="s">
        <v>61</v>
      </c>
      <c r="C107" s="3">
        <v>18204.368940074648</v>
      </c>
      <c r="D107" s="11">
        <f t="shared" si="2"/>
        <v>19114.58738707838</v>
      </c>
      <c r="E107" s="11">
        <f t="shared" si="3"/>
        <v>17294.150493070916</v>
      </c>
    </row>
    <row r="108" spans="1:5" x14ac:dyDescent="0.55000000000000004">
      <c r="A108" t="s">
        <v>24</v>
      </c>
      <c r="B108" t="s">
        <v>62</v>
      </c>
      <c r="C108" s="3">
        <v>18386.412629475395</v>
      </c>
      <c r="D108" s="11">
        <f t="shared" si="2"/>
        <v>19305.733260949164</v>
      </c>
      <c r="E108" s="11">
        <f t="shared" si="3"/>
        <v>17467.091998001626</v>
      </c>
    </row>
    <row r="109" spans="1:5" x14ac:dyDescent="0.55000000000000004">
      <c r="A109" t="s">
        <v>24</v>
      </c>
      <c r="B109" t="s">
        <v>63</v>
      </c>
      <c r="C109" s="3">
        <v>18570.276755770145</v>
      </c>
      <c r="D109" s="11">
        <f t="shared" si="2"/>
        <v>19498.790593558653</v>
      </c>
      <c r="E109" s="11">
        <f t="shared" si="3"/>
        <v>17641.762917981636</v>
      </c>
    </row>
    <row r="110" spans="1:5" x14ac:dyDescent="0.55000000000000004">
      <c r="A110" t="s">
        <v>24</v>
      </c>
      <c r="B110" t="s">
        <v>64</v>
      </c>
      <c r="C110" s="3">
        <v>18755.979523327849</v>
      </c>
      <c r="D110" s="11">
        <f t="shared" si="2"/>
        <v>19693.778499494241</v>
      </c>
      <c r="E110" s="11">
        <f t="shared" si="3"/>
        <v>17818.180547161457</v>
      </c>
    </row>
    <row r="111" spans="1:5" x14ac:dyDescent="0.55000000000000004">
      <c r="A111" t="s">
        <v>24</v>
      </c>
      <c r="B111" t="s">
        <v>65</v>
      </c>
      <c r="C111" s="3">
        <f>C110+LINEST(C102:C110)</f>
        <v>18935.360481183801</v>
      </c>
      <c r="D111" s="11">
        <f t="shared" si="2"/>
        <v>19882.128505242992</v>
      </c>
      <c r="E111" s="11">
        <f t="shared" si="3"/>
        <v>17988.592457124611</v>
      </c>
    </row>
    <row r="112" spans="1:5" x14ac:dyDescent="0.55000000000000004">
      <c r="A112" t="s">
        <v>25</v>
      </c>
      <c r="B112" t="s">
        <v>56</v>
      </c>
      <c r="C112" s="3">
        <v>3500</v>
      </c>
      <c r="D112" s="11">
        <f t="shared" si="2"/>
        <v>3675</v>
      </c>
      <c r="E112" s="11">
        <f t="shared" si="3"/>
        <v>3325</v>
      </c>
    </row>
    <row r="113" spans="1:5" x14ac:dyDescent="0.55000000000000004">
      <c r="A113" t="s">
        <v>25</v>
      </c>
      <c r="B113" t="s">
        <v>57</v>
      </c>
      <c r="C113" s="3">
        <v>3535</v>
      </c>
      <c r="D113" s="11">
        <f t="shared" si="2"/>
        <v>3711.75</v>
      </c>
      <c r="E113" s="11">
        <f t="shared" si="3"/>
        <v>3358.25</v>
      </c>
    </row>
    <row r="114" spans="1:5" x14ac:dyDescent="0.55000000000000004">
      <c r="A114" t="s">
        <v>25</v>
      </c>
      <c r="B114" t="s">
        <v>58</v>
      </c>
      <c r="C114" s="3">
        <v>3570.35</v>
      </c>
      <c r="D114" s="11">
        <f t="shared" si="2"/>
        <v>3748.8674999999998</v>
      </c>
      <c r="E114" s="11">
        <f t="shared" si="3"/>
        <v>3391.8325</v>
      </c>
    </row>
    <row r="115" spans="1:5" x14ac:dyDescent="0.55000000000000004">
      <c r="A115" t="s">
        <v>25</v>
      </c>
      <c r="B115" t="s">
        <v>59</v>
      </c>
      <c r="C115" s="3">
        <v>3606.0535</v>
      </c>
      <c r="D115" s="11">
        <f t="shared" si="2"/>
        <v>3786.3561750000003</v>
      </c>
      <c r="E115" s="11">
        <f t="shared" si="3"/>
        <v>3425.7508249999996</v>
      </c>
    </row>
    <row r="116" spans="1:5" x14ac:dyDescent="0.55000000000000004">
      <c r="A116" t="s">
        <v>25</v>
      </c>
      <c r="B116" t="s">
        <v>60</v>
      </c>
      <c r="C116" s="3">
        <v>3606.0535</v>
      </c>
      <c r="D116" s="11">
        <f t="shared" si="2"/>
        <v>3786.3561750000003</v>
      </c>
      <c r="E116" s="11">
        <f t="shared" si="3"/>
        <v>3425.7508249999996</v>
      </c>
    </row>
    <row r="117" spans="1:5" x14ac:dyDescent="0.55000000000000004">
      <c r="A117" t="s">
        <v>25</v>
      </c>
      <c r="B117" t="s">
        <v>61</v>
      </c>
      <c r="C117" s="3">
        <v>3606.0535</v>
      </c>
      <c r="D117" s="11">
        <f t="shared" si="2"/>
        <v>3786.3561750000003</v>
      </c>
      <c r="E117" s="11">
        <f t="shared" si="3"/>
        <v>3425.7508249999996</v>
      </c>
    </row>
    <row r="118" spans="1:5" x14ac:dyDescent="0.55000000000000004">
      <c r="A118" t="s">
        <v>25</v>
      </c>
      <c r="B118" t="s">
        <v>62</v>
      </c>
      <c r="C118" s="3">
        <v>3606.0535</v>
      </c>
      <c r="D118" s="11">
        <f t="shared" si="2"/>
        <v>3786.3561750000003</v>
      </c>
      <c r="E118" s="11">
        <f t="shared" si="3"/>
        <v>3425.7508249999996</v>
      </c>
    </row>
    <row r="119" spans="1:5" x14ac:dyDescent="0.55000000000000004">
      <c r="A119" t="s">
        <v>25</v>
      </c>
      <c r="B119" t="s">
        <v>63</v>
      </c>
      <c r="C119" s="3">
        <v>3606.0535</v>
      </c>
      <c r="D119" s="11">
        <f t="shared" si="2"/>
        <v>3786.3561750000003</v>
      </c>
      <c r="E119" s="11">
        <f t="shared" si="3"/>
        <v>3425.7508249999996</v>
      </c>
    </row>
    <row r="120" spans="1:5" x14ac:dyDescent="0.55000000000000004">
      <c r="A120" t="s">
        <v>25</v>
      </c>
      <c r="B120" t="s">
        <v>64</v>
      </c>
      <c r="C120" s="3">
        <v>3606.0535</v>
      </c>
      <c r="D120" s="11">
        <f t="shared" si="2"/>
        <v>3786.3561750000003</v>
      </c>
      <c r="E120" s="11">
        <f t="shared" si="3"/>
        <v>3425.7508249999996</v>
      </c>
    </row>
    <row r="121" spans="1:5" x14ac:dyDescent="0.55000000000000004">
      <c r="A121" t="s">
        <v>25</v>
      </c>
      <c r="B121" t="s">
        <v>65</v>
      </c>
      <c r="C121" s="3">
        <f>C120</f>
        <v>3606.0535</v>
      </c>
      <c r="D121" s="11">
        <f t="shared" si="2"/>
        <v>3786.3561750000003</v>
      </c>
      <c r="E121" s="11">
        <f t="shared" si="3"/>
        <v>3425.7508249999996</v>
      </c>
    </row>
    <row r="122" spans="1:5" x14ac:dyDescent="0.55000000000000004">
      <c r="A122" t="s">
        <v>26</v>
      </c>
      <c r="B122" t="s">
        <v>56</v>
      </c>
      <c r="C122" s="3">
        <v>3976.5</v>
      </c>
      <c r="D122" s="11">
        <f t="shared" si="2"/>
        <v>4175.3249999999998</v>
      </c>
      <c r="E122" s="11">
        <f t="shared" si="3"/>
        <v>3777.6749999999997</v>
      </c>
    </row>
    <row r="123" spans="1:5" x14ac:dyDescent="0.55000000000000004">
      <c r="A123" t="s">
        <v>26</v>
      </c>
      <c r="B123" t="s">
        <v>57</v>
      </c>
      <c r="C123" s="3">
        <v>3976.5</v>
      </c>
      <c r="D123" s="11">
        <f t="shared" si="2"/>
        <v>4175.3249999999998</v>
      </c>
      <c r="E123" s="11">
        <f t="shared" si="3"/>
        <v>3777.6749999999997</v>
      </c>
    </row>
    <row r="124" spans="1:5" x14ac:dyDescent="0.55000000000000004">
      <c r="A124" t="s">
        <v>26</v>
      </c>
      <c r="B124" t="s">
        <v>58</v>
      </c>
      <c r="C124" s="3">
        <v>3976.5</v>
      </c>
      <c r="D124" s="11">
        <f t="shared" si="2"/>
        <v>4175.3249999999998</v>
      </c>
      <c r="E124" s="11">
        <f t="shared" si="3"/>
        <v>3777.6749999999997</v>
      </c>
    </row>
    <row r="125" spans="1:5" x14ac:dyDescent="0.55000000000000004">
      <c r="A125" t="s">
        <v>26</v>
      </c>
      <c r="B125" t="s">
        <v>59</v>
      </c>
      <c r="C125" s="3">
        <v>3976.5</v>
      </c>
      <c r="D125" s="11">
        <f t="shared" si="2"/>
        <v>4175.3249999999998</v>
      </c>
      <c r="E125" s="11">
        <f t="shared" si="3"/>
        <v>3777.6749999999997</v>
      </c>
    </row>
    <row r="126" spans="1:5" x14ac:dyDescent="0.55000000000000004">
      <c r="A126" t="s">
        <v>26</v>
      </c>
      <c r="B126" t="s">
        <v>60</v>
      </c>
      <c r="C126" s="3">
        <v>3976.5</v>
      </c>
      <c r="D126" s="11">
        <f t="shared" si="2"/>
        <v>4175.3249999999998</v>
      </c>
      <c r="E126" s="11">
        <f t="shared" si="3"/>
        <v>3777.6749999999997</v>
      </c>
    </row>
    <row r="127" spans="1:5" x14ac:dyDescent="0.55000000000000004">
      <c r="A127" t="s">
        <v>26</v>
      </c>
      <c r="B127" t="s">
        <v>61</v>
      </c>
      <c r="C127" s="3">
        <v>3976.5</v>
      </c>
      <c r="D127" s="11">
        <f t="shared" si="2"/>
        <v>4175.3249999999998</v>
      </c>
      <c r="E127" s="11">
        <f t="shared" si="3"/>
        <v>3777.6749999999997</v>
      </c>
    </row>
    <row r="128" spans="1:5" x14ac:dyDescent="0.55000000000000004">
      <c r="A128" t="s">
        <v>26</v>
      </c>
      <c r="B128" t="s">
        <v>62</v>
      </c>
      <c r="C128" s="3">
        <v>3976.5</v>
      </c>
      <c r="D128" s="11">
        <f t="shared" si="2"/>
        <v>4175.3249999999998</v>
      </c>
      <c r="E128" s="11">
        <f t="shared" si="3"/>
        <v>3777.6749999999997</v>
      </c>
    </row>
    <row r="129" spans="1:5" x14ac:dyDescent="0.55000000000000004">
      <c r="A129" t="s">
        <v>26</v>
      </c>
      <c r="B129" t="s">
        <v>63</v>
      </c>
      <c r="C129" s="3">
        <v>3976.5</v>
      </c>
      <c r="D129" s="11">
        <f t="shared" si="2"/>
        <v>4175.3249999999998</v>
      </c>
      <c r="E129" s="11">
        <f t="shared" si="3"/>
        <v>3777.6749999999997</v>
      </c>
    </row>
    <row r="130" spans="1:5" x14ac:dyDescent="0.55000000000000004">
      <c r="A130" t="s">
        <v>26</v>
      </c>
      <c r="B130" t="s">
        <v>64</v>
      </c>
      <c r="C130" s="3">
        <v>3976.5</v>
      </c>
      <c r="D130" s="11">
        <f t="shared" si="2"/>
        <v>4175.3249999999998</v>
      </c>
      <c r="E130" s="11">
        <f t="shared" si="3"/>
        <v>3777.6749999999997</v>
      </c>
    </row>
    <row r="131" spans="1:5" x14ac:dyDescent="0.55000000000000004">
      <c r="A131" t="s">
        <v>26</v>
      </c>
      <c r="B131" t="s">
        <v>65</v>
      </c>
      <c r="C131" s="3">
        <f>C130</f>
        <v>3976.5</v>
      </c>
      <c r="D131" s="11">
        <f t="shared" ref="D131:D151" si="4">C131*1.05</f>
        <v>4175.3249999999998</v>
      </c>
      <c r="E131" s="11">
        <f t="shared" ref="E131:E151" si="5">C131*0.95</f>
        <v>3777.6749999999997</v>
      </c>
    </row>
    <row r="132" spans="1:5" x14ac:dyDescent="0.55000000000000004">
      <c r="A132" t="s">
        <v>27</v>
      </c>
      <c r="B132" t="s">
        <v>56</v>
      </c>
      <c r="C132" s="3">
        <v>7016.7</v>
      </c>
      <c r="D132" s="11">
        <f t="shared" si="4"/>
        <v>7367.5349999999999</v>
      </c>
      <c r="E132" s="11">
        <f t="shared" si="5"/>
        <v>6665.8649999999998</v>
      </c>
    </row>
    <row r="133" spans="1:5" x14ac:dyDescent="0.55000000000000004">
      <c r="A133" t="s">
        <v>27</v>
      </c>
      <c r="B133" t="s">
        <v>57</v>
      </c>
      <c r="C133" s="3">
        <v>7016.7</v>
      </c>
      <c r="D133" s="11">
        <f t="shared" si="4"/>
        <v>7367.5349999999999</v>
      </c>
      <c r="E133" s="11">
        <f t="shared" si="5"/>
        <v>6665.8649999999998</v>
      </c>
    </row>
    <row r="134" spans="1:5" x14ac:dyDescent="0.55000000000000004">
      <c r="A134" t="s">
        <v>27</v>
      </c>
      <c r="B134" t="s">
        <v>58</v>
      </c>
      <c r="C134" s="3">
        <v>7016.7</v>
      </c>
      <c r="D134" s="11">
        <f t="shared" si="4"/>
        <v>7367.5349999999999</v>
      </c>
      <c r="E134" s="11">
        <f t="shared" si="5"/>
        <v>6665.8649999999998</v>
      </c>
    </row>
    <row r="135" spans="1:5" x14ac:dyDescent="0.55000000000000004">
      <c r="A135" t="s">
        <v>27</v>
      </c>
      <c r="B135" t="s">
        <v>59</v>
      </c>
      <c r="C135" s="3">
        <v>7016.7</v>
      </c>
      <c r="D135" s="11">
        <f t="shared" si="4"/>
        <v>7367.5349999999999</v>
      </c>
      <c r="E135" s="11">
        <f t="shared" si="5"/>
        <v>6665.8649999999998</v>
      </c>
    </row>
    <row r="136" spans="1:5" x14ac:dyDescent="0.55000000000000004">
      <c r="A136" t="s">
        <v>27</v>
      </c>
      <c r="B136" t="s">
        <v>60</v>
      </c>
      <c r="C136" s="3">
        <v>7016.7</v>
      </c>
      <c r="D136" s="11">
        <f t="shared" si="4"/>
        <v>7367.5349999999999</v>
      </c>
      <c r="E136" s="11">
        <f t="shared" si="5"/>
        <v>6665.8649999999998</v>
      </c>
    </row>
    <row r="137" spans="1:5" x14ac:dyDescent="0.55000000000000004">
      <c r="A137" t="s">
        <v>27</v>
      </c>
      <c r="B137" t="s">
        <v>61</v>
      </c>
      <c r="C137" s="3">
        <v>7016.7</v>
      </c>
      <c r="D137" s="11">
        <f t="shared" si="4"/>
        <v>7367.5349999999999</v>
      </c>
      <c r="E137" s="11">
        <f t="shared" si="5"/>
        <v>6665.8649999999998</v>
      </c>
    </row>
    <row r="138" spans="1:5" x14ac:dyDescent="0.55000000000000004">
      <c r="A138" t="s">
        <v>27</v>
      </c>
      <c r="B138" t="s">
        <v>62</v>
      </c>
      <c r="C138" s="3">
        <v>7016.7</v>
      </c>
      <c r="D138" s="11">
        <f t="shared" si="4"/>
        <v>7367.5349999999999</v>
      </c>
      <c r="E138" s="11">
        <f t="shared" si="5"/>
        <v>6665.8649999999998</v>
      </c>
    </row>
    <row r="139" spans="1:5" x14ac:dyDescent="0.55000000000000004">
      <c r="A139" t="s">
        <v>27</v>
      </c>
      <c r="B139" t="s">
        <v>63</v>
      </c>
      <c r="C139" s="3">
        <v>7016.7</v>
      </c>
      <c r="D139" s="11">
        <f t="shared" si="4"/>
        <v>7367.5349999999999</v>
      </c>
      <c r="E139" s="11">
        <f t="shared" si="5"/>
        <v>6665.8649999999998</v>
      </c>
    </row>
    <row r="140" spans="1:5" x14ac:dyDescent="0.55000000000000004">
      <c r="A140" t="s">
        <v>27</v>
      </c>
      <c r="B140" t="s">
        <v>64</v>
      </c>
      <c r="C140" s="3">
        <v>7016.7</v>
      </c>
      <c r="D140" s="11">
        <f t="shared" si="4"/>
        <v>7367.5349999999999</v>
      </c>
      <c r="E140" s="11">
        <f t="shared" si="5"/>
        <v>6665.8649999999998</v>
      </c>
    </row>
    <row r="141" spans="1:5" x14ac:dyDescent="0.55000000000000004">
      <c r="A141" t="s">
        <v>27</v>
      </c>
      <c r="B141" t="s">
        <v>65</v>
      </c>
      <c r="C141" s="3">
        <f>C140</f>
        <v>7016.7</v>
      </c>
      <c r="D141" s="11">
        <f t="shared" si="4"/>
        <v>7367.5349999999999</v>
      </c>
      <c r="E141" s="11">
        <f t="shared" si="5"/>
        <v>6665.8649999999998</v>
      </c>
    </row>
    <row r="142" spans="1:5" x14ac:dyDescent="0.55000000000000004">
      <c r="A142" t="s">
        <v>28</v>
      </c>
      <c r="B142" t="s">
        <v>56</v>
      </c>
      <c r="C142" s="3">
        <v>3938</v>
      </c>
      <c r="D142" s="11">
        <f t="shared" si="4"/>
        <v>4134.9000000000005</v>
      </c>
      <c r="E142" s="11">
        <f t="shared" si="5"/>
        <v>3741.1</v>
      </c>
    </row>
    <row r="143" spans="1:5" x14ac:dyDescent="0.55000000000000004">
      <c r="A143" t="s">
        <v>28</v>
      </c>
      <c r="B143" t="s">
        <v>57</v>
      </c>
      <c r="C143" s="3">
        <v>3938</v>
      </c>
      <c r="D143" s="11">
        <f t="shared" si="4"/>
        <v>4134.9000000000005</v>
      </c>
      <c r="E143" s="11">
        <f t="shared" si="5"/>
        <v>3741.1</v>
      </c>
    </row>
    <row r="144" spans="1:5" x14ac:dyDescent="0.55000000000000004">
      <c r="A144" t="s">
        <v>28</v>
      </c>
      <c r="B144" t="s">
        <v>58</v>
      </c>
      <c r="C144" s="3">
        <v>3938</v>
      </c>
      <c r="D144" s="11">
        <f t="shared" si="4"/>
        <v>4134.9000000000005</v>
      </c>
      <c r="E144" s="11">
        <f t="shared" si="5"/>
        <v>3741.1</v>
      </c>
    </row>
    <row r="145" spans="1:5" x14ac:dyDescent="0.55000000000000004">
      <c r="A145" t="s">
        <v>28</v>
      </c>
      <c r="B145" t="s">
        <v>59</v>
      </c>
      <c r="C145" s="3">
        <v>3938</v>
      </c>
      <c r="D145" s="11">
        <f t="shared" si="4"/>
        <v>4134.9000000000005</v>
      </c>
      <c r="E145" s="11">
        <f t="shared" si="5"/>
        <v>3741.1</v>
      </c>
    </row>
    <row r="146" spans="1:5" x14ac:dyDescent="0.55000000000000004">
      <c r="A146" t="s">
        <v>28</v>
      </c>
      <c r="B146" t="s">
        <v>60</v>
      </c>
      <c r="C146" s="3">
        <v>3938</v>
      </c>
      <c r="D146" s="11">
        <f t="shared" si="4"/>
        <v>4134.9000000000005</v>
      </c>
      <c r="E146" s="11">
        <f t="shared" si="5"/>
        <v>3741.1</v>
      </c>
    </row>
    <row r="147" spans="1:5" x14ac:dyDescent="0.55000000000000004">
      <c r="A147" t="s">
        <v>28</v>
      </c>
      <c r="B147" t="s">
        <v>61</v>
      </c>
      <c r="C147" s="3">
        <v>3938</v>
      </c>
      <c r="D147" s="11">
        <f t="shared" si="4"/>
        <v>4134.9000000000005</v>
      </c>
      <c r="E147" s="11">
        <f t="shared" si="5"/>
        <v>3741.1</v>
      </c>
    </row>
    <row r="148" spans="1:5" x14ac:dyDescent="0.55000000000000004">
      <c r="A148" t="s">
        <v>28</v>
      </c>
      <c r="B148" t="s">
        <v>62</v>
      </c>
      <c r="C148" s="3">
        <v>3938</v>
      </c>
      <c r="D148" s="11">
        <f t="shared" si="4"/>
        <v>4134.9000000000005</v>
      </c>
      <c r="E148" s="11">
        <f t="shared" si="5"/>
        <v>3741.1</v>
      </c>
    </row>
    <row r="149" spans="1:5" x14ac:dyDescent="0.55000000000000004">
      <c r="A149" t="s">
        <v>28</v>
      </c>
      <c r="B149" t="s">
        <v>63</v>
      </c>
      <c r="C149" s="3">
        <v>3938</v>
      </c>
      <c r="D149" s="11">
        <f t="shared" si="4"/>
        <v>4134.9000000000005</v>
      </c>
      <c r="E149" s="11">
        <f t="shared" si="5"/>
        <v>3741.1</v>
      </c>
    </row>
    <row r="150" spans="1:5" x14ac:dyDescent="0.55000000000000004">
      <c r="A150" t="s">
        <v>28</v>
      </c>
      <c r="B150" t="s">
        <v>64</v>
      </c>
      <c r="C150" s="3">
        <v>3938</v>
      </c>
      <c r="D150" s="11">
        <f t="shared" si="4"/>
        <v>4134.9000000000005</v>
      </c>
      <c r="E150" s="11">
        <f t="shared" si="5"/>
        <v>3741.1</v>
      </c>
    </row>
    <row r="151" spans="1:5" x14ac:dyDescent="0.55000000000000004">
      <c r="A151" t="s">
        <v>28</v>
      </c>
      <c r="B151" t="s">
        <v>65</v>
      </c>
      <c r="C151" s="3">
        <v>3938</v>
      </c>
      <c r="D151" s="11">
        <f t="shared" si="4"/>
        <v>4134.9000000000005</v>
      </c>
      <c r="E151" s="11">
        <f t="shared" si="5"/>
        <v>3741.1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"/>
  <sheetViews>
    <sheetView workbookViewId="0">
      <selection activeCell="B3" sqref="B3"/>
    </sheetView>
  </sheetViews>
  <sheetFormatPr defaultRowHeight="14.4" x14ac:dyDescent="0.55000000000000004"/>
  <cols>
    <col min="1" max="1" width="15.20703125" customWidth="1"/>
    <col min="2" max="2" width="15.7890625" customWidth="1"/>
    <col min="3" max="3" width="11.68359375" customWidth="1"/>
    <col min="4" max="4" width="8.89453125" customWidth="1"/>
  </cols>
  <sheetData>
    <row r="1" spans="1:3" x14ac:dyDescent="0.55000000000000004">
      <c r="A1" s="1" t="s">
        <v>52</v>
      </c>
      <c r="B1" s="1" t="s">
        <v>51</v>
      </c>
      <c r="C1" s="2" t="s">
        <v>53</v>
      </c>
    </row>
    <row r="2" spans="1:3" x14ac:dyDescent="0.55000000000000004">
      <c r="A2" t="s">
        <v>11</v>
      </c>
      <c r="B2" t="s">
        <v>12</v>
      </c>
      <c r="C2">
        <v>0.8</v>
      </c>
    </row>
    <row r="3" spans="1:3" x14ac:dyDescent="0.55000000000000004">
      <c r="A3" t="s">
        <v>11</v>
      </c>
      <c r="B3" t="s">
        <v>29</v>
      </c>
      <c r="C3">
        <v>0.2</v>
      </c>
    </row>
    <row r="4" spans="1:3" x14ac:dyDescent="0.55000000000000004">
      <c r="A4" t="s">
        <v>3</v>
      </c>
      <c r="B4" t="s">
        <v>12</v>
      </c>
      <c r="C4">
        <v>0.25</v>
      </c>
    </row>
    <row r="5" spans="1:3" x14ac:dyDescent="0.55000000000000004">
      <c r="A5" t="s">
        <v>3</v>
      </c>
      <c r="B5" t="s">
        <v>30</v>
      </c>
      <c r="C5">
        <v>0.1</v>
      </c>
    </row>
    <row r="6" spans="1:3" x14ac:dyDescent="0.55000000000000004">
      <c r="A6" t="s">
        <v>13</v>
      </c>
      <c r="B6" t="s">
        <v>11</v>
      </c>
      <c r="C6">
        <v>0.9</v>
      </c>
    </row>
    <row r="7" spans="1:3" x14ac:dyDescent="0.55000000000000004">
      <c r="A7" t="s">
        <v>13</v>
      </c>
      <c r="B7" t="s">
        <v>29</v>
      </c>
      <c r="C7">
        <v>0.1</v>
      </c>
    </row>
    <row r="8" spans="1:3" x14ac:dyDescent="0.55000000000000004">
      <c r="A8" t="s">
        <v>29</v>
      </c>
      <c r="B8" t="s">
        <v>30</v>
      </c>
      <c r="C8">
        <v>0.1</v>
      </c>
    </row>
    <row r="9" spans="1:3" x14ac:dyDescent="0.55000000000000004">
      <c r="A9" t="s">
        <v>68</v>
      </c>
      <c r="B9" t="s">
        <v>69</v>
      </c>
      <c r="C9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1"/>
  <sheetViews>
    <sheetView workbookViewId="0">
      <selection activeCell="E2" sqref="E2"/>
    </sheetView>
  </sheetViews>
  <sheetFormatPr defaultRowHeight="14.4" x14ac:dyDescent="0.55000000000000004"/>
  <cols>
    <col min="1" max="1" width="11.20703125" bestFit="1" customWidth="1"/>
    <col min="2" max="2" width="9.68359375" customWidth="1"/>
    <col min="3" max="3" width="23.68359375" customWidth="1"/>
    <col min="5" max="5" width="10.05078125" customWidth="1"/>
  </cols>
  <sheetData>
    <row r="1" spans="1:5" x14ac:dyDescent="0.55000000000000004">
      <c r="A1" s="1" t="s">
        <v>6</v>
      </c>
      <c r="B1" s="2" t="s">
        <v>8</v>
      </c>
      <c r="C1" s="2" t="s">
        <v>78</v>
      </c>
      <c r="D1" s="13" t="s">
        <v>89</v>
      </c>
      <c r="E1" s="13" t="s">
        <v>90</v>
      </c>
    </row>
    <row r="2" spans="1:5" x14ac:dyDescent="0.55000000000000004">
      <c r="A2" t="s">
        <v>11</v>
      </c>
      <c r="B2" t="s">
        <v>56</v>
      </c>
      <c r="C2">
        <v>50</v>
      </c>
      <c r="D2">
        <v>30</v>
      </c>
      <c r="E2">
        <v>80</v>
      </c>
    </row>
    <row r="3" spans="1:5" x14ac:dyDescent="0.55000000000000004">
      <c r="A3" t="s">
        <v>11</v>
      </c>
      <c r="B3" t="s">
        <v>57</v>
      </c>
      <c r="C3">
        <v>50</v>
      </c>
      <c r="D3">
        <v>30</v>
      </c>
      <c r="E3">
        <v>80</v>
      </c>
    </row>
    <row r="4" spans="1:5" x14ac:dyDescent="0.55000000000000004">
      <c r="A4" t="s">
        <v>11</v>
      </c>
      <c r="B4" t="s">
        <v>58</v>
      </c>
      <c r="C4">
        <v>50</v>
      </c>
      <c r="D4">
        <v>30</v>
      </c>
      <c r="E4">
        <v>80</v>
      </c>
    </row>
    <row r="5" spans="1:5" x14ac:dyDescent="0.55000000000000004">
      <c r="A5" t="s">
        <v>11</v>
      </c>
      <c r="B5" t="s">
        <v>59</v>
      </c>
      <c r="C5">
        <v>50</v>
      </c>
      <c r="D5">
        <v>30</v>
      </c>
      <c r="E5">
        <v>80</v>
      </c>
    </row>
    <row r="6" spans="1:5" x14ac:dyDescent="0.55000000000000004">
      <c r="A6" t="s">
        <v>11</v>
      </c>
      <c r="B6" t="s">
        <v>60</v>
      </c>
      <c r="C6">
        <v>50</v>
      </c>
      <c r="D6">
        <v>30</v>
      </c>
      <c r="E6">
        <v>80</v>
      </c>
    </row>
    <row r="7" spans="1:5" x14ac:dyDescent="0.55000000000000004">
      <c r="A7" t="s">
        <v>11</v>
      </c>
      <c r="B7" t="s">
        <v>61</v>
      </c>
      <c r="C7">
        <v>50</v>
      </c>
      <c r="D7">
        <v>30</v>
      </c>
      <c r="E7">
        <v>80</v>
      </c>
    </row>
    <row r="8" spans="1:5" x14ac:dyDescent="0.55000000000000004">
      <c r="A8" t="s">
        <v>11</v>
      </c>
      <c r="B8" t="s">
        <v>62</v>
      </c>
      <c r="C8">
        <v>50</v>
      </c>
      <c r="D8">
        <v>30</v>
      </c>
      <c r="E8">
        <v>80</v>
      </c>
    </row>
    <row r="9" spans="1:5" x14ac:dyDescent="0.55000000000000004">
      <c r="A9" t="s">
        <v>11</v>
      </c>
      <c r="B9" t="s">
        <v>63</v>
      </c>
      <c r="C9">
        <v>50</v>
      </c>
      <c r="D9">
        <v>30</v>
      </c>
      <c r="E9">
        <v>80</v>
      </c>
    </row>
    <row r="10" spans="1:5" x14ac:dyDescent="0.55000000000000004">
      <c r="A10" t="s">
        <v>11</v>
      </c>
      <c r="B10" t="s">
        <v>64</v>
      </c>
      <c r="C10">
        <v>50</v>
      </c>
      <c r="D10">
        <v>30</v>
      </c>
      <c r="E10">
        <v>80</v>
      </c>
    </row>
    <row r="11" spans="1:5" x14ac:dyDescent="0.55000000000000004">
      <c r="A11" t="s">
        <v>11</v>
      </c>
      <c r="B11" t="s">
        <v>65</v>
      </c>
      <c r="C11">
        <v>50</v>
      </c>
      <c r="D11">
        <v>30</v>
      </c>
      <c r="E11">
        <v>80</v>
      </c>
    </row>
    <row r="12" spans="1:5" x14ac:dyDescent="0.55000000000000004">
      <c r="A12" t="s">
        <v>12</v>
      </c>
      <c r="B12" t="s">
        <v>56</v>
      </c>
      <c r="C12">
        <v>50</v>
      </c>
      <c r="D12">
        <v>30</v>
      </c>
      <c r="E12">
        <v>80</v>
      </c>
    </row>
    <row r="13" spans="1:5" x14ac:dyDescent="0.55000000000000004">
      <c r="A13" t="s">
        <v>12</v>
      </c>
      <c r="B13" t="s">
        <v>57</v>
      </c>
      <c r="C13">
        <v>50</v>
      </c>
      <c r="D13">
        <v>30</v>
      </c>
      <c r="E13">
        <v>80</v>
      </c>
    </row>
    <row r="14" spans="1:5" x14ac:dyDescent="0.55000000000000004">
      <c r="A14" t="s">
        <v>12</v>
      </c>
      <c r="B14" t="s">
        <v>58</v>
      </c>
      <c r="C14">
        <v>50</v>
      </c>
      <c r="D14">
        <v>30</v>
      </c>
      <c r="E14">
        <v>80</v>
      </c>
    </row>
    <row r="15" spans="1:5" x14ac:dyDescent="0.55000000000000004">
      <c r="A15" t="s">
        <v>12</v>
      </c>
      <c r="B15" t="s">
        <v>59</v>
      </c>
      <c r="C15">
        <v>50</v>
      </c>
      <c r="D15">
        <v>30</v>
      </c>
      <c r="E15">
        <v>80</v>
      </c>
    </row>
    <row r="16" spans="1:5" x14ac:dyDescent="0.55000000000000004">
      <c r="A16" t="s">
        <v>12</v>
      </c>
      <c r="B16" t="s">
        <v>60</v>
      </c>
      <c r="C16">
        <v>50</v>
      </c>
      <c r="D16">
        <v>30</v>
      </c>
      <c r="E16">
        <v>80</v>
      </c>
    </row>
    <row r="17" spans="1:5" x14ac:dyDescent="0.55000000000000004">
      <c r="A17" t="s">
        <v>12</v>
      </c>
      <c r="B17" t="s">
        <v>61</v>
      </c>
      <c r="C17">
        <v>50</v>
      </c>
      <c r="D17">
        <v>30</v>
      </c>
      <c r="E17">
        <v>80</v>
      </c>
    </row>
    <row r="18" spans="1:5" x14ac:dyDescent="0.55000000000000004">
      <c r="A18" t="s">
        <v>12</v>
      </c>
      <c r="B18" t="s">
        <v>62</v>
      </c>
      <c r="C18">
        <v>50</v>
      </c>
      <c r="D18">
        <v>30</v>
      </c>
      <c r="E18">
        <v>80</v>
      </c>
    </row>
    <row r="19" spans="1:5" x14ac:dyDescent="0.55000000000000004">
      <c r="A19" t="s">
        <v>12</v>
      </c>
      <c r="B19" t="s">
        <v>63</v>
      </c>
      <c r="C19">
        <v>50</v>
      </c>
      <c r="D19">
        <v>30</v>
      </c>
      <c r="E19">
        <v>80</v>
      </c>
    </row>
    <row r="20" spans="1:5" x14ac:dyDescent="0.55000000000000004">
      <c r="A20" t="s">
        <v>12</v>
      </c>
      <c r="B20" t="s">
        <v>64</v>
      </c>
      <c r="C20">
        <v>50</v>
      </c>
      <c r="D20">
        <v>30</v>
      </c>
      <c r="E20">
        <v>80</v>
      </c>
    </row>
    <row r="21" spans="1:5" x14ac:dyDescent="0.55000000000000004">
      <c r="A21" t="s">
        <v>12</v>
      </c>
      <c r="B21" t="s">
        <v>65</v>
      </c>
      <c r="C21">
        <v>50</v>
      </c>
      <c r="D21">
        <v>30</v>
      </c>
      <c r="E21">
        <v>80</v>
      </c>
    </row>
    <row r="22" spans="1:5" x14ac:dyDescent="0.55000000000000004">
      <c r="A22" t="s">
        <v>13</v>
      </c>
      <c r="B22" t="s">
        <v>56</v>
      </c>
      <c r="C22">
        <v>50</v>
      </c>
      <c r="D22">
        <v>30</v>
      </c>
      <c r="E22">
        <v>80</v>
      </c>
    </row>
    <row r="23" spans="1:5" x14ac:dyDescent="0.55000000000000004">
      <c r="A23" t="s">
        <v>13</v>
      </c>
      <c r="B23" t="s">
        <v>57</v>
      </c>
      <c r="C23">
        <v>50</v>
      </c>
      <c r="D23">
        <v>30</v>
      </c>
      <c r="E23">
        <v>80</v>
      </c>
    </row>
    <row r="24" spans="1:5" x14ac:dyDescent="0.55000000000000004">
      <c r="A24" t="s">
        <v>13</v>
      </c>
      <c r="B24" t="s">
        <v>58</v>
      </c>
      <c r="C24">
        <v>50</v>
      </c>
      <c r="D24">
        <v>30</v>
      </c>
      <c r="E24">
        <v>80</v>
      </c>
    </row>
    <row r="25" spans="1:5" x14ac:dyDescent="0.55000000000000004">
      <c r="A25" t="s">
        <v>13</v>
      </c>
      <c r="B25" t="s">
        <v>59</v>
      </c>
      <c r="C25">
        <v>50</v>
      </c>
      <c r="D25">
        <v>30</v>
      </c>
      <c r="E25">
        <v>80</v>
      </c>
    </row>
    <row r="26" spans="1:5" x14ac:dyDescent="0.55000000000000004">
      <c r="A26" t="s">
        <v>13</v>
      </c>
      <c r="B26" t="s">
        <v>60</v>
      </c>
      <c r="C26">
        <v>50</v>
      </c>
      <c r="D26">
        <v>30</v>
      </c>
      <c r="E26">
        <v>80</v>
      </c>
    </row>
    <row r="27" spans="1:5" x14ac:dyDescent="0.55000000000000004">
      <c r="A27" t="s">
        <v>13</v>
      </c>
      <c r="B27" t="s">
        <v>61</v>
      </c>
      <c r="C27">
        <v>50</v>
      </c>
      <c r="D27">
        <v>30</v>
      </c>
      <c r="E27">
        <v>80</v>
      </c>
    </row>
    <row r="28" spans="1:5" x14ac:dyDescent="0.55000000000000004">
      <c r="A28" t="s">
        <v>13</v>
      </c>
      <c r="B28" t="s">
        <v>62</v>
      </c>
      <c r="C28">
        <v>50</v>
      </c>
      <c r="D28">
        <v>30</v>
      </c>
      <c r="E28">
        <v>80</v>
      </c>
    </row>
    <row r="29" spans="1:5" x14ac:dyDescent="0.55000000000000004">
      <c r="A29" t="s">
        <v>13</v>
      </c>
      <c r="B29" t="s">
        <v>63</v>
      </c>
      <c r="C29">
        <v>50</v>
      </c>
      <c r="D29">
        <v>30</v>
      </c>
      <c r="E29">
        <v>80</v>
      </c>
    </row>
    <row r="30" spans="1:5" x14ac:dyDescent="0.55000000000000004">
      <c r="A30" t="s">
        <v>13</v>
      </c>
      <c r="B30" t="s">
        <v>64</v>
      </c>
      <c r="C30">
        <v>50</v>
      </c>
      <c r="D30">
        <v>30</v>
      </c>
      <c r="E30">
        <v>80</v>
      </c>
    </row>
    <row r="31" spans="1:5" x14ac:dyDescent="0.55000000000000004">
      <c r="A31" t="s">
        <v>13</v>
      </c>
      <c r="B31" t="s">
        <v>65</v>
      </c>
      <c r="C31">
        <v>50</v>
      </c>
      <c r="D31">
        <v>30</v>
      </c>
      <c r="E31">
        <v>80</v>
      </c>
    </row>
    <row r="32" spans="1:5" x14ac:dyDescent="0.55000000000000004">
      <c r="A32" t="s">
        <v>3</v>
      </c>
      <c r="B32" t="s">
        <v>56</v>
      </c>
      <c r="C32">
        <v>50</v>
      </c>
      <c r="D32">
        <v>30</v>
      </c>
      <c r="E32">
        <v>80</v>
      </c>
    </row>
    <row r="33" spans="1:5" x14ac:dyDescent="0.55000000000000004">
      <c r="A33" t="s">
        <v>3</v>
      </c>
      <c r="B33" t="s">
        <v>57</v>
      </c>
      <c r="C33">
        <v>50</v>
      </c>
      <c r="D33">
        <v>30</v>
      </c>
      <c r="E33">
        <v>80</v>
      </c>
    </row>
    <row r="34" spans="1:5" x14ac:dyDescent="0.55000000000000004">
      <c r="A34" t="s">
        <v>3</v>
      </c>
      <c r="B34" t="s">
        <v>58</v>
      </c>
      <c r="C34">
        <v>50</v>
      </c>
      <c r="D34">
        <v>30</v>
      </c>
      <c r="E34">
        <v>80</v>
      </c>
    </row>
    <row r="35" spans="1:5" x14ac:dyDescent="0.55000000000000004">
      <c r="A35" t="s">
        <v>3</v>
      </c>
      <c r="B35" t="s">
        <v>59</v>
      </c>
      <c r="C35">
        <v>50</v>
      </c>
      <c r="D35">
        <v>30</v>
      </c>
      <c r="E35">
        <v>80</v>
      </c>
    </row>
    <row r="36" spans="1:5" x14ac:dyDescent="0.55000000000000004">
      <c r="A36" t="s">
        <v>3</v>
      </c>
      <c r="B36" t="s">
        <v>60</v>
      </c>
      <c r="C36">
        <v>50</v>
      </c>
      <c r="D36">
        <v>30</v>
      </c>
      <c r="E36">
        <v>80</v>
      </c>
    </row>
    <row r="37" spans="1:5" x14ac:dyDescent="0.55000000000000004">
      <c r="A37" t="s">
        <v>3</v>
      </c>
      <c r="B37" t="s">
        <v>61</v>
      </c>
      <c r="C37">
        <v>50</v>
      </c>
      <c r="D37">
        <v>30</v>
      </c>
      <c r="E37">
        <v>80</v>
      </c>
    </row>
    <row r="38" spans="1:5" x14ac:dyDescent="0.55000000000000004">
      <c r="A38" t="s">
        <v>3</v>
      </c>
      <c r="B38" t="s">
        <v>62</v>
      </c>
      <c r="C38">
        <v>50</v>
      </c>
      <c r="D38">
        <v>30</v>
      </c>
      <c r="E38">
        <v>80</v>
      </c>
    </row>
    <row r="39" spans="1:5" x14ac:dyDescent="0.55000000000000004">
      <c r="A39" t="s">
        <v>3</v>
      </c>
      <c r="B39" t="s">
        <v>63</v>
      </c>
      <c r="C39">
        <v>50</v>
      </c>
      <c r="D39">
        <v>30</v>
      </c>
      <c r="E39">
        <v>80</v>
      </c>
    </row>
    <row r="40" spans="1:5" x14ac:dyDescent="0.55000000000000004">
      <c r="A40" t="s">
        <v>3</v>
      </c>
      <c r="B40" t="s">
        <v>64</v>
      </c>
      <c r="C40">
        <v>50</v>
      </c>
      <c r="D40">
        <v>30</v>
      </c>
      <c r="E40">
        <v>80</v>
      </c>
    </row>
    <row r="41" spans="1:5" x14ac:dyDescent="0.55000000000000004">
      <c r="A41" t="s">
        <v>3</v>
      </c>
      <c r="B41" t="s">
        <v>65</v>
      </c>
      <c r="C41">
        <v>50</v>
      </c>
      <c r="D41">
        <v>30</v>
      </c>
      <c r="E41">
        <v>80</v>
      </c>
    </row>
    <row r="42" spans="1:5" x14ac:dyDescent="0.55000000000000004">
      <c r="A42" t="s">
        <v>29</v>
      </c>
      <c r="B42" t="s">
        <v>56</v>
      </c>
      <c r="C42">
        <v>50</v>
      </c>
      <c r="D42">
        <v>30</v>
      </c>
      <c r="E42">
        <v>80</v>
      </c>
    </row>
    <row r="43" spans="1:5" x14ac:dyDescent="0.55000000000000004">
      <c r="A43" t="s">
        <v>29</v>
      </c>
      <c r="B43" t="s">
        <v>57</v>
      </c>
      <c r="C43">
        <v>50</v>
      </c>
      <c r="D43">
        <v>30</v>
      </c>
      <c r="E43">
        <v>80</v>
      </c>
    </row>
    <row r="44" spans="1:5" x14ac:dyDescent="0.55000000000000004">
      <c r="A44" t="s">
        <v>29</v>
      </c>
      <c r="B44" t="s">
        <v>58</v>
      </c>
      <c r="C44">
        <v>50</v>
      </c>
      <c r="D44">
        <v>30</v>
      </c>
      <c r="E44">
        <v>80</v>
      </c>
    </row>
    <row r="45" spans="1:5" x14ac:dyDescent="0.55000000000000004">
      <c r="A45" t="s">
        <v>29</v>
      </c>
      <c r="B45" t="s">
        <v>59</v>
      </c>
      <c r="C45">
        <v>50</v>
      </c>
      <c r="D45">
        <v>30</v>
      </c>
      <c r="E45">
        <v>80</v>
      </c>
    </row>
    <row r="46" spans="1:5" x14ac:dyDescent="0.55000000000000004">
      <c r="A46" t="s">
        <v>29</v>
      </c>
      <c r="B46" t="s">
        <v>60</v>
      </c>
      <c r="C46">
        <v>50</v>
      </c>
      <c r="D46">
        <v>30</v>
      </c>
      <c r="E46">
        <v>80</v>
      </c>
    </row>
    <row r="47" spans="1:5" x14ac:dyDescent="0.55000000000000004">
      <c r="A47" t="s">
        <v>29</v>
      </c>
      <c r="B47" t="s">
        <v>61</v>
      </c>
      <c r="C47">
        <v>50</v>
      </c>
      <c r="D47">
        <v>30</v>
      </c>
      <c r="E47">
        <v>80</v>
      </c>
    </row>
    <row r="48" spans="1:5" x14ac:dyDescent="0.55000000000000004">
      <c r="A48" t="s">
        <v>29</v>
      </c>
      <c r="B48" t="s">
        <v>62</v>
      </c>
      <c r="C48">
        <v>50</v>
      </c>
      <c r="D48">
        <v>30</v>
      </c>
      <c r="E48">
        <v>80</v>
      </c>
    </row>
    <row r="49" spans="1:5" x14ac:dyDescent="0.55000000000000004">
      <c r="A49" t="s">
        <v>29</v>
      </c>
      <c r="B49" t="s">
        <v>63</v>
      </c>
      <c r="C49">
        <v>50</v>
      </c>
      <c r="D49">
        <v>30</v>
      </c>
      <c r="E49">
        <v>80</v>
      </c>
    </row>
    <row r="50" spans="1:5" x14ac:dyDescent="0.55000000000000004">
      <c r="A50" t="s">
        <v>29</v>
      </c>
      <c r="B50" t="s">
        <v>64</v>
      </c>
      <c r="C50">
        <v>50</v>
      </c>
      <c r="D50">
        <v>30</v>
      </c>
      <c r="E50">
        <v>80</v>
      </c>
    </row>
    <row r="51" spans="1:5" x14ac:dyDescent="0.55000000000000004">
      <c r="A51" t="s">
        <v>29</v>
      </c>
      <c r="B51" t="s">
        <v>65</v>
      </c>
      <c r="C51">
        <v>50</v>
      </c>
      <c r="D51">
        <v>30</v>
      </c>
      <c r="E51">
        <v>80</v>
      </c>
    </row>
    <row r="52" spans="1:5" x14ac:dyDescent="0.55000000000000004">
      <c r="A52" t="s">
        <v>30</v>
      </c>
      <c r="B52" t="s">
        <v>56</v>
      </c>
      <c r="C52">
        <v>50</v>
      </c>
      <c r="D52">
        <v>30</v>
      </c>
      <c r="E52">
        <v>80</v>
      </c>
    </row>
    <row r="53" spans="1:5" x14ac:dyDescent="0.55000000000000004">
      <c r="A53" t="s">
        <v>30</v>
      </c>
      <c r="B53" t="s">
        <v>57</v>
      </c>
      <c r="C53">
        <v>50</v>
      </c>
      <c r="D53">
        <v>30</v>
      </c>
      <c r="E53">
        <v>80</v>
      </c>
    </row>
    <row r="54" spans="1:5" x14ac:dyDescent="0.55000000000000004">
      <c r="A54" t="s">
        <v>30</v>
      </c>
      <c r="B54" t="s">
        <v>58</v>
      </c>
      <c r="C54">
        <v>50</v>
      </c>
      <c r="D54">
        <v>30</v>
      </c>
      <c r="E54">
        <v>80</v>
      </c>
    </row>
    <row r="55" spans="1:5" x14ac:dyDescent="0.55000000000000004">
      <c r="A55" t="s">
        <v>30</v>
      </c>
      <c r="B55" t="s">
        <v>59</v>
      </c>
      <c r="C55">
        <v>50</v>
      </c>
      <c r="D55">
        <v>30</v>
      </c>
      <c r="E55">
        <v>80</v>
      </c>
    </row>
    <row r="56" spans="1:5" x14ac:dyDescent="0.55000000000000004">
      <c r="A56" t="s">
        <v>30</v>
      </c>
      <c r="B56" t="s">
        <v>60</v>
      </c>
      <c r="C56">
        <v>50</v>
      </c>
      <c r="D56">
        <v>30</v>
      </c>
      <c r="E56">
        <v>80</v>
      </c>
    </row>
    <row r="57" spans="1:5" x14ac:dyDescent="0.55000000000000004">
      <c r="A57" t="s">
        <v>30</v>
      </c>
      <c r="B57" t="s">
        <v>61</v>
      </c>
      <c r="C57">
        <v>50</v>
      </c>
      <c r="D57">
        <v>30</v>
      </c>
      <c r="E57">
        <v>80</v>
      </c>
    </row>
    <row r="58" spans="1:5" x14ac:dyDescent="0.55000000000000004">
      <c r="A58" t="s">
        <v>30</v>
      </c>
      <c r="B58" t="s">
        <v>62</v>
      </c>
      <c r="C58">
        <v>50</v>
      </c>
      <c r="D58">
        <v>30</v>
      </c>
      <c r="E58">
        <v>80</v>
      </c>
    </row>
    <row r="59" spans="1:5" x14ac:dyDescent="0.55000000000000004">
      <c r="A59" t="s">
        <v>30</v>
      </c>
      <c r="B59" t="s">
        <v>63</v>
      </c>
      <c r="C59">
        <v>50</v>
      </c>
      <c r="D59">
        <v>30</v>
      </c>
      <c r="E59">
        <v>80</v>
      </c>
    </row>
    <row r="60" spans="1:5" x14ac:dyDescent="0.55000000000000004">
      <c r="A60" t="s">
        <v>30</v>
      </c>
      <c r="B60" t="s">
        <v>64</v>
      </c>
      <c r="C60">
        <v>50</v>
      </c>
      <c r="D60">
        <v>30</v>
      </c>
      <c r="E60">
        <v>80</v>
      </c>
    </row>
    <row r="61" spans="1:5" x14ac:dyDescent="0.55000000000000004">
      <c r="A61" t="s">
        <v>30</v>
      </c>
      <c r="B61" t="s">
        <v>65</v>
      </c>
      <c r="C61">
        <v>50</v>
      </c>
      <c r="D61">
        <v>30</v>
      </c>
      <c r="E61">
        <v>80</v>
      </c>
    </row>
    <row r="62" spans="1:5" x14ac:dyDescent="0.55000000000000004">
      <c r="A62" t="s">
        <v>68</v>
      </c>
      <c r="B62" t="s">
        <v>56</v>
      </c>
      <c r="C62">
        <v>50</v>
      </c>
      <c r="D62">
        <v>30</v>
      </c>
      <c r="E62">
        <v>80</v>
      </c>
    </row>
    <row r="63" spans="1:5" x14ac:dyDescent="0.55000000000000004">
      <c r="A63" t="s">
        <v>68</v>
      </c>
      <c r="B63" t="s">
        <v>57</v>
      </c>
      <c r="C63">
        <v>50</v>
      </c>
      <c r="D63">
        <v>30</v>
      </c>
      <c r="E63">
        <v>80</v>
      </c>
    </row>
    <row r="64" spans="1:5" x14ac:dyDescent="0.55000000000000004">
      <c r="A64" t="s">
        <v>68</v>
      </c>
      <c r="B64" t="s">
        <v>58</v>
      </c>
      <c r="C64">
        <v>50</v>
      </c>
      <c r="D64">
        <v>30</v>
      </c>
      <c r="E64">
        <v>80</v>
      </c>
    </row>
    <row r="65" spans="1:5" x14ac:dyDescent="0.55000000000000004">
      <c r="A65" t="s">
        <v>68</v>
      </c>
      <c r="B65" t="s">
        <v>59</v>
      </c>
      <c r="C65">
        <v>50</v>
      </c>
      <c r="D65">
        <v>30</v>
      </c>
      <c r="E65">
        <v>80</v>
      </c>
    </row>
    <row r="66" spans="1:5" x14ac:dyDescent="0.55000000000000004">
      <c r="A66" t="s">
        <v>68</v>
      </c>
      <c r="B66" t="s">
        <v>60</v>
      </c>
      <c r="C66">
        <v>50</v>
      </c>
      <c r="D66">
        <v>30</v>
      </c>
      <c r="E66">
        <v>80</v>
      </c>
    </row>
    <row r="67" spans="1:5" x14ac:dyDescent="0.55000000000000004">
      <c r="A67" t="s">
        <v>68</v>
      </c>
      <c r="B67" t="s">
        <v>61</v>
      </c>
      <c r="C67">
        <v>50</v>
      </c>
      <c r="D67">
        <v>30</v>
      </c>
      <c r="E67">
        <v>80</v>
      </c>
    </row>
    <row r="68" spans="1:5" x14ac:dyDescent="0.55000000000000004">
      <c r="A68" t="s">
        <v>68</v>
      </c>
      <c r="B68" t="s">
        <v>62</v>
      </c>
      <c r="C68">
        <v>50</v>
      </c>
      <c r="D68">
        <v>30</v>
      </c>
      <c r="E68">
        <v>80</v>
      </c>
    </row>
    <row r="69" spans="1:5" x14ac:dyDescent="0.55000000000000004">
      <c r="A69" t="s">
        <v>68</v>
      </c>
      <c r="B69" t="s">
        <v>63</v>
      </c>
      <c r="C69">
        <v>50</v>
      </c>
      <c r="D69">
        <v>30</v>
      </c>
      <c r="E69">
        <v>80</v>
      </c>
    </row>
    <row r="70" spans="1:5" x14ac:dyDescent="0.55000000000000004">
      <c r="A70" t="s">
        <v>68</v>
      </c>
      <c r="B70" t="s">
        <v>64</v>
      </c>
      <c r="C70">
        <v>50</v>
      </c>
      <c r="D70">
        <v>30</v>
      </c>
      <c r="E70">
        <v>80</v>
      </c>
    </row>
    <row r="71" spans="1:5" x14ac:dyDescent="0.55000000000000004">
      <c r="A71" t="s">
        <v>68</v>
      </c>
      <c r="B71" t="s">
        <v>65</v>
      </c>
      <c r="C71">
        <v>50</v>
      </c>
      <c r="D71">
        <v>30</v>
      </c>
      <c r="E71">
        <v>80</v>
      </c>
    </row>
    <row r="72" spans="1:5" x14ac:dyDescent="0.55000000000000004">
      <c r="A72" t="s">
        <v>69</v>
      </c>
      <c r="B72" t="s">
        <v>56</v>
      </c>
      <c r="C72">
        <v>50</v>
      </c>
      <c r="D72">
        <v>30</v>
      </c>
      <c r="E72">
        <v>80</v>
      </c>
    </row>
    <row r="73" spans="1:5" x14ac:dyDescent="0.55000000000000004">
      <c r="A73" t="s">
        <v>69</v>
      </c>
      <c r="B73" t="s">
        <v>57</v>
      </c>
      <c r="C73">
        <v>50</v>
      </c>
      <c r="D73">
        <v>30</v>
      </c>
      <c r="E73">
        <v>80</v>
      </c>
    </row>
    <row r="74" spans="1:5" x14ac:dyDescent="0.55000000000000004">
      <c r="A74" t="s">
        <v>69</v>
      </c>
      <c r="B74" t="s">
        <v>58</v>
      </c>
      <c r="C74">
        <v>50</v>
      </c>
      <c r="D74">
        <v>30</v>
      </c>
      <c r="E74">
        <v>80</v>
      </c>
    </row>
    <row r="75" spans="1:5" x14ac:dyDescent="0.55000000000000004">
      <c r="A75" t="s">
        <v>69</v>
      </c>
      <c r="B75" t="s">
        <v>59</v>
      </c>
      <c r="C75">
        <v>50</v>
      </c>
      <c r="D75">
        <v>30</v>
      </c>
      <c r="E75">
        <v>80</v>
      </c>
    </row>
    <row r="76" spans="1:5" x14ac:dyDescent="0.55000000000000004">
      <c r="A76" t="s">
        <v>69</v>
      </c>
      <c r="B76" t="s">
        <v>60</v>
      </c>
      <c r="C76">
        <v>50</v>
      </c>
      <c r="D76">
        <v>30</v>
      </c>
      <c r="E76">
        <v>80</v>
      </c>
    </row>
    <row r="77" spans="1:5" x14ac:dyDescent="0.55000000000000004">
      <c r="A77" t="s">
        <v>69</v>
      </c>
      <c r="B77" t="s">
        <v>61</v>
      </c>
      <c r="C77">
        <v>50</v>
      </c>
      <c r="D77">
        <v>30</v>
      </c>
      <c r="E77">
        <v>80</v>
      </c>
    </row>
    <row r="78" spans="1:5" x14ac:dyDescent="0.55000000000000004">
      <c r="A78" t="s">
        <v>69</v>
      </c>
      <c r="B78" t="s">
        <v>62</v>
      </c>
      <c r="C78">
        <v>50</v>
      </c>
      <c r="D78">
        <v>30</v>
      </c>
      <c r="E78">
        <v>80</v>
      </c>
    </row>
    <row r="79" spans="1:5" x14ac:dyDescent="0.55000000000000004">
      <c r="A79" t="s">
        <v>69</v>
      </c>
      <c r="B79" t="s">
        <v>63</v>
      </c>
      <c r="C79">
        <v>50</v>
      </c>
      <c r="D79">
        <v>30</v>
      </c>
      <c r="E79">
        <v>80</v>
      </c>
    </row>
    <row r="80" spans="1:5" x14ac:dyDescent="0.55000000000000004">
      <c r="A80" t="s">
        <v>69</v>
      </c>
      <c r="B80" t="s">
        <v>64</v>
      </c>
      <c r="C80">
        <v>50</v>
      </c>
      <c r="D80">
        <v>30</v>
      </c>
      <c r="E80">
        <v>80</v>
      </c>
    </row>
    <row r="81" spans="1:5" x14ac:dyDescent="0.55000000000000004">
      <c r="A81" t="s">
        <v>69</v>
      </c>
      <c r="B81" t="s">
        <v>65</v>
      </c>
      <c r="C81">
        <v>50</v>
      </c>
      <c r="D81">
        <v>30</v>
      </c>
      <c r="E81">
        <v>80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F8B0-D121-4EE6-9C64-4933AFDDC563}">
  <dimension ref="A1:C81"/>
  <sheetViews>
    <sheetView tabSelected="1" workbookViewId="0">
      <selection activeCell="C11" sqref="C11:C81"/>
    </sheetView>
  </sheetViews>
  <sheetFormatPr defaultRowHeight="14.4" x14ac:dyDescent="0.55000000000000004"/>
  <cols>
    <col min="1" max="1" width="10.68359375" bestFit="1" customWidth="1"/>
  </cols>
  <sheetData>
    <row r="1" spans="1:3" x14ac:dyDescent="0.55000000000000004">
      <c r="A1" t="s">
        <v>66</v>
      </c>
      <c r="B1" t="s">
        <v>8</v>
      </c>
      <c r="C1" t="s">
        <v>99</v>
      </c>
    </row>
    <row r="2" spans="1:3" x14ac:dyDescent="0.55000000000000004">
      <c r="A2" t="s">
        <v>11</v>
      </c>
      <c r="B2" t="s">
        <v>56</v>
      </c>
      <c r="C2">
        <v>0</v>
      </c>
    </row>
    <row r="3" spans="1:3" x14ac:dyDescent="0.55000000000000004">
      <c r="A3" t="s">
        <v>11</v>
      </c>
      <c r="B3" t="s">
        <v>57</v>
      </c>
      <c r="C3">
        <v>0</v>
      </c>
    </row>
    <row r="4" spans="1:3" x14ac:dyDescent="0.55000000000000004">
      <c r="A4" t="s">
        <v>11</v>
      </c>
      <c r="B4" t="s">
        <v>58</v>
      </c>
      <c r="C4">
        <v>0</v>
      </c>
    </row>
    <row r="5" spans="1:3" x14ac:dyDescent="0.55000000000000004">
      <c r="A5" t="s">
        <v>11</v>
      </c>
      <c r="B5" t="s">
        <v>59</v>
      </c>
      <c r="C5">
        <v>0</v>
      </c>
    </row>
    <row r="6" spans="1:3" x14ac:dyDescent="0.55000000000000004">
      <c r="A6" t="s">
        <v>11</v>
      </c>
      <c r="B6" t="s">
        <v>60</v>
      </c>
      <c r="C6">
        <v>0</v>
      </c>
    </row>
    <row r="7" spans="1:3" x14ac:dyDescent="0.55000000000000004">
      <c r="A7" t="s">
        <v>11</v>
      </c>
      <c r="B7" t="s">
        <v>61</v>
      </c>
      <c r="C7">
        <v>0</v>
      </c>
    </row>
    <row r="8" spans="1:3" x14ac:dyDescent="0.55000000000000004">
      <c r="A8" t="s">
        <v>11</v>
      </c>
      <c r="B8" t="s">
        <v>62</v>
      </c>
      <c r="C8">
        <v>0</v>
      </c>
    </row>
    <row r="9" spans="1:3" x14ac:dyDescent="0.55000000000000004">
      <c r="A9" t="s">
        <v>11</v>
      </c>
      <c r="B9" t="s">
        <v>63</v>
      </c>
      <c r="C9">
        <v>0</v>
      </c>
    </row>
    <row r="10" spans="1:3" x14ac:dyDescent="0.55000000000000004">
      <c r="A10" t="s">
        <v>11</v>
      </c>
      <c r="B10" t="s">
        <v>64</v>
      </c>
      <c r="C10">
        <v>0</v>
      </c>
    </row>
    <row r="11" spans="1:3" x14ac:dyDescent="0.55000000000000004">
      <c r="A11" t="s">
        <v>11</v>
      </c>
      <c r="B11" t="s">
        <v>65</v>
      </c>
      <c r="C11">
        <v>0</v>
      </c>
    </row>
    <row r="12" spans="1:3" x14ac:dyDescent="0.55000000000000004">
      <c r="A12" t="s">
        <v>12</v>
      </c>
      <c r="B12" t="s">
        <v>56</v>
      </c>
      <c r="C12">
        <v>0</v>
      </c>
    </row>
    <row r="13" spans="1:3" x14ac:dyDescent="0.55000000000000004">
      <c r="A13" t="s">
        <v>12</v>
      </c>
      <c r="B13" t="s">
        <v>57</v>
      </c>
      <c r="C13">
        <v>0</v>
      </c>
    </row>
    <row r="14" spans="1:3" x14ac:dyDescent="0.55000000000000004">
      <c r="A14" t="s">
        <v>12</v>
      </c>
      <c r="B14" t="s">
        <v>58</v>
      </c>
      <c r="C14">
        <v>0</v>
      </c>
    </row>
    <row r="15" spans="1:3" x14ac:dyDescent="0.55000000000000004">
      <c r="A15" t="s">
        <v>12</v>
      </c>
      <c r="B15" t="s">
        <v>59</v>
      </c>
      <c r="C15">
        <v>0</v>
      </c>
    </row>
    <row r="16" spans="1:3" x14ac:dyDescent="0.55000000000000004">
      <c r="A16" t="s">
        <v>12</v>
      </c>
      <c r="B16" t="s">
        <v>60</v>
      </c>
      <c r="C16">
        <v>0</v>
      </c>
    </row>
    <row r="17" spans="1:3" x14ac:dyDescent="0.55000000000000004">
      <c r="A17" t="s">
        <v>12</v>
      </c>
      <c r="B17" t="s">
        <v>61</v>
      </c>
      <c r="C17">
        <v>0</v>
      </c>
    </row>
    <row r="18" spans="1:3" x14ac:dyDescent="0.55000000000000004">
      <c r="A18" t="s">
        <v>12</v>
      </c>
      <c r="B18" t="s">
        <v>62</v>
      </c>
      <c r="C18">
        <v>0</v>
      </c>
    </row>
    <row r="19" spans="1:3" x14ac:dyDescent="0.55000000000000004">
      <c r="A19" t="s">
        <v>12</v>
      </c>
      <c r="B19" t="s">
        <v>63</v>
      </c>
      <c r="C19">
        <v>0</v>
      </c>
    </row>
    <row r="20" spans="1:3" x14ac:dyDescent="0.55000000000000004">
      <c r="A20" t="s">
        <v>12</v>
      </c>
      <c r="B20" t="s">
        <v>64</v>
      </c>
      <c r="C20">
        <v>0</v>
      </c>
    </row>
    <row r="21" spans="1:3" x14ac:dyDescent="0.55000000000000004">
      <c r="A21" t="s">
        <v>12</v>
      </c>
      <c r="B21" t="s">
        <v>65</v>
      </c>
      <c r="C21">
        <v>0</v>
      </c>
    </row>
    <row r="22" spans="1:3" x14ac:dyDescent="0.55000000000000004">
      <c r="A22" t="s">
        <v>13</v>
      </c>
      <c r="B22" t="s">
        <v>56</v>
      </c>
      <c r="C22">
        <v>0</v>
      </c>
    </row>
    <row r="23" spans="1:3" x14ac:dyDescent="0.55000000000000004">
      <c r="A23" t="s">
        <v>13</v>
      </c>
      <c r="B23" t="s">
        <v>57</v>
      </c>
      <c r="C23">
        <v>0</v>
      </c>
    </row>
    <row r="24" spans="1:3" x14ac:dyDescent="0.55000000000000004">
      <c r="A24" t="s">
        <v>13</v>
      </c>
      <c r="B24" t="s">
        <v>58</v>
      </c>
      <c r="C24">
        <v>0</v>
      </c>
    </row>
    <row r="25" spans="1:3" x14ac:dyDescent="0.55000000000000004">
      <c r="A25" t="s">
        <v>13</v>
      </c>
      <c r="B25" t="s">
        <v>59</v>
      </c>
      <c r="C25">
        <v>0</v>
      </c>
    </row>
    <row r="26" spans="1:3" x14ac:dyDescent="0.55000000000000004">
      <c r="A26" t="s">
        <v>13</v>
      </c>
      <c r="B26" t="s">
        <v>60</v>
      </c>
      <c r="C26">
        <v>0</v>
      </c>
    </row>
    <row r="27" spans="1:3" x14ac:dyDescent="0.55000000000000004">
      <c r="A27" t="s">
        <v>13</v>
      </c>
      <c r="B27" t="s">
        <v>61</v>
      </c>
      <c r="C27">
        <v>0</v>
      </c>
    </row>
    <row r="28" spans="1:3" x14ac:dyDescent="0.55000000000000004">
      <c r="A28" t="s">
        <v>13</v>
      </c>
      <c r="B28" t="s">
        <v>62</v>
      </c>
      <c r="C28">
        <v>0</v>
      </c>
    </row>
    <row r="29" spans="1:3" x14ac:dyDescent="0.55000000000000004">
      <c r="A29" t="s">
        <v>13</v>
      </c>
      <c r="B29" t="s">
        <v>63</v>
      </c>
      <c r="C29">
        <v>0</v>
      </c>
    </row>
    <row r="30" spans="1:3" x14ac:dyDescent="0.55000000000000004">
      <c r="A30" t="s">
        <v>13</v>
      </c>
      <c r="B30" t="s">
        <v>64</v>
      </c>
      <c r="C30">
        <v>0</v>
      </c>
    </row>
    <row r="31" spans="1:3" x14ac:dyDescent="0.55000000000000004">
      <c r="A31" t="s">
        <v>13</v>
      </c>
      <c r="B31" t="s">
        <v>65</v>
      </c>
      <c r="C31">
        <v>0</v>
      </c>
    </row>
    <row r="32" spans="1:3" x14ac:dyDescent="0.55000000000000004">
      <c r="A32" t="s">
        <v>3</v>
      </c>
      <c r="B32" t="s">
        <v>56</v>
      </c>
      <c r="C32">
        <v>0</v>
      </c>
    </row>
    <row r="33" spans="1:3" x14ac:dyDescent="0.55000000000000004">
      <c r="A33" t="s">
        <v>3</v>
      </c>
      <c r="B33" t="s">
        <v>57</v>
      </c>
      <c r="C33">
        <v>0</v>
      </c>
    </row>
    <row r="34" spans="1:3" x14ac:dyDescent="0.55000000000000004">
      <c r="A34" t="s">
        <v>3</v>
      </c>
      <c r="B34" t="s">
        <v>58</v>
      </c>
      <c r="C34">
        <v>0</v>
      </c>
    </row>
    <row r="35" spans="1:3" x14ac:dyDescent="0.55000000000000004">
      <c r="A35" t="s">
        <v>3</v>
      </c>
      <c r="B35" t="s">
        <v>59</v>
      </c>
      <c r="C35">
        <v>0</v>
      </c>
    </row>
    <row r="36" spans="1:3" x14ac:dyDescent="0.55000000000000004">
      <c r="A36" t="s">
        <v>3</v>
      </c>
      <c r="B36" t="s">
        <v>60</v>
      </c>
      <c r="C36">
        <v>0</v>
      </c>
    </row>
    <row r="37" spans="1:3" x14ac:dyDescent="0.55000000000000004">
      <c r="A37" t="s">
        <v>3</v>
      </c>
      <c r="B37" t="s">
        <v>61</v>
      </c>
      <c r="C37">
        <v>0</v>
      </c>
    </row>
    <row r="38" spans="1:3" x14ac:dyDescent="0.55000000000000004">
      <c r="A38" t="s">
        <v>3</v>
      </c>
      <c r="B38" t="s">
        <v>62</v>
      </c>
      <c r="C38">
        <v>0</v>
      </c>
    </row>
    <row r="39" spans="1:3" x14ac:dyDescent="0.55000000000000004">
      <c r="A39" t="s">
        <v>3</v>
      </c>
      <c r="B39" t="s">
        <v>63</v>
      </c>
      <c r="C39">
        <v>0</v>
      </c>
    </row>
    <row r="40" spans="1:3" x14ac:dyDescent="0.55000000000000004">
      <c r="A40" t="s">
        <v>3</v>
      </c>
      <c r="B40" t="s">
        <v>64</v>
      </c>
      <c r="C40">
        <v>0</v>
      </c>
    </row>
    <row r="41" spans="1:3" x14ac:dyDescent="0.55000000000000004">
      <c r="A41" t="s">
        <v>3</v>
      </c>
      <c r="B41" t="s">
        <v>65</v>
      </c>
      <c r="C41">
        <v>0</v>
      </c>
    </row>
    <row r="42" spans="1:3" x14ac:dyDescent="0.55000000000000004">
      <c r="A42" t="s">
        <v>29</v>
      </c>
      <c r="B42" t="s">
        <v>56</v>
      </c>
      <c r="C42">
        <v>0</v>
      </c>
    </row>
    <row r="43" spans="1:3" x14ac:dyDescent="0.55000000000000004">
      <c r="A43" t="s">
        <v>29</v>
      </c>
      <c r="B43" t="s">
        <v>57</v>
      </c>
      <c r="C43">
        <v>0</v>
      </c>
    </row>
    <row r="44" spans="1:3" x14ac:dyDescent="0.55000000000000004">
      <c r="A44" t="s">
        <v>29</v>
      </c>
      <c r="B44" t="s">
        <v>58</v>
      </c>
      <c r="C44">
        <v>0</v>
      </c>
    </row>
    <row r="45" spans="1:3" x14ac:dyDescent="0.55000000000000004">
      <c r="A45" t="s">
        <v>29</v>
      </c>
      <c r="B45" t="s">
        <v>59</v>
      </c>
      <c r="C45">
        <v>0</v>
      </c>
    </row>
    <row r="46" spans="1:3" x14ac:dyDescent="0.55000000000000004">
      <c r="A46" t="s">
        <v>29</v>
      </c>
      <c r="B46" t="s">
        <v>60</v>
      </c>
      <c r="C46">
        <v>0</v>
      </c>
    </row>
    <row r="47" spans="1:3" x14ac:dyDescent="0.55000000000000004">
      <c r="A47" t="s">
        <v>29</v>
      </c>
      <c r="B47" t="s">
        <v>61</v>
      </c>
      <c r="C47">
        <v>0</v>
      </c>
    </row>
    <row r="48" spans="1:3" x14ac:dyDescent="0.55000000000000004">
      <c r="A48" t="s">
        <v>29</v>
      </c>
      <c r="B48" t="s">
        <v>62</v>
      </c>
      <c r="C48">
        <v>0</v>
      </c>
    </row>
    <row r="49" spans="1:3" x14ac:dyDescent="0.55000000000000004">
      <c r="A49" t="s">
        <v>29</v>
      </c>
      <c r="B49" t="s">
        <v>63</v>
      </c>
      <c r="C49">
        <v>0</v>
      </c>
    </row>
    <row r="50" spans="1:3" x14ac:dyDescent="0.55000000000000004">
      <c r="A50" t="s">
        <v>29</v>
      </c>
      <c r="B50" t="s">
        <v>64</v>
      </c>
      <c r="C50">
        <v>0</v>
      </c>
    </row>
    <row r="51" spans="1:3" x14ac:dyDescent="0.55000000000000004">
      <c r="A51" t="s">
        <v>29</v>
      </c>
      <c r="B51" t="s">
        <v>65</v>
      </c>
      <c r="C51">
        <v>0</v>
      </c>
    </row>
    <row r="52" spans="1:3" x14ac:dyDescent="0.55000000000000004">
      <c r="A52" t="s">
        <v>30</v>
      </c>
      <c r="B52" t="s">
        <v>56</v>
      </c>
      <c r="C52">
        <v>0</v>
      </c>
    </row>
    <row r="53" spans="1:3" x14ac:dyDescent="0.55000000000000004">
      <c r="A53" t="s">
        <v>30</v>
      </c>
      <c r="B53" t="s">
        <v>57</v>
      </c>
      <c r="C53">
        <v>0</v>
      </c>
    </row>
    <row r="54" spans="1:3" x14ac:dyDescent="0.55000000000000004">
      <c r="A54" t="s">
        <v>30</v>
      </c>
      <c r="B54" t="s">
        <v>58</v>
      </c>
      <c r="C54">
        <v>0</v>
      </c>
    </row>
    <row r="55" spans="1:3" x14ac:dyDescent="0.55000000000000004">
      <c r="A55" t="s">
        <v>30</v>
      </c>
      <c r="B55" t="s">
        <v>59</v>
      </c>
      <c r="C55">
        <v>0</v>
      </c>
    </row>
    <row r="56" spans="1:3" x14ac:dyDescent="0.55000000000000004">
      <c r="A56" t="s">
        <v>30</v>
      </c>
      <c r="B56" t="s">
        <v>60</v>
      </c>
      <c r="C56">
        <v>0</v>
      </c>
    </row>
    <row r="57" spans="1:3" x14ac:dyDescent="0.55000000000000004">
      <c r="A57" t="s">
        <v>30</v>
      </c>
      <c r="B57" t="s">
        <v>61</v>
      </c>
      <c r="C57">
        <v>0</v>
      </c>
    </row>
    <row r="58" spans="1:3" x14ac:dyDescent="0.55000000000000004">
      <c r="A58" t="s">
        <v>30</v>
      </c>
      <c r="B58" t="s">
        <v>62</v>
      </c>
      <c r="C58">
        <v>0</v>
      </c>
    </row>
    <row r="59" spans="1:3" x14ac:dyDescent="0.55000000000000004">
      <c r="A59" t="s">
        <v>30</v>
      </c>
      <c r="B59" t="s">
        <v>63</v>
      </c>
      <c r="C59">
        <v>0</v>
      </c>
    </row>
    <row r="60" spans="1:3" x14ac:dyDescent="0.55000000000000004">
      <c r="A60" t="s">
        <v>30</v>
      </c>
      <c r="B60" t="s">
        <v>64</v>
      </c>
      <c r="C60">
        <v>0</v>
      </c>
    </row>
    <row r="61" spans="1:3" x14ac:dyDescent="0.55000000000000004">
      <c r="A61" t="s">
        <v>30</v>
      </c>
      <c r="B61" t="s">
        <v>65</v>
      </c>
      <c r="C61">
        <v>0</v>
      </c>
    </row>
    <row r="62" spans="1:3" x14ac:dyDescent="0.55000000000000004">
      <c r="A62" t="s">
        <v>68</v>
      </c>
      <c r="B62" t="s">
        <v>56</v>
      </c>
      <c r="C62">
        <v>0</v>
      </c>
    </row>
    <row r="63" spans="1:3" x14ac:dyDescent="0.55000000000000004">
      <c r="A63" t="s">
        <v>68</v>
      </c>
      <c r="B63" t="s">
        <v>57</v>
      </c>
      <c r="C63">
        <v>0</v>
      </c>
    </row>
    <row r="64" spans="1:3" x14ac:dyDescent="0.55000000000000004">
      <c r="A64" t="s">
        <v>68</v>
      </c>
      <c r="B64" t="s">
        <v>58</v>
      </c>
      <c r="C64">
        <v>0</v>
      </c>
    </row>
    <row r="65" spans="1:3" x14ac:dyDescent="0.55000000000000004">
      <c r="A65" t="s">
        <v>68</v>
      </c>
      <c r="B65" t="s">
        <v>59</v>
      </c>
      <c r="C65">
        <v>0</v>
      </c>
    </row>
    <row r="66" spans="1:3" x14ac:dyDescent="0.55000000000000004">
      <c r="A66" t="s">
        <v>68</v>
      </c>
      <c r="B66" t="s">
        <v>60</v>
      </c>
      <c r="C66">
        <v>0</v>
      </c>
    </row>
    <row r="67" spans="1:3" x14ac:dyDescent="0.55000000000000004">
      <c r="A67" t="s">
        <v>68</v>
      </c>
      <c r="B67" t="s">
        <v>61</v>
      </c>
      <c r="C67">
        <v>0</v>
      </c>
    </row>
    <row r="68" spans="1:3" x14ac:dyDescent="0.55000000000000004">
      <c r="A68" t="s">
        <v>68</v>
      </c>
      <c r="B68" t="s">
        <v>62</v>
      </c>
      <c r="C68">
        <v>0</v>
      </c>
    </row>
    <row r="69" spans="1:3" x14ac:dyDescent="0.55000000000000004">
      <c r="A69" t="s">
        <v>68</v>
      </c>
      <c r="B69" t="s">
        <v>63</v>
      </c>
      <c r="C69">
        <v>0</v>
      </c>
    </row>
    <row r="70" spans="1:3" x14ac:dyDescent="0.55000000000000004">
      <c r="A70" t="s">
        <v>68</v>
      </c>
      <c r="B70" t="s">
        <v>64</v>
      </c>
      <c r="C70">
        <v>0</v>
      </c>
    </row>
    <row r="71" spans="1:3" x14ac:dyDescent="0.55000000000000004">
      <c r="A71" t="s">
        <v>68</v>
      </c>
      <c r="B71" t="s">
        <v>65</v>
      </c>
      <c r="C71">
        <v>0</v>
      </c>
    </row>
    <row r="72" spans="1:3" x14ac:dyDescent="0.55000000000000004">
      <c r="A72" t="s">
        <v>69</v>
      </c>
      <c r="B72" t="s">
        <v>56</v>
      </c>
      <c r="C72">
        <v>0</v>
      </c>
    </row>
    <row r="73" spans="1:3" x14ac:dyDescent="0.55000000000000004">
      <c r="A73" t="s">
        <v>69</v>
      </c>
      <c r="B73" t="s">
        <v>57</v>
      </c>
      <c r="C73">
        <v>0</v>
      </c>
    </row>
    <row r="74" spans="1:3" x14ac:dyDescent="0.55000000000000004">
      <c r="A74" t="s">
        <v>69</v>
      </c>
      <c r="B74" t="s">
        <v>58</v>
      </c>
      <c r="C74">
        <v>0</v>
      </c>
    </row>
    <row r="75" spans="1:3" x14ac:dyDescent="0.55000000000000004">
      <c r="A75" t="s">
        <v>69</v>
      </c>
      <c r="B75" t="s">
        <v>59</v>
      </c>
      <c r="C75">
        <v>0</v>
      </c>
    </row>
    <row r="76" spans="1:3" x14ac:dyDescent="0.55000000000000004">
      <c r="A76" t="s">
        <v>69</v>
      </c>
      <c r="B76" t="s">
        <v>60</v>
      </c>
      <c r="C76">
        <v>0</v>
      </c>
    </row>
    <row r="77" spans="1:3" x14ac:dyDescent="0.55000000000000004">
      <c r="A77" t="s">
        <v>69</v>
      </c>
      <c r="B77" t="s">
        <v>61</v>
      </c>
      <c r="C77">
        <v>0</v>
      </c>
    </row>
    <row r="78" spans="1:3" x14ac:dyDescent="0.55000000000000004">
      <c r="A78" t="s">
        <v>69</v>
      </c>
      <c r="B78" t="s">
        <v>62</v>
      </c>
      <c r="C78">
        <v>0</v>
      </c>
    </row>
    <row r="79" spans="1:3" x14ac:dyDescent="0.55000000000000004">
      <c r="A79" t="s">
        <v>69</v>
      </c>
      <c r="B79" t="s">
        <v>63</v>
      </c>
      <c r="C79">
        <v>0</v>
      </c>
    </row>
    <row r="80" spans="1:3" x14ac:dyDescent="0.55000000000000004">
      <c r="A80" t="s">
        <v>69</v>
      </c>
      <c r="B80" t="s">
        <v>64</v>
      </c>
      <c r="C80">
        <v>0</v>
      </c>
    </row>
    <row r="81" spans="1:3" x14ac:dyDescent="0.55000000000000004">
      <c r="A81" t="s">
        <v>69</v>
      </c>
      <c r="B81" t="s">
        <v>65</v>
      </c>
      <c r="C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"/>
  <sheetViews>
    <sheetView workbookViewId="0">
      <selection activeCell="B2" sqref="B2"/>
    </sheetView>
  </sheetViews>
  <sheetFormatPr defaultRowHeight="14.4" x14ac:dyDescent="0.55000000000000004"/>
  <cols>
    <col min="1" max="1" width="11.20703125" bestFit="1" customWidth="1"/>
    <col min="2" max="2" width="16.3125" bestFit="1" customWidth="1"/>
  </cols>
  <sheetData>
    <row r="1" spans="1:2" x14ac:dyDescent="0.55000000000000004">
      <c r="A1" s="1" t="s">
        <v>6</v>
      </c>
      <c r="B1" s="2" t="s">
        <v>72</v>
      </c>
    </row>
    <row r="2" spans="1:2" x14ac:dyDescent="0.55000000000000004">
      <c r="A2" t="s">
        <v>11</v>
      </c>
      <c r="B2">
        <v>112000</v>
      </c>
    </row>
    <row r="3" spans="1:2" x14ac:dyDescent="0.55000000000000004">
      <c r="A3" t="s">
        <v>12</v>
      </c>
      <c r="B3">
        <v>0</v>
      </c>
    </row>
    <row r="4" spans="1:2" x14ac:dyDescent="0.55000000000000004">
      <c r="A4" t="s">
        <v>13</v>
      </c>
      <c r="B4">
        <v>140000</v>
      </c>
    </row>
    <row r="5" spans="1:2" x14ac:dyDescent="0.55000000000000004">
      <c r="A5" t="s">
        <v>3</v>
      </c>
      <c r="B5">
        <v>0</v>
      </c>
    </row>
    <row r="6" spans="1:2" x14ac:dyDescent="0.55000000000000004">
      <c r="A6" t="s">
        <v>29</v>
      </c>
      <c r="B6">
        <v>140000</v>
      </c>
    </row>
    <row r="7" spans="1:2" x14ac:dyDescent="0.55000000000000004">
      <c r="A7" t="s">
        <v>30</v>
      </c>
      <c r="B7">
        <v>0</v>
      </c>
    </row>
    <row r="8" spans="1:2" x14ac:dyDescent="0.55000000000000004">
      <c r="A8" t="s">
        <v>68</v>
      </c>
      <c r="B8">
        <v>89000</v>
      </c>
    </row>
    <row r="9" spans="1:2" x14ac:dyDescent="0.55000000000000004">
      <c r="A9" t="s">
        <v>69</v>
      </c>
      <c r="B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1"/>
  <sheetViews>
    <sheetView workbookViewId="0">
      <selection sqref="A1:B1"/>
    </sheetView>
  </sheetViews>
  <sheetFormatPr defaultRowHeight="14.4" x14ac:dyDescent="0.55000000000000004"/>
  <cols>
    <col min="1" max="1" width="14.41796875" customWidth="1"/>
    <col min="2" max="2" width="18.3125" bestFit="1" customWidth="1"/>
    <col min="3" max="3" width="17.89453125" customWidth="1"/>
  </cols>
  <sheetData>
    <row r="1" spans="1:3" x14ac:dyDescent="0.55000000000000004">
      <c r="A1" s="1" t="s">
        <v>66</v>
      </c>
      <c r="B1" s="1" t="s">
        <v>4</v>
      </c>
      <c r="C1" s="2" t="s">
        <v>67</v>
      </c>
    </row>
    <row r="2" spans="1:3" x14ac:dyDescent="0.55000000000000004">
      <c r="A2" t="s">
        <v>11</v>
      </c>
      <c r="B2" t="s">
        <v>14</v>
      </c>
      <c r="C2">
        <v>0</v>
      </c>
    </row>
    <row r="3" spans="1:3" x14ac:dyDescent="0.55000000000000004">
      <c r="A3" t="s">
        <v>11</v>
      </c>
      <c r="B3" t="s">
        <v>16</v>
      </c>
      <c r="C3">
        <v>0</v>
      </c>
    </row>
    <row r="4" spans="1:3" x14ac:dyDescent="0.55000000000000004">
      <c r="A4" t="s">
        <v>12</v>
      </c>
      <c r="B4" t="s">
        <v>14</v>
      </c>
      <c r="C4">
        <v>540</v>
      </c>
    </row>
    <row r="5" spans="1:3" x14ac:dyDescent="0.55000000000000004">
      <c r="A5" t="s">
        <v>12</v>
      </c>
      <c r="B5" t="s">
        <v>16</v>
      </c>
      <c r="C5">
        <v>540</v>
      </c>
    </row>
    <row r="6" spans="1:3" x14ac:dyDescent="0.55000000000000004">
      <c r="A6" t="s">
        <v>13</v>
      </c>
      <c r="B6" t="s">
        <v>15</v>
      </c>
      <c r="C6">
        <v>0</v>
      </c>
    </row>
    <row r="7" spans="1:3" x14ac:dyDescent="0.55000000000000004">
      <c r="A7" t="s">
        <v>13</v>
      </c>
      <c r="B7" t="s">
        <v>17</v>
      </c>
      <c r="C7">
        <v>0</v>
      </c>
    </row>
    <row r="8" spans="1:3" x14ac:dyDescent="0.55000000000000004">
      <c r="A8" t="s">
        <v>13</v>
      </c>
      <c r="B8" t="s">
        <v>18</v>
      </c>
      <c r="C8">
        <v>0</v>
      </c>
    </row>
    <row r="9" spans="1:3" x14ac:dyDescent="0.55000000000000004">
      <c r="A9" t="s">
        <v>3</v>
      </c>
      <c r="B9" t="s">
        <v>15</v>
      </c>
      <c r="C9">
        <v>668</v>
      </c>
    </row>
    <row r="10" spans="1:3" x14ac:dyDescent="0.55000000000000004">
      <c r="A10" t="s">
        <v>3</v>
      </c>
      <c r="B10" t="s">
        <v>17</v>
      </c>
      <c r="C10">
        <v>668</v>
      </c>
    </row>
    <row r="11" spans="1:3" x14ac:dyDescent="0.55000000000000004">
      <c r="A11" t="s">
        <v>3</v>
      </c>
      <c r="B11" t="s">
        <v>18</v>
      </c>
      <c r="C11">
        <v>668</v>
      </c>
    </row>
    <row r="12" spans="1:3" x14ac:dyDescent="0.55000000000000004">
      <c r="A12" t="s">
        <v>29</v>
      </c>
      <c r="B12" t="s">
        <v>19</v>
      </c>
      <c r="C12">
        <v>0</v>
      </c>
    </row>
    <row r="13" spans="1:3" x14ac:dyDescent="0.55000000000000004">
      <c r="A13" t="s">
        <v>29</v>
      </c>
      <c r="B13" t="s">
        <v>20</v>
      </c>
      <c r="C13">
        <v>0</v>
      </c>
    </row>
    <row r="14" spans="1:3" x14ac:dyDescent="0.55000000000000004">
      <c r="A14" t="s">
        <v>29</v>
      </c>
      <c r="B14" t="s">
        <v>22</v>
      </c>
      <c r="C14">
        <v>0</v>
      </c>
    </row>
    <row r="15" spans="1:3" x14ac:dyDescent="0.55000000000000004">
      <c r="A15" t="s">
        <v>29</v>
      </c>
      <c r="B15" t="s">
        <v>23</v>
      </c>
      <c r="C15">
        <v>0</v>
      </c>
    </row>
    <row r="16" spans="1:3" x14ac:dyDescent="0.55000000000000004">
      <c r="A16" t="s">
        <v>29</v>
      </c>
      <c r="B16" t="s">
        <v>25</v>
      </c>
      <c r="C16">
        <v>0</v>
      </c>
    </row>
    <row r="17" spans="1:3" x14ac:dyDescent="0.55000000000000004">
      <c r="A17" t="s">
        <v>29</v>
      </c>
      <c r="B17" t="s">
        <v>26</v>
      </c>
      <c r="C17">
        <v>0</v>
      </c>
    </row>
    <row r="18" spans="1:3" x14ac:dyDescent="0.55000000000000004">
      <c r="A18" t="s">
        <v>29</v>
      </c>
      <c r="B18" t="s">
        <v>27</v>
      </c>
      <c r="C18">
        <v>0</v>
      </c>
    </row>
    <row r="19" spans="1:3" x14ac:dyDescent="0.55000000000000004">
      <c r="A19" t="s">
        <v>29</v>
      </c>
      <c r="B19" t="s">
        <v>28</v>
      </c>
      <c r="C19">
        <v>0</v>
      </c>
    </row>
    <row r="20" spans="1:3" x14ac:dyDescent="0.55000000000000004">
      <c r="A20" t="s">
        <v>30</v>
      </c>
      <c r="B20" t="s">
        <v>19</v>
      </c>
      <c r="C20">
        <v>540</v>
      </c>
    </row>
    <row r="21" spans="1:3" x14ac:dyDescent="0.55000000000000004">
      <c r="A21" t="s">
        <v>30</v>
      </c>
      <c r="B21" t="s">
        <v>20</v>
      </c>
      <c r="C21">
        <v>540</v>
      </c>
    </row>
    <row r="22" spans="1:3" x14ac:dyDescent="0.55000000000000004">
      <c r="A22" t="s">
        <v>30</v>
      </c>
      <c r="B22" t="s">
        <v>22</v>
      </c>
      <c r="C22">
        <v>540</v>
      </c>
    </row>
    <row r="23" spans="1:3" x14ac:dyDescent="0.55000000000000004">
      <c r="A23" t="s">
        <v>30</v>
      </c>
      <c r="B23" t="s">
        <v>23</v>
      </c>
      <c r="C23">
        <v>540</v>
      </c>
    </row>
    <row r="24" spans="1:3" x14ac:dyDescent="0.55000000000000004">
      <c r="A24" t="s">
        <v>30</v>
      </c>
      <c r="B24" t="s">
        <v>25</v>
      </c>
      <c r="C24">
        <v>540</v>
      </c>
    </row>
    <row r="25" spans="1:3" x14ac:dyDescent="0.55000000000000004">
      <c r="A25" t="s">
        <v>30</v>
      </c>
      <c r="B25" t="s">
        <v>26</v>
      </c>
      <c r="C25">
        <v>540</v>
      </c>
    </row>
    <row r="26" spans="1:3" x14ac:dyDescent="0.55000000000000004">
      <c r="A26" t="s">
        <v>30</v>
      </c>
      <c r="B26" t="s">
        <v>27</v>
      </c>
      <c r="C26">
        <v>540</v>
      </c>
    </row>
    <row r="27" spans="1:3" x14ac:dyDescent="0.55000000000000004">
      <c r="A27" t="s">
        <v>30</v>
      </c>
      <c r="B27" t="s">
        <v>28</v>
      </c>
      <c r="C27">
        <v>540</v>
      </c>
    </row>
    <row r="28" spans="1:3" x14ac:dyDescent="0.55000000000000004">
      <c r="A28" t="s">
        <v>68</v>
      </c>
      <c r="B28" t="s">
        <v>21</v>
      </c>
      <c r="C28">
        <v>0</v>
      </c>
    </row>
    <row r="29" spans="1:3" x14ac:dyDescent="0.55000000000000004">
      <c r="A29" t="s">
        <v>68</v>
      </c>
      <c r="B29" t="s">
        <v>24</v>
      </c>
      <c r="C29">
        <v>0</v>
      </c>
    </row>
    <row r="30" spans="1:3" x14ac:dyDescent="0.55000000000000004">
      <c r="A30" t="s">
        <v>69</v>
      </c>
      <c r="B30" t="s">
        <v>21</v>
      </c>
      <c r="C30">
        <v>540</v>
      </c>
    </row>
    <row r="31" spans="1:3" x14ac:dyDescent="0.55000000000000004">
      <c r="A31" t="s">
        <v>69</v>
      </c>
      <c r="B31" t="s">
        <v>24</v>
      </c>
      <c r="C31">
        <v>540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"/>
  <sheetViews>
    <sheetView workbookViewId="0">
      <selection activeCell="E13" sqref="E13"/>
    </sheetView>
  </sheetViews>
  <sheetFormatPr defaultRowHeight="14.4" x14ac:dyDescent="0.55000000000000004"/>
  <cols>
    <col min="1" max="1" width="18.3125" bestFit="1" customWidth="1"/>
    <col min="2" max="2" width="29.7890625" bestFit="1" customWidth="1"/>
  </cols>
  <sheetData>
    <row r="1" spans="1:2" x14ac:dyDescent="0.55000000000000004">
      <c r="A1" s="1" t="s">
        <v>4</v>
      </c>
      <c r="B1" s="1" t="s">
        <v>73</v>
      </c>
    </row>
    <row r="2" spans="1:2" x14ac:dyDescent="0.55000000000000004">
      <c r="A2" t="s">
        <v>14</v>
      </c>
      <c r="B2">
        <v>5000</v>
      </c>
    </row>
    <row r="3" spans="1:2" x14ac:dyDescent="0.55000000000000004">
      <c r="A3" t="s">
        <v>15</v>
      </c>
      <c r="B3">
        <v>5000</v>
      </c>
    </row>
    <row r="4" spans="1:2" x14ac:dyDescent="0.55000000000000004">
      <c r="A4" t="s">
        <v>16</v>
      </c>
      <c r="B4">
        <v>5000</v>
      </c>
    </row>
    <row r="5" spans="1:2" x14ac:dyDescent="0.55000000000000004">
      <c r="A5" t="s">
        <v>17</v>
      </c>
      <c r="B5">
        <v>5000</v>
      </c>
    </row>
    <row r="6" spans="1:2" x14ac:dyDescent="0.55000000000000004">
      <c r="A6" t="s">
        <v>18</v>
      </c>
      <c r="B6">
        <v>5000</v>
      </c>
    </row>
    <row r="7" spans="1:2" x14ac:dyDescent="0.55000000000000004">
      <c r="A7" t="s">
        <v>19</v>
      </c>
      <c r="B7">
        <v>5000</v>
      </c>
    </row>
    <row r="8" spans="1:2" x14ac:dyDescent="0.55000000000000004">
      <c r="A8" t="s">
        <v>20</v>
      </c>
      <c r="B8">
        <v>5000</v>
      </c>
    </row>
    <row r="9" spans="1:2" x14ac:dyDescent="0.55000000000000004">
      <c r="A9" t="s">
        <v>21</v>
      </c>
      <c r="B9">
        <v>5000</v>
      </c>
    </row>
    <row r="10" spans="1:2" x14ac:dyDescent="0.55000000000000004">
      <c r="A10" t="s">
        <v>22</v>
      </c>
      <c r="B10">
        <v>5000</v>
      </c>
    </row>
    <row r="11" spans="1:2" x14ac:dyDescent="0.55000000000000004">
      <c r="A11" t="s">
        <v>23</v>
      </c>
      <c r="B11">
        <v>5000</v>
      </c>
    </row>
    <row r="12" spans="1:2" x14ac:dyDescent="0.55000000000000004">
      <c r="A12" t="s">
        <v>24</v>
      </c>
      <c r="B12">
        <v>5000</v>
      </c>
    </row>
    <row r="13" spans="1:2" x14ac:dyDescent="0.55000000000000004">
      <c r="A13" t="s">
        <v>25</v>
      </c>
      <c r="B13">
        <v>5000</v>
      </c>
    </row>
    <row r="14" spans="1:2" x14ac:dyDescent="0.55000000000000004">
      <c r="A14" t="s">
        <v>26</v>
      </c>
      <c r="B14">
        <v>5000</v>
      </c>
    </row>
    <row r="15" spans="1:2" x14ac:dyDescent="0.55000000000000004">
      <c r="A15" t="s">
        <v>27</v>
      </c>
      <c r="B15">
        <v>5000</v>
      </c>
    </row>
    <row r="16" spans="1:2" x14ac:dyDescent="0.55000000000000004">
      <c r="A16" t="s">
        <v>28</v>
      </c>
      <c r="B16">
        <v>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3" sqref="A3"/>
    </sheetView>
  </sheetViews>
  <sheetFormatPr defaultRowHeight="14.4" x14ac:dyDescent="0.55000000000000004"/>
  <cols>
    <col min="1" max="1" width="13.41796875" customWidth="1"/>
    <col min="2" max="2" width="58" customWidth="1"/>
  </cols>
  <sheetData>
    <row r="1" spans="1:2" x14ac:dyDescent="0.55000000000000004">
      <c r="A1" s="1" t="s">
        <v>76</v>
      </c>
      <c r="B1" t="s">
        <v>74</v>
      </c>
    </row>
    <row r="2" spans="1:2" ht="115.2" customHeight="1" x14ac:dyDescent="0.55000000000000004">
      <c r="A2" s="4" t="s">
        <v>77</v>
      </c>
      <c r="B2" s="5" t="s">
        <v>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A2" sqref="A2:A9"/>
    </sheetView>
  </sheetViews>
  <sheetFormatPr defaultRowHeight="14.4" x14ac:dyDescent="0.55000000000000004"/>
  <cols>
    <col min="1" max="2" width="12.1015625" customWidth="1"/>
    <col min="3" max="3" width="38.3125" bestFit="1" customWidth="1"/>
  </cols>
  <sheetData>
    <row r="1" spans="1:3" x14ac:dyDescent="0.55000000000000004">
      <c r="A1" s="1" t="s">
        <v>6</v>
      </c>
      <c r="B1" s="1" t="s">
        <v>31</v>
      </c>
      <c r="C1" s="1" t="s">
        <v>10</v>
      </c>
    </row>
    <row r="2" spans="1:3" x14ac:dyDescent="0.55000000000000004">
      <c r="A2" t="s">
        <v>11</v>
      </c>
      <c r="B2" t="s">
        <v>29</v>
      </c>
      <c r="C2" t="s">
        <v>0</v>
      </c>
    </row>
    <row r="3" spans="1:3" x14ac:dyDescent="0.55000000000000004">
      <c r="A3" t="s">
        <v>12</v>
      </c>
      <c r="B3" t="s">
        <v>30</v>
      </c>
      <c r="C3" t="s">
        <v>1</v>
      </c>
    </row>
    <row r="4" spans="1:3" x14ac:dyDescent="0.55000000000000004">
      <c r="A4" t="s">
        <v>13</v>
      </c>
      <c r="B4" t="s">
        <v>29</v>
      </c>
      <c r="C4" t="s">
        <v>2</v>
      </c>
    </row>
    <row r="5" spans="1:3" x14ac:dyDescent="0.55000000000000004">
      <c r="A5" t="s">
        <v>3</v>
      </c>
      <c r="B5" t="s">
        <v>30</v>
      </c>
      <c r="C5" t="s">
        <v>3</v>
      </c>
    </row>
    <row r="6" spans="1:3" x14ac:dyDescent="0.55000000000000004">
      <c r="A6" t="s">
        <v>29</v>
      </c>
      <c r="B6" t="s">
        <v>29</v>
      </c>
      <c r="C6" t="s">
        <v>54</v>
      </c>
    </row>
    <row r="7" spans="1:3" x14ac:dyDescent="0.55000000000000004">
      <c r="A7" t="s">
        <v>30</v>
      </c>
      <c r="B7" t="s">
        <v>30</v>
      </c>
      <c r="C7" t="s">
        <v>55</v>
      </c>
    </row>
    <row r="8" spans="1:3" x14ac:dyDescent="0.55000000000000004">
      <c r="A8" t="s">
        <v>68</v>
      </c>
      <c r="B8" t="s">
        <v>29</v>
      </c>
      <c r="C8" t="s">
        <v>70</v>
      </c>
    </row>
    <row r="9" spans="1:3" x14ac:dyDescent="0.55000000000000004">
      <c r="A9" t="s">
        <v>69</v>
      </c>
      <c r="B9" t="s">
        <v>30</v>
      </c>
      <c r="C9" t="s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A2" sqref="A2:A16"/>
    </sheetView>
  </sheetViews>
  <sheetFormatPr defaultRowHeight="14.4" x14ac:dyDescent="0.55000000000000004"/>
  <cols>
    <col min="1" max="1" width="18.3125" bestFit="1" customWidth="1"/>
    <col min="2" max="2" width="18.3125" customWidth="1"/>
    <col min="3" max="3" width="39.89453125" customWidth="1"/>
  </cols>
  <sheetData>
    <row r="1" spans="1:3" x14ac:dyDescent="0.55000000000000004">
      <c r="A1" s="1" t="s">
        <v>4</v>
      </c>
      <c r="B1" s="1" t="s">
        <v>31</v>
      </c>
      <c r="C1" s="1" t="s">
        <v>10</v>
      </c>
    </row>
    <row r="2" spans="1:3" x14ac:dyDescent="0.55000000000000004">
      <c r="A2" t="s">
        <v>14</v>
      </c>
      <c r="B2" t="s">
        <v>32</v>
      </c>
      <c r="C2" t="s">
        <v>35</v>
      </c>
    </row>
    <row r="3" spans="1:3" x14ac:dyDescent="0.55000000000000004">
      <c r="A3" t="s">
        <v>15</v>
      </c>
      <c r="B3" t="s">
        <v>32</v>
      </c>
      <c r="C3" t="s">
        <v>36</v>
      </c>
    </row>
    <row r="4" spans="1:3" x14ac:dyDescent="0.55000000000000004">
      <c r="A4" t="s">
        <v>16</v>
      </c>
      <c r="B4" t="s">
        <v>32</v>
      </c>
      <c r="C4" t="s">
        <v>35</v>
      </c>
    </row>
    <row r="5" spans="1:3" x14ac:dyDescent="0.55000000000000004">
      <c r="A5" t="s">
        <v>17</v>
      </c>
      <c r="B5" t="s">
        <v>32</v>
      </c>
      <c r="C5" t="s">
        <v>36</v>
      </c>
    </row>
    <row r="6" spans="1:3" x14ac:dyDescent="0.55000000000000004">
      <c r="A6" t="s">
        <v>18</v>
      </c>
      <c r="B6" t="s">
        <v>32</v>
      </c>
      <c r="C6" t="s">
        <v>34</v>
      </c>
    </row>
    <row r="7" spans="1:3" x14ac:dyDescent="0.55000000000000004">
      <c r="A7" t="s">
        <v>19</v>
      </c>
      <c r="B7" t="s">
        <v>33</v>
      </c>
      <c r="C7" t="s">
        <v>43</v>
      </c>
    </row>
    <row r="8" spans="1:3" x14ac:dyDescent="0.55000000000000004">
      <c r="A8" t="s">
        <v>20</v>
      </c>
      <c r="B8" t="s">
        <v>33</v>
      </c>
      <c r="C8" t="s">
        <v>38</v>
      </c>
    </row>
    <row r="9" spans="1:3" x14ac:dyDescent="0.55000000000000004">
      <c r="A9" t="s">
        <v>21</v>
      </c>
      <c r="B9" t="s">
        <v>33</v>
      </c>
      <c r="C9" t="s">
        <v>39</v>
      </c>
    </row>
    <row r="10" spans="1:3" x14ac:dyDescent="0.55000000000000004">
      <c r="A10" t="s">
        <v>22</v>
      </c>
      <c r="B10" t="s">
        <v>33</v>
      </c>
      <c r="C10" t="s">
        <v>40</v>
      </c>
    </row>
    <row r="11" spans="1:3" x14ac:dyDescent="0.55000000000000004">
      <c r="A11" t="s">
        <v>23</v>
      </c>
      <c r="B11" t="s">
        <v>33</v>
      </c>
      <c r="C11" t="s">
        <v>41</v>
      </c>
    </row>
    <row r="12" spans="1:3" x14ac:dyDescent="0.55000000000000004">
      <c r="A12" t="s">
        <v>24</v>
      </c>
      <c r="B12" t="s">
        <v>33</v>
      </c>
      <c r="C12" t="s">
        <v>42</v>
      </c>
    </row>
    <row r="13" spans="1:3" x14ac:dyDescent="0.55000000000000004">
      <c r="A13" t="s">
        <v>25</v>
      </c>
      <c r="B13" t="s">
        <v>33</v>
      </c>
      <c r="C13" t="s">
        <v>37</v>
      </c>
    </row>
    <row r="14" spans="1:3" x14ac:dyDescent="0.55000000000000004">
      <c r="A14" t="s">
        <v>26</v>
      </c>
      <c r="B14" t="s">
        <v>33</v>
      </c>
      <c r="C14" t="s">
        <v>44</v>
      </c>
    </row>
    <row r="15" spans="1:3" x14ac:dyDescent="0.55000000000000004">
      <c r="A15" t="s">
        <v>27</v>
      </c>
      <c r="B15" t="s">
        <v>33</v>
      </c>
      <c r="C15" t="s">
        <v>45</v>
      </c>
    </row>
    <row r="16" spans="1:3" x14ac:dyDescent="0.55000000000000004">
      <c r="A16" t="s">
        <v>28</v>
      </c>
      <c r="B16" t="s">
        <v>33</v>
      </c>
      <c r="C16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1"/>
  <sheetViews>
    <sheetView workbookViewId="0">
      <selection activeCell="F13" sqref="F13"/>
    </sheetView>
  </sheetViews>
  <sheetFormatPr defaultRowHeight="14.4" x14ac:dyDescent="0.55000000000000004"/>
  <cols>
    <col min="1" max="1" width="12" customWidth="1"/>
    <col min="2" max="2" width="18.3125" bestFit="1" customWidth="1"/>
    <col min="3" max="4" width="9.5234375" customWidth="1"/>
  </cols>
  <sheetData>
    <row r="1" spans="1:4" x14ac:dyDescent="0.55000000000000004">
      <c r="A1" s="1" t="s">
        <v>66</v>
      </c>
      <c r="B1" s="1" t="s">
        <v>4</v>
      </c>
      <c r="C1" s="2" t="s">
        <v>93</v>
      </c>
      <c r="D1" s="2" t="s">
        <v>94</v>
      </c>
    </row>
    <row r="2" spans="1:4" x14ac:dyDescent="0.55000000000000004">
      <c r="A2" t="s">
        <v>11</v>
      </c>
      <c r="B2" t="s">
        <v>14</v>
      </c>
      <c r="C2" s="14">
        <v>0.2</v>
      </c>
      <c r="D2">
        <v>1</v>
      </c>
    </row>
    <row r="3" spans="1:4" x14ac:dyDescent="0.55000000000000004">
      <c r="A3" t="s">
        <v>11</v>
      </c>
      <c r="B3" t="s">
        <v>15</v>
      </c>
      <c r="C3">
        <v>0</v>
      </c>
      <c r="D3">
        <v>0</v>
      </c>
    </row>
    <row r="4" spans="1:4" x14ac:dyDescent="0.55000000000000004">
      <c r="A4" t="s">
        <v>11</v>
      </c>
      <c r="B4" t="s">
        <v>16</v>
      </c>
      <c r="C4" s="14">
        <v>0.2</v>
      </c>
      <c r="D4">
        <v>1</v>
      </c>
    </row>
    <row r="5" spans="1:4" x14ac:dyDescent="0.55000000000000004">
      <c r="A5" t="s">
        <v>11</v>
      </c>
      <c r="B5" t="s">
        <v>17</v>
      </c>
      <c r="C5">
        <v>0</v>
      </c>
      <c r="D5">
        <v>0</v>
      </c>
    </row>
    <row r="6" spans="1:4" x14ac:dyDescent="0.55000000000000004">
      <c r="A6" t="s">
        <v>11</v>
      </c>
      <c r="B6" t="s">
        <v>18</v>
      </c>
      <c r="C6">
        <v>0</v>
      </c>
      <c r="D6">
        <v>0</v>
      </c>
    </row>
    <row r="7" spans="1:4" x14ac:dyDescent="0.55000000000000004">
      <c r="A7" t="s">
        <v>11</v>
      </c>
      <c r="B7" t="s">
        <v>19</v>
      </c>
      <c r="C7">
        <v>0</v>
      </c>
      <c r="D7">
        <v>0</v>
      </c>
    </row>
    <row r="8" spans="1:4" x14ac:dyDescent="0.55000000000000004">
      <c r="A8" t="s">
        <v>11</v>
      </c>
      <c r="B8" t="s">
        <v>20</v>
      </c>
      <c r="C8">
        <v>0</v>
      </c>
      <c r="D8">
        <v>0</v>
      </c>
    </row>
    <row r="9" spans="1:4" x14ac:dyDescent="0.55000000000000004">
      <c r="A9" t="s">
        <v>11</v>
      </c>
      <c r="B9" t="s">
        <v>21</v>
      </c>
      <c r="C9">
        <v>0</v>
      </c>
      <c r="D9">
        <v>0</v>
      </c>
    </row>
    <row r="10" spans="1:4" x14ac:dyDescent="0.55000000000000004">
      <c r="A10" t="s">
        <v>11</v>
      </c>
      <c r="B10" t="s">
        <v>22</v>
      </c>
      <c r="C10">
        <v>0</v>
      </c>
      <c r="D10">
        <v>0</v>
      </c>
    </row>
    <row r="11" spans="1:4" x14ac:dyDescent="0.55000000000000004">
      <c r="A11" t="s">
        <v>11</v>
      </c>
      <c r="B11" t="s">
        <v>23</v>
      </c>
      <c r="C11">
        <v>0</v>
      </c>
      <c r="D11">
        <v>0</v>
      </c>
    </row>
    <row r="12" spans="1:4" x14ac:dyDescent="0.55000000000000004">
      <c r="A12" t="s">
        <v>11</v>
      </c>
      <c r="B12" t="s">
        <v>24</v>
      </c>
      <c r="C12">
        <v>0</v>
      </c>
      <c r="D12">
        <v>0</v>
      </c>
    </row>
    <row r="13" spans="1:4" x14ac:dyDescent="0.55000000000000004">
      <c r="A13" t="s">
        <v>11</v>
      </c>
      <c r="B13" t="s">
        <v>25</v>
      </c>
      <c r="C13">
        <v>0</v>
      </c>
      <c r="D13">
        <v>0</v>
      </c>
    </row>
    <row r="14" spans="1:4" x14ac:dyDescent="0.55000000000000004">
      <c r="A14" t="s">
        <v>11</v>
      </c>
      <c r="B14" t="s">
        <v>26</v>
      </c>
      <c r="C14">
        <v>0</v>
      </c>
      <c r="D14">
        <v>0</v>
      </c>
    </row>
    <row r="15" spans="1:4" x14ac:dyDescent="0.55000000000000004">
      <c r="A15" t="s">
        <v>11</v>
      </c>
      <c r="B15" t="s">
        <v>27</v>
      </c>
      <c r="C15">
        <v>0</v>
      </c>
      <c r="D15">
        <v>0</v>
      </c>
    </row>
    <row r="16" spans="1:4" x14ac:dyDescent="0.55000000000000004">
      <c r="A16" t="s">
        <v>11</v>
      </c>
      <c r="B16" t="s">
        <v>28</v>
      </c>
      <c r="C16">
        <v>0</v>
      </c>
      <c r="D16">
        <v>0</v>
      </c>
    </row>
    <row r="17" spans="1:4" x14ac:dyDescent="0.55000000000000004">
      <c r="A17" t="s">
        <v>12</v>
      </c>
      <c r="B17" t="s">
        <v>14</v>
      </c>
      <c r="C17" s="14">
        <v>0.2</v>
      </c>
      <c r="D17">
        <v>1</v>
      </c>
    </row>
    <row r="18" spans="1:4" x14ac:dyDescent="0.55000000000000004">
      <c r="A18" t="s">
        <v>12</v>
      </c>
      <c r="B18" t="s">
        <v>15</v>
      </c>
      <c r="C18">
        <v>0</v>
      </c>
      <c r="D18">
        <v>0</v>
      </c>
    </row>
    <row r="19" spans="1:4" x14ac:dyDescent="0.55000000000000004">
      <c r="A19" t="s">
        <v>12</v>
      </c>
      <c r="B19" t="s">
        <v>16</v>
      </c>
      <c r="C19" s="14">
        <v>0.2</v>
      </c>
      <c r="D19">
        <v>1</v>
      </c>
    </row>
    <row r="20" spans="1:4" x14ac:dyDescent="0.55000000000000004">
      <c r="A20" t="s">
        <v>12</v>
      </c>
      <c r="B20" t="s">
        <v>17</v>
      </c>
      <c r="C20">
        <v>0</v>
      </c>
      <c r="D20">
        <v>0</v>
      </c>
    </row>
    <row r="21" spans="1:4" x14ac:dyDescent="0.55000000000000004">
      <c r="A21" t="s">
        <v>12</v>
      </c>
      <c r="B21" t="s">
        <v>18</v>
      </c>
      <c r="C21">
        <v>0</v>
      </c>
      <c r="D21">
        <v>0</v>
      </c>
    </row>
    <row r="22" spans="1:4" x14ac:dyDescent="0.55000000000000004">
      <c r="A22" t="s">
        <v>12</v>
      </c>
      <c r="B22" t="s">
        <v>19</v>
      </c>
      <c r="C22">
        <v>0</v>
      </c>
      <c r="D22">
        <v>0</v>
      </c>
    </row>
    <row r="23" spans="1:4" x14ac:dyDescent="0.55000000000000004">
      <c r="A23" t="s">
        <v>12</v>
      </c>
      <c r="B23" t="s">
        <v>20</v>
      </c>
      <c r="C23">
        <v>0</v>
      </c>
      <c r="D23">
        <v>0</v>
      </c>
    </row>
    <row r="24" spans="1:4" x14ac:dyDescent="0.55000000000000004">
      <c r="A24" t="s">
        <v>12</v>
      </c>
      <c r="B24" t="s">
        <v>21</v>
      </c>
      <c r="C24">
        <v>0</v>
      </c>
      <c r="D24">
        <v>0</v>
      </c>
    </row>
    <row r="25" spans="1:4" x14ac:dyDescent="0.55000000000000004">
      <c r="A25" t="s">
        <v>12</v>
      </c>
      <c r="B25" t="s">
        <v>22</v>
      </c>
      <c r="C25">
        <v>0</v>
      </c>
      <c r="D25">
        <v>0</v>
      </c>
    </row>
    <row r="26" spans="1:4" x14ac:dyDescent="0.55000000000000004">
      <c r="A26" t="s">
        <v>12</v>
      </c>
      <c r="B26" t="s">
        <v>23</v>
      </c>
      <c r="C26">
        <v>0</v>
      </c>
      <c r="D26">
        <v>0</v>
      </c>
    </row>
    <row r="27" spans="1:4" x14ac:dyDescent="0.55000000000000004">
      <c r="A27" t="s">
        <v>12</v>
      </c>
      <c r="B27" t="s">
        <v>24</v>
      </c>
      <c r="C27">
        <v>0</v>
      </c>
      <c r="D27">
        <v>0</v>
      </c>
    </row>
    <row r="28" spans="1:4" x14ac:dyDescent="0.55000000000000004">
      <c r="A28" t="s">
        <v>12</v>
      </c>
      <c r="B28" t="s">
        <v>25</v>
      </c>
      <c r="C28">
        <v>0</v>
      </c>
      <c r="D28">
        <v>0</v>
      </c>
    </row>
    <row r="29" spans="1:4" x14ac:dyDescent="0.55000000000000004">
      <c r="A29" t="s">
        <v>12</v>
      </c>
      <c r="B29" t="s">
        <v>26</v>
      </c>
      <c r="C29">
        <v>0</v>
      </c>
      <c r="D29">
        <v>0</v>
      </c>
    </row>
    <row r="30" spans="1:4" x14ac:dyDescent="0.55000000000000004">
      <c r="A30" t="s">
        <v>12</v>
      </c>
      <c r="B30" t="s">
        <v>27</v>
      </c>
      <c r="C30">
        <v>0</v>
      </c>
      <c r="D30">
        <v>0</v>
      </c>
    </row>
    <row r="31" spans="1:4" x14ac:dyDescent="0.55000000000000004">
      <c r="A31" t="s">
        <v>12</v>
      </c>
      <c r="B31" t="s">
        <v>28</v>
      </c>
      <c r="C31">
        <v>0</v>
      </c>
      <c r="D31">
        <v>0</v>
      </c>
    </row>
    <row r="32" spans="1:4" x14ac:dyDescent="0.55000000000000004">
      <c r="A32" t="s">
        <v>13</v>
      </c>
      <c r="B32" t="s">
        <v>14</v>
      </c>
      <c r="C32">
        <v>0</v>
      </c>
      <c r="D32">
        <v>0</v>
      </c>
    </row>
    <row r="33" spans="1:4" x14ac:dyDescent="0.55000000000000004">
      <c r="A33" t="s">
        <v>13</v>
      </c>
      <c r="B33" t="s">
        <v>15</v>
      </c>
      <c r="C33" s="14">
        <v>0.2</v>
      </c>
      <c r="D33">
        <v>1</v>
      </c>
    </row>
    <row r="34" spans="1:4" x14ac:dyDescent="0.55000000000000004">
      <c r="A34" t="s">
        <v>13</v>
      </c>
      <c r="B34" t="s">
        <v>16</v>
      </c>
      <c r="C34">
        <v>0</v>
      </c>
      <c r="D34">
        <v>0</v>
      </c>
    </row>
    <row r="35" spans="1:4" x14ac:dyDescent="0.55000000000000004">
      <c r="A35" t="s">
        <v>13</v>
      </c>
      <c r="B35" t="s">
        <v>17</v>
      </c>
      <c r="C35" s="14">
        <v>0.2</v>
      </c>
      <c r="D35">
        <v>1</v>
      </c>
    </row>
    <row r="36" spans="1:4" x14ac:dyDescent="0.55000000000000004">
      <c r="A36" t="s">
        <v>13</v>
      </c>
      <c r="B36" t="s">
        <v>18</v>
      </c>
      <c r="C36" s="14">
        <v>0.2</v>
      </c>
      <c r="D36">
        <v>1</v>
      </c>
    </row>
    <row r="37" spans="1:4" x14ac:dyDescent="0.55000000000000004">
      <c r="A37" t="s">
        <v>13</v>
      </c>
      <c r="B37" t="s">
        <v>19</v>
      </c>
      <c r="C37">
        <v>0</v>
      </c>
      <c r="D37">
        <v>0</v>
      </c>
    </row>
    <row r="38" spans="1:4" x14ac:dyDescent="0.55000000000000004">
      <c r="A38" t="s">
        <v>13</v>
      </c>
      <c r="B38" t="s">
        <v>20</v>
      </c>
      <c r="C38">
        <v>0</v>
      </c>
      <c r="D38">
        <v>0</v>
      </c>
    </row>
    <row r="39" spans="1:4" x14ac:dyDescent="0.55000000000000004">
      <c r="A39" t="s">
        <v>13</v>
      </c>
      <c r="B39" t="s">
        <v>21</v>
      </c>
      <c r="C39">
        <v>0</v>
      </c>
      <c r="D39">
        <v>0</v>
      </c>
    </row>
    <row r="40" spans="1:4" x14ac:dyDescent="0.55000000000000004">
      <c r="A40" t="s">
        <v>13</v>
      </c>
      <c r="B40" t="s">
        <v>22</v>
      </c>
      <c r="C40">
        <v>0</v>
      </c>
      <c r="D40">
        <v>0</v>
      </c>
    </row>
    <row r="41" spans="1:4" x14ac:dyDescent="0.55000000000000004">
      <c r="A41" t="s">
        <v>13</v>
      </c>
      <c r="B41" t="s">
        <v>23</v>
      </c>
      <c r="C41">
        <v>0</v>
      </c>
      <c r="D41">
        <v>0</v>
      </c>
    </row>
    <row r="42" spans="1:4" x14ac:dyDescent="0.55000000000000004">
      <c r="A42" t="s">
        <v>13</v>
      </c>
      <c r="B42" t="s">
        <v>24</v>
      </c>
      <c r="C42">
        <v>0</v>
      </c>
      <c r="D42">
        <v>0</v>
      </c>
    </row>
    <row r="43" spans="1:4" x14ac:dyDescent="0.55000000000000004">
      <c r="A43" t="s">
        <v>13</v>
      </c>
      <c r="B43" t="s">
        <v>25</v>
      </c>
      <c r="C43">
        <v>0</v>
      </c>
      <c r="D43">
        <v>0</v>
      </c>
    </row>
    <row r="44" spans="1:4" x14ac:dyDescent="0.55000000000000004">
      <c r="A44" t="s">
        <v>13</v>
      </c>
      <c r="B44" t="s">
        <v>26</v>
      </c>
      <c r="C44">
        <v>0</v>
      </c>
      <c r="D44">
        <v>0</v>
      </c>
    </row>
    <row r="45" spans="1:4" x14ac:dyDescent="0.55000000000000004">
      <c r="A45" t="s">
        <v>13</v>
      </c>
      <c r="B45" t="s">
        <v>27</v>
      </c>
      <c r="C45">
        <v>0</v>
      </c>
      <c r="D45">
        <v>0</v>
      </c>
    </row>
    <row r="46" spans="1:4" x14ac:dyDescent="0.55000000000000004">
      <c r="A46" t="s">
        <v>13</v>
      </c>
      <c r="B46" t="s">
        <v>28</v>
      </c>
      <c r="C46">
        <v>0</v>
      </c>
      <c r="D46">
        <v>0</v>
      </c>
    </row>
    <row r="47" spans="1:4" x14ac:dyDescent="0.55000000000000004">
      <c r="A47" t="s">
        <v>3</v>
      </c>
      <c r="B47" t="s">
        <v>14</v>
      </c>
      <c r="C47">
        <v>0</v>
      </c>
      <c r="D47">
        <v>0</v>
      </c>
    </row>
    <row r="48" spans="1:4" x14ac:dyDescent="0.55000000000000004">
      <c r="A48" t="s">
        <v>3</v>
      </c>
      <c r="B48" t="s">
        <v>15</v>
      </c>
      <c r="C48" s="14">
        <v>0.2</v>
      </c>
      <c r="D48">
        <v>1</v>
      </c>
    </row>
    <row r="49" spans="1:4" x14ac:dyDescent="0.55000000000000004">
      <c r="A49" t="s">
        <v>3</v>
      </c>
      <c r="B49" t="s">
        <v>16</v>
      </c>
      <c r="C49">
        <v>0</v>
      </c>
      <c r="D49">
        <v>0</v>
      </c>
    </row>
    <row r="50" spans="1:4" x14ac:dyDescent="0.55000000000000004">
      <c r="A50" t="s">
        <v>3</v>
      </c>
      <c r="B50" t="s">
        <v>17</v>
      </c>
      <c r="C50" s="14">
        <v>0.2</v>
      </c>
      <c r="D50">
        <v>1</v>
      </c>
    </row>
    <row r="51" spans="1:4" x14ac:dyDescent="0.55000000000000004">
      <c r="A51" t="s">
        <v>3</v>
      </c>
      <c r="B51" t="s">
        <v>18</v>
      </c>
      <c r="C51" s="14">
        <v>0.2</v>
      </c>
      <c r="D51">
        <v>1</v>
      </c>
    </row>
    <row r="52" spans="1:4" x14ac:dyDescent="0.55000000000000004">
      <c r="A52" t="s">
        <v>3</v>
      </c>
      <c r="B52" t="s">
        <v>19</v>
      </c>
      <c r="C52">
        <v>0</v>
      </c>
      <c r="D52">
        <v>0</v>
      </c>
    </row>
    <row r="53" spans="1:4" x14ac:dyDescent="0.55000000000000004">
      <c r="A53" t="s">
        <v>3</v>
      </c>
      <c r="B53" t="s">
        <v>20</v>
      </c>
      <c r="C53">
        <v>0</v>
      </c>
      <c r="D53">
        <v>0</v>
      </c>
    </row>
    <row r="54" spans="1:4" x14ac:dyDescent="0.55000000000000004">
      <c r="A54" t="s">
        <v>3</v>
      </c>
      <c r="B54" t="s">
        <v>21</v>
      </c>
      <c r="C54">
        <v>0</v>
      </c>
      <c r="D54">
        <v>0</v>
      </c>
    </row>
    <row r="55" spans="1:4" x14ac:dyDescent="0.55000000000000004">
      <c r="A55" t="s">
        <v>3</v>
      </c>
      <c r="B55" t="s">
        <v>22</v>
      </c>
      <c r="C55">
        <v>0</v>
      </c>
      <c r="D55">
        <v>0</v>
      </c>
    </row>
    <row r="56" spans="1:4" x14ac:dyDescent="0.55000000000000004">
      <c r="A56" t="s">
        <v>3</v>
      </c>
      <c r="B56" t="s">
        <v>23</v>
      </c>
      <c r="C56">
        <v>0</v>
      </c>
      <c r="D56">
        <v>0</v>
      </c>
    </row>
    <row r="57" spans="1:4" x14ac:dyDescent="0.55000000000000004">
      <c r="A57" t="s">
        <v>3</v>
      </c>
      <c r="B57" t="s">
        <v>24</v>
      </c>
      <c r="C57">
        <v>0</v>
      </c>
      <c r="D57">
        <v>0</v>
      </c>
    </row>
    <row r="58" spans="1:4" x14ac:dyDescent="0.55000000000000004">
      <c r="A58" t="s">
        <v>3</v>
      </c>
      <c r="B58" t="s">
        <v>25</v>
      </c>
      <c r="C58">
        <v>0</v>
      </c>
      <c r="D58">
        <v>0</v>
      </c>
    </row>
    <row r="59" spans="1:4" x14ac:dyDescent="0.55000000000000004">
      <c r="A59" t="s">
        <v>3</v>
      </c>
      <c r="B59" t="s">
        <v>26</v>
      </c>
      <c r="C59">
        <v>0</v>
      </c>
      <c r="D59">
        <v>0</v>
      </c>
    </row>
    <row r="60" spans="1:4" x14ac:dyDescent="0.55000000000000004">
      <c r="A60" t="s">
        <v>3</v>
      </c>
      <c r="B60" t="s">
        <v>27</v>
      </c>
      <c r="C60">
        <v>0</v>
      </c>
      <c r="D60">
        <v>0</v>
      </c>
    </row>
    <row r="61" spans="1:4" x14ac:dyDescent="0.55000000000000004">
      <c r="A61" t="s">
        <v>3</v>
      </c>
      <c r="B61" t="s">
        <v>28</v>
      </c>
      <c r="C61">
        <v>0</v>
      </c>
      <c r="D61">
        <v>0</v>
      </c>
    </row>
    <row r="62" spans="1:4" x14ac:dyDescent="0.55000000000000004">
      <c r="A62" t="s">
        <v>29</v>
      </c>
      <c r="B62" t="s">
        <v>14</v>
      </c>
      <c r="C62">
        <v>0</v>
      </c>
      <c r="D62">
        <v>0</v>
      </c>
    </row>
    <row r="63" spans="1:4" x14ac:dyDescent="0.55000000000000004">
      <c r="A63" t="s">
        <v>29</v>
      </c>
      <c r="B63" t="s">
        <v>15</v>
      </c>
      <c r="C63">
        <v>0</v>
      </c>
      <c r="D63">
        <v>0</v>
      </c>
    </row>
    <row r="64" spans="1:4" x14ac:dyDescent="0.55000000000000004">
      <c r="A64" t="s">
        <v>29</v>
      </c>
      <c r="B64" t="s">
        <v>16</v>
      </c>
      <c r="C64">
        <v>0</v>
      </c>
      <c r="D64">
        <v>0</v>
      </c>
    </row>
    <row r="65" spans="1:4" x14ac:dyDescent="0.55000000000000004">
      <c r="A65" t="s">
        <v>29</v>
      </c>
      <c r="B65" t="s">
        <v>17</v>
      </c>
      <c r="C65">
        <v>0</v>
      </c>
      <c r="D65">
        <v>0</v>
      </c>
    </row>
    <row r="66" spans="1:4" x14ac:dyDescent="0.55000000000000004">
      <c r="A66" t="s">
        <v>29</v>
      </c>
      <c r="B66" t="s">
        <v>18</v>
      </c>
      <c r="C66">
        <v>0</v>
      </c>
      <c r="D66">
        <v>0</v>
      </c>
    </row>
    <row r="67" spans="1:4" x14ac:dyDescent="0.55000000000000004">
      <c r="A67" t="s">
        <v>29</v>
      </c>
      <c r="B67" t="s">
        <v>19</v>
      </c>
      <c r="C67" s="14">
        <v>0.2</v>
      </c>
      <c r="D67">
        <v>1</v>
      </c>
    </row>
    <row r="68" spans="1:4" x14ac:dyDescent="0.55000000000000004">
      <c r="A68" t="s">
        <v>29</v>
      </c>
      <c r="B68" t="s">
        <v>20</v>
      </c>
      <c r="C68" s="14">
        <v>0.2</v>
      </c>
      <c r="D68">
        <v>1</v>
      </c>
    </row>
    <row r="69" spans="1:4" x14ac:dyDescent="0.55000000000000004">
      <c r="A69" t="s">
        <v>29</v>
      </c>
      <c r="B69" t="s">
        <v>21</v>
      </c>
      <c r="C69">
        <v>0</v>
      </c>
      <c r="D69">
        <v>0</v>
      </c>
    </row>
    <row r="70" spans="1:4" x14ac:dyDescent="0.55000000000000004">
      <c r="A70" t="s">
        <v>29</v>
      </c>
      <c r="B70" t="s">
        <v>22</v>
      </c>
      <c r="C70" s="14">
        <v>0.2</v>
      </c>
      <c r="D70">
        <v>1</v>
      </c>
    </row>
    <row r="71" spans="1:4" x14ac:dyDescent="0.55000000000000004">
      <c r="A71" t="s">
        <v>29</v>
      </c>
      <c r="B71" t="s">
        <v>23</v>
      </c>
      <c r="C71" s="14">
        <v>0.2</v>
      </c>
      <c r="D71">
        <v>1</v>
      </c>
    </row>
    <row r="72" spans="1:4" x14ac:dyDescent="0.55000000000000004">
      <c r="A72" t="s">
        <v>29</v>
      </c>
      <c r="B72" t="s">
        <v>24</v>
      </c>
      <c r="C72">
        <v>0</v>
      </c>
      <c r="D72">
        <v>0</v>
      </c>
    </row>
    <row r="73" spans="1:4" x14ac:dyDescent="0.55000000000000004">
      <c r="A73" t="s">
        <v>29</v>
      </c>
      <c r="B73" t="s">
        <v>25</v>
      </c>
      <c r="C73" s="14">
        <v>0.2</v>
      </c>
      <c r="D73">
        <v>1</v>
      </c>
    </row>
    <row r="74" spans="1:4" x14ac:dyDescent="0.55000000000000004">
      <c r="A74" t="s">
        <v>29</v>
      </c>
      <c r="B74" t="s">
        <v>26</v>
      </c>
      <c r="C74" s="14">
        <v>0.2</v>
      </c>
      <c r="D74">
        <v>1</v>
      </c>
    </row>
    <row r="75" spans="1:4" x14ac:dyDescent="0.55000000000000004">
      <c r="A75" t="s">
        <v>29</v>
      </c>
      <c r="B75" t="s">
        <v>27</v>
      </c>
      <c r="C75" s="14">
        <v>0.2</v>
      </c>
      <c r="D75">
        <v>1</v>
      </c>
    </row>
    <row r="76" spans="1:4" x14ac:dyDescent="0.55000000000000004">
      <c r="A76" t="s">
        <v>29</v>
      </c>
      <c r="B76" t="s">
        <v>28</v>
      </c>
      <c r="C76" s="14">
        <v>0.2</v>
      </c>
      <c r="D76">
        <v>1</v>
      </c>
    </row>
    <row r="77" spans="1:4" x14ac:dyDescent="0.55000000000000004">
      <c r="A77" t="s">
        <v>30</v>
      </c>
      <c r="B77" t="s">
        <v>14</v>
      </c>
      <c r="C77">
        <v>0</v>
      </c>
      <c r="D77">
        <v>0</v>
      </c>
    </row>
    <row r="78" spans="1:4" x14ac:dyDescent="0.55000000000000004">
      <c r="A78" t="s">
        <v>30</v>
      </c>
      <c r="B78" t="s">
        <v>15</v>
      </c>
      <c r="C78">
        <v>0</v>
      </c>
      <c r="D78">
        <v>0</v>
      </c>
    </row>
    <row r="79" spans="1:4" x14ac:dyDescent="0.55000000000000004">
      <c r="A79" t="s">
        <v>30</v>
      </c>
      <c r="B79" t="s">
        <v>16</v>
      </c>
      <c r="C79">
        <v>0</v>
      </c>
      <c r="D79">
        <v>0</v>
      </c>
    </row>
    <row r="80" spans="1:4" x14ac:dyDescent="0.55000000000000004">
      <c r="A80" t="s">
        <v>30</v>
      </c>
      <c r="B80" t="s">
        <v>17</v>
      </c>
      <c r="C80">
        <v>0</v>
      </c>
      <c r="D80">
        <v>0</v>
      </c>
    </row>
    <row r="81" spans="1:4" x14ac:dyDescent="0.55000000000000004">
      <c r="A81" t="s">
        <v>30</v>
      </c>
      <c r="B81" t="s">
        <v>18</v>
      </c>
      <c r="C81">
        <v>0</v>
      </c>
      <c r="D81">
        <v>0</v>
      </c>
    </row>
    <row r="82" spans="1:4" x14ac:dyDescent="0.55000000000000004">
      <c r="A82" t="s">
        <v>30</v>
      </c>
      <c r="B82" t="s">
        <v>19</v>
      </c>
      <c r="C82">
        <v>0.2</v>
      </c>
      <c r="D82">
        <v>1</v>
      </c>
    </row>
    <row r="83" spans="1:4" x14ac:dyDescent="0.55000000000000004">
      <c r="A83" t="s">
        <v>30</v>
      </c>
      <c r="B83" t="s">
        <v>20</v>
      </c>
      <c r="C83" s="14">
        <v>0.2</v>
      </c>
      <c r="D83">
        <v>1</v>
      </c>
    </row>
    <row r="84" spans="1:4" x14ac:dyDescent="0.55000000000000004">
      <c r="A84" t="s">
        <v>30</v>
      </c>
      <c r="B84" t="s">
        <v>21</v>
      </c>
      <c r="C84">
        <v>0</v>
      </c>
      <c r="D84">
        <v>0</v>
      </c>
    </row>
    <row r="85" spans="1:4" x14ac:dyDescent="0.55000000000000004">
      <c r="A85" t="s">
        <v>30</v>
      </c>
      <c r="B85" t="s">
        <v>22</v>
      </c>
      <c r="C85" s="14">
        <v>0.2</v>
      </c>
      <c r="D85">
        <v>1</v>
      </c>
    </row>
    <row r="86" spans="1:4" x14ac:dyDescent="0.55000000000000004">
      <c r="A86" t="s">
        <v>30</v>
      </c>
      <c r="B86" t="s">
        <v>23</v>
      </c>
      <c r="C86" s="14">
        <v>0.2</v>
      </c>
      <c r="D86">
        <v>1</v>
      </c>
    </row>
    <row r="87" spans="1:4" x14ac:dyDescent="0.55000000000000004">
      <c r="A87" t="s">
        <v>30</v>
      </c>
      <c r="B87" t="s">
        <v>24</v>
      </c>
      <c r="C87">
        <v>0</v>
      </c>
      <c r="D87">
        <v>0</v>
      </c>
    </row>
    <row r="88" spans="1:4" x14ac:dyDescent="0.55000000000000004">
      <c r="A88" t="s">
        <v>30</v>
      </c>
      <c r="B88" t="s">
        <v>25</v>
      </c>
      <c r="C88" s="14">
        <v>0.2</v>
      </c>
      <c r="D88">
        <v>1</v>
      </c>
    </row>
    <row r="89" spans="1:4" x14ac:dyDescent="0.55000000000000004">
      <c r="A89" t="s">
        <v>30</v>
      </c>
      <c r="B89" t="s">
        <v>26</v>
      </c>
      <c r="C89" s="14">
        <v>0.2</v>
      </c>
      <c r="D89">
        <v>1</v>
      </c>
    </row>
    <row r="90" spans="1:4" x14ac:dyDescent="0.55000000000000004">
      <c r="A90" t="s">
        <v>30</v>
      </c>
      <c r="B90" t="s">
        <v>27</v>
      </c>
      <c r="C90" s="14">
        <v>0.2</v>
      </c>
      <c r="D90">
        <v>1</v>
      </c>
    </row>
    <row r="91" spans="1:4" x14ac:dyDescent="0.55000000000000004">
      <c r="A91" t="s">
        <v>30</v>
      </c>
      <c r="B91" t="s">
        <v>28</v>
      </c>
      <c r="C91" s="14">
        <v>0.2</v>
      </c>
      <c r="D91">
        <v>1</v>
      </c>
    </row>
    <row r="92" spans="1:4" x14ac:dyDescent="0.55000000000000004">
      <c r="A92" t="s">
        <v>68</v>
      </c>
      <c r="B92" t="s">
        <v>14</v>
      </c>
      <c r="C92">
        <v>0</v>
      </c>
      <c r="D92">
        <v>0</v>
      </c>
    </row>
    <row r="93" spans="1:4" x14ac:dyDescent="0.55000000000000004">
      <c r="A93" t="s">
        <v>68</v>
      </c>
      <c r="B93" t="s">
        <v>15</v>
      </c>
      <c r="C93">
        <v>0</v>
      </c>
      <c r="D93">
        <v>0</v>
      </c>
    </row>
    <row r="94" spans="1:4" x14ac:dyDescent="0.55000000000000004">
      <c r="A94" t="s">
        <v>68</v>
      </c>
      <c r="B94" t="s">
        <v>16</v>
      </c>
      <c r="C94">
        <v>0</v>
      </c>
      <c r="D94">
        <v>0</v>
      </c>
    </row>
    <row r="95" spans="1:4" x14ac:dyDescent="0.55000000000000004">
      <c r="A95" t="s">
        <v>68</v>
      </c>
      <c r="B95" t="s">
        <v>17</v>
      </c>
      <c r="C95">
        <v>0</v>
      </c>
      <c r="D95">
        <v>0</v>
      </c>
    </row>
    <row r="96" spans="1:4" x14ac:dyDescent="0.55000000000000004">
      <c r="A96" t="s">
        <v>68</v>
      </c>
      <c r="B96" t="s">
        <v>18</v>
      </c>
      <c r="C96">
        <v>0</v>
      </c>
      <c r="D96">
        <v>0</v>
      </c>
    </row>
    <row r="97" spans="1:4" x14ac:dyDescent="0.55000000000000004">
      <c r="A97" t="s">
        <v>68</v>
      </c>
      <c r="B97" t="s">
        <v>19</v>
      </c>
      <c r="C97">
        <v>0</v>
      </c>
      <c r="D97">
        <v>0</v>
      </c>
    </row>
    <row r="98" spans="1:4" x14ac:dyDescent="0.55000000000000004">
      <c r="A98" t="s">
        <v>68</v>
      </c>
      <c r="B98" t="s">
        <v>20</v>
      </c>
      <c r="C98">
        <v>0</v>
      </c>
      <c r="D98">
        <v>0</v>
      </c>
    </row>
    <row r="99" spans="1:4" x14ac:dyDescent="0.55000000000000004">
      <c r="A99" t="s">
        <v>68</v>
      </c>
      <c r="B99" t="s">
        <v>21</v>
      </c>
      <c r="C99" s="15">
        <v>0.1</v>
      </c>
      <c r="D99">
        <v>1</v>
      </c>
    </row>
    <row r="100" spans="1:4" x14ac:dyDescent="0.55000000000000004">
      <c r="A100" t="s">
        <v>68</v>
      </c>
      <c r="B100" t="s">
        <v>22</v>
      </c>
      <c r="C100">
        <v>0</v>
      </c>
      <c r="D100">
        <v>0</v>
      </c>
    </row>
    <row r="101" spans="1:4" x14ac:dyDescent="0.55000000000000004">
      <c r="A101" t="s">
        <v>68</v>
      </c>
      <c r="B101" t="s">
        <v>23</v>
      </c>
      <c r="C101">
        <v>0</v>
      </c>
      <c r="D101">
        <v>0</v>
      </c>
    </row>
    <row r="102" spans="1:4" x14ac:dyDescent="0.55000000000000004">
      <c r="A102" t="s">
        <v>68</v>
      </c>
      <c r="B102" t="s">
        <v>24</v>
      </c>
      <c r="C102" s="15">
        <v>0.1</v>
      </c>
      <c r="D102">
        <v>1</v>
      </c>
    </row>
    <row r="103" spans="1:4" x14ac:dyDescent="0.55000000000000004">
      <c r="A103" t="s">
        <v>68</v>
      </c>
      <c r="B103" t="s">
        <v>25</v>
      </c>
      <c r="C103">
        <v>0</v>
      </c>
      <c r="D103">
        <v>0</v>
      </c>
    </row>
    <row r="104" spans="1:4" x14ac:dyDescent="0.55000000000000004">
      <c r="A104" t="s">
        <v>68</v>
      </c>
      <c r="B104" t="s">
        <v>26</v>
      </c>
      <c r="C104">
        <v>0</v>
      </c>
      <c r="D104">
        <v>0</v>
      </c>
    </row>
    <row r="105" spans="1:4" x14ac:dyDescent="0.55000000000000004">
      <c r="A105" t="s">
        <v>68</v>
      </c>
      <c r="B105" t="s">
        <v>27</v>
      </c>
      <c r="C105">
        <v>0</v>
      </c>
      <c r="D105">
        <v>0</v>
      </c>
    </row>
    <row r="106" spans="1:4" x14ac:dyDescent="0.55000000000000004">
      <c r="A106" t="s">
        <v>68</v>
      </c>
      <c r="B106" t="s">
        <v>28</v>
      </c>
      <c r="C106">
        <v>0</v>
      </c>
      <c r="D106">
        <v>0</v>
      </c>
    </row>
    <row r="107" spans="1:4" x14ac:dyDescent="0.55000000000000004">
      <c r="A107" t="s">
        <v>69</v>
      </c>
      <c r="B107" t="s">
        <v>14</v>
      </c>
      <c r="C107">
        <v>0</v>
      </c>
      <c r="D107">
        <v>0</v>
      </c>
    </row>
    <row r="108" spans="1:4" x14ac:dyDescent="0.55000000000000004">
      <c r="A108" t="s">
        <v>69</v>
      </c>
      <c r="B108" t="s">
        <v>15</v>
      </c>
      <c r="C108">
        <v>0</v>
      </c>
      <c r="D108">
        <v>0</v>
      </c>
    </row>
    <row r="109" spans="1:4" x14ac:dyDescent="0.55000000000000004">
      <c r="A109" t="s">
        <v>69</v>
      </c>
      <c r="B109" t="s">
        <v>16</v>
      </c>
      <c r="C109">
        <v>0</v>
      </c>
      <c r="D109">
        <v>0</v>
      </c>
    </row>
    <row r="110" spans="1:4" x14ac:dyDescent="0.55000000000000004">
      <c r="A110" t="s">
        <v>69</v>
      </c>
      <c r="B110" t="s">
        <v>17</v>
      </c>
      <c r="C110">
        <v>0</v>
      </c>
      <c r="D110">
        <v>0</v>
      </c>
    </row>
    <row r="111" spans="1:4" x14ac:dyDescent="0.55000000000000004">
      <c r="A111" t="s">
        <v>69</v>
      </c>
      <c r="B111" t="s">
        <v>18</v>
      </c>
      <c r="C111">
        <v>0</v>
      </c>
      <c r="D111">
        <v>0</v>
      </c>
    </row>
    <row r="112" spans="1:4" x14ac:dyDescent="0.55000000000000004">
      <c r="A112" t="s">
        <v>69</v>
      </c>
      <c r="B112" t="s">
        <v>19</v>
      </c>
      <c r="C112">
        <v>0</v>
      </c>
      <c r="D112">
        <v>0</v>
      </c>
    </row>
    <row r="113" spans="1:4" x14ac:dyDescent="0.55000000000000004">
      <c r="A113" t="s">
        <v>69</v>
      </c>
      <c r="B113" t="s">
        <v>20</v>
      </c>
      <c r="C113">
        <v>0</v>
      </c>
      <c r="D113">
        <v>0</v>
      </c>
    </row>
    <row r="114" spans="1:4" x14ac:dyDescent="0.55000000000000004">
      <c r="A114" t="s">
        <v>69</v>
      </c>
      <c r="B114" t="s">
        <v>21</v>
      </c>
      <c r="C114" s="14">
        <v>0.2</v>
      </c>
      <c r="D114">
        <v>1</v>
      </c>
    </row>
    <row r="115" spans="1:4" x14ac:dyDescent="0.55000000000000004">
      <c r="A115" t="s">
        <v>69</v>
      </c>
      <c r="B115" t="s">
        <v>22</v>
      </c>
      <c r="C115">
        <v>0</v>
      </c>
      <c r="D115">
        <v>0</v>
      </c>
    </row>
    <row r="116" spans="1:4" x14ac:dyDescent="0.55000000000000004">
      <c r="A116" t="s">
        <v>69</v>
      </c>
      <c r="B116" t="s">
        <v>23</v>
      </c>
      <c r="C116">
        <v>0</v>
      </c>
      <c r="D116">
        <v>0</v>
      </c>
    </row>
    <row r="117" spans="1:4" x14ac:dyDescent="0.55000000000000004">
      <c r="A117" t="s">
        <v>69</v>
      </c>
      <c r="B117" t="s">
        <v>24</v>
      </c>
      <c r="C117" s="14">
        <v>0.2</v>
      </c>
      <c r="D117">
        <v>1</v>
      </c>
    </row>
    <row r="118" spans="1:4" x14ac:dyDescent="0.55000000000000004">
      <c r="A118" t="s">
        <v>69</v>
      </c>
      <c r="B118" t="s">
        <v>25</v>
      </c>
      <c r="C118">
        <v>0</v>
      </c>
      <c r="D118">
        <v>0</v>
      </c>
    </row>
    <row r="119" spans="1:4" x14ac:dyDescent="0.55000000000000004">
      <c r="A119" t="s">
        <v>69</v>
      </c>
      <c r="B119" t="s">
        <v>26</v>
      </c>
      <c r="C119">
        <v>0</v>
      </c>
      <c r="D119">
        <v>0</v>
      </c>
    </row>
    <row r="120" spans="1:4" x14ac:dyDescent="0.55000000000000004">
      <c r="A120" t="s">
        <v>69</v>
      </c>
      <c r="B120" t="s">
        <v>27</v>
      </c>
      <c r="C120">
        <v>0</v>
      </c>
      <c r="D120">
        <v>0</v>
      </c>
    </row>
    <row r="121" spans="1:4" x14ac:dyDescent="0.55000000000000004">
      <c r="A121" t="s">
        <v>69</v>
      </c>
      <c r="B121" t="s">
        <v>28</v>
      </c>
      <c r="C121">
        <v>0</v>
      </c>
      <c r="D121">
        <v>0</v>
      </c>
    </row>
  </sheetData>
  <autoFilter ref="A1:D121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A2" sqref="A2:A11"/>
    </sheetView>
  </sheetViews>
  <sheetFormatPr defaultRowHeight="14.4" x14ac:dyDescent="0.55000000000000004"/>
  <cols>
    <col min="1" max="1" width="7.7890625" bestFit="1" customWidth="1"/>
  </cols>
  <sheetData>
    <row r="1" spans="1:1" x14ac:dyDescent="0.55000000000000004">
      <c r="A1" s="1" t="s">
        <v>5</v>
      </c>
    </row>
    <row r="2" spans="1:1" x14ac:dyDescent="0.55000000000000004">
      <c r="A2" t="s">
        <v>56</v>
      </c>
    </row>
    <row r="3" spans="1:1" x14ac:dyDescent="0.55000000000000004">
      <c r="A3" t="s">
        <v>57</v>
      </c>
    </row>
    <row r="4" spans="1:1" x14ac:dyDescent="0.55000000000000004">
      <c r="A4" t="s">
        <v>58</v>
      </c>
    </row>
    <row r="5" spans="1:1" x14ac:dyDescent="0.55000000000000004">
      <c r="A5" t="s">
        <v>59</v>
      </c>
    </row>
    <row r="6" spans="1:1" x14ac:dyDescent="0.55000000000000004">
      <c r="A6" t="s">
        <v>60</v>
      </c>
    </row>
    <row r="7" spans="1:1" x14ac:dyDescent="0.55000000000000004">
      <c r="A7" t="s">
        <v>61</v>
      </c>
    </row>
    <row r="8" spans="1:1" x14ac:dyDescent="0.55000000000000004">
      <c r="A8" t="s">
        <v>62</v>
      </c>
    </row>
    <row r="9" spans="1:1" x14ac:dyDescent="0.55000000000000004">
      <c r="A9" t="s">
        <v>63</v>
      </c>
    </row>
    <row r="10" spans="1:1" x14ac:dyDescent="0.55000000000000004">
      <c r="A10" t="s">
        <v>64</v>
      </c>
    </row>
    <row r="11" spans="1:1" x14ac:dyDescent="0.55000000000000004">
      <c r="A11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B2" sqref="B2:B9"/>
    </sheetView>
  </sheetViews>
  <sheetFormatPr defaultRowHeight="14.4" x14ac:dyDescent="0.55000000000000004"/>
  <cols>
    <col min="1" max="1" width="12" customWidth="1"/>
    <col min="2" max="2" width="17.3125" customWidth="1"/>
  </cols>
  <sheetData>
    <row r="1" spans="1:2" x14ac:dyDescent="0.55000000000000004">
      <c r="A1" s="1" t="s">
        <v>6</v>
      </c>
      <c r="B1" s="2" t="s">
        <v>7</v>
      </c>
    </row>
    <row r="2" spans="1:2" x14ac:dyDescent="0.55000000000000004">
      <c r="A2" t="s">
        <v>11</v>
      </c>
      <c r="B2">
        <v>424</v>
      </c>
    </row>
    <row r="3" spans="1:2" x14ac:dyDescent="0.55000000000000004">
      <c r="A3" t="s">
        <v>12</v>
      </c>
      <c r="B3">
        <v>748</v>
      </c>
    </row>
    <row r="4" spans="1:2" x14ac:dyDescent="0.55000000000000004">
      <c r="A4" t="s">
        <v>13</v>
      </c>
      <c r="B4">
        <v>670</v>
      </c>
    </row>
    <row r="5" spans="1:2" x14ac:dyDescent="0.55000000000000004">
      <c r="A5" t="s">
        <v>3</v>
      </c>
      <c r="B5">
        <v>873</v>
      </c>
    </row>
    <row r="6" spans="1:2" x14ac:dyDescent="0.55000000000000004">
      <c r="A6" t="s">
        <v>29</v>
      </c>
      <c r="B6">
        <v>373</v>
      </c>
    </row>
    <row r="7" spans="1:2" x14ac:dyDescent="0.55000000000000004">
      <c r="A7" t="s">
        <v>30</v>
      </c>
      <c r="B7">
        <v>1430</v>
      </c>
    </row>
    <row r="8" spans="1:2" x14ac:dyDescent="0.55000000000000004">
      <c r="A8" t="s">
        <v>68</v>
      </c>
      <c r="B8">
        <v>22</v>
      </c>
    </row>
    <row r="9" spans="1:2" x14ac:dyDescent="0.55000000000000004">
      <c r="A9" t="s">
        <v>69</v>
      </c>
      <c r="B9">
        <v>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1"/>
  <sheetViews>
    <sheetView workbookViewId="0">
      <selection activeCell="A2" sqref="A2"/>
    </sheetView>
  </sheetViews>
  <sheetFormatPr defaultRowHeight="14.4" x14ac:dyDescent="0.55000000000000004"/>
  <cols>
    <col min="1" max="1" width="13.20703125" customWidth="1"/>
    <col min="3" max="3" width="21" customWidth="1"/>
  </cols>
  <sheetData>
    <row r="1" spans="1:3" x14ac:dyDescent="0.55000000000000004">
      <c r="A1" s="1" t="s">
        <v>6</v>
      </c>
      <c r="B1" s="2" t="s">
        <v>8</v>
      </c>
      <c r="C1" s="2" t="s">
        <v>9</v>
      </c>
    </row>
    <row r="2" spans="1:3" x14ac:dyDescent="0.55000000000000004">
      <c r="A2" t="s">
        <v>11</v>
      </c>
      <c r="B2" t="s">
        <v>56</v>
      </c>
      <c r="C2">
        <v>23.076000000000079</v>
      </c>
    </row>
    <row r="3" spans="1:3" x14ac:dyDescent="0.55000000000000004">
      <c r="A3" t="s">
        <v>11</v>
      </c>
      <c r="B3" t="s">
        <v>57</v>
      </c>
      <c r="C3">
        <v>20.388000000000034</v>
      </c>
    </row>
    <row r="4" spans="1:3" x14ac:dyDescent="0.55000000000000004">
      <c r="A4" t="s">
        <v>11</v>
      </c>
      <c r="B4" t="s">
        <v>58</v>
      </c>
      <c r="C4">
        <v>19.703999999999951</v>
      </c>
    </row>
    <row r="5" spans="1:3" x14ac:dyDescent="0.55000000000000004">
      <c r="A5" t="s">
        <v>11</v>
      </c>
      <c r="B5" t="s">
        <v>59</v>
      </c>
      <c r="C5">
        <v>17.939999999999998</v>
      </c>
    </row>
    <row r="6" spans="1:3" x14ac:dyDescent="0.55000000000000004">
      <c r="A6" t="s">
        <v>11</v>
      </c>
      <c r="B6" t="s">
        <v>60</v>
      </c>
      <c r="C6">
        <v>19.127999999999986</v>
      </c>
    </row>
    <row r="7" spans="1:3" x14ac:dyDescent="0.55000000000000004">
      <c r="A7" t="s">
        <v>11</v>
      </c>
      <c r="B7" t="s">
        <v>61</v>
      </c>
      <c r="C7">
        <v>19.17999999999995</v>
      </c>
    </row>
    <row r="8" spans="1:3" x14ac:dyDescent="0.55000000000000004">
      <c r="A8" t="s">
        <v>11</v>
      </c>
      <c r="B8" t="s">
        <v>62</v>
      </c>
      <c r="C8">
        <v>18.360000000000014</v>
      </c>
    </row>
    <row r="9" spans="1:3" x14ac:dyDescent="0.55000000000000004">
      <c r="A9" t="s">
        <v>11</v>
      </c>
      <c r="B9" t="s">
        <v>63</v>
      </c>
      <c r="C9">
        <v>19.012000000000029</v>
      </c>
    </row>
    <row r="10" spans="1:3" x14ac:dyDescent="0.55000000000000004">
      <c r="A10" t="s">
        <v>11</v>
      </c>
      <c r="B10" t="s">
        <v>64</v>
      </c>
      <c r="C10">
        <v>17.984000000000009</v>
      </c>
    </row>
    <row r="11" spans="1:3" x14ac:dyDescent="0.55000000000000004">
      <c r="A11" t="s">
        <v>11</v>
      </c>
      <c r="B11" t="s">
        <v>65</v>
      </c>
      <c r="C11">
        <f>C10</f>
        <v>17.984000000000009</v>
      </c>
    </row>
    <row r="12" spans="1:3" x14ac:dyDescent="0.55000000000000004">
      <c r="A12" t="s">
        <v>12</v>
      </c>
      <c r="B12" t="s">
        <v>56</v>
      </c>
      <c r="C12">
        <v>145.27999999999997</v>
      </c>
    </row>
    <row r="13" spans="1:3" x14ac:dyDescent="0.55000000000000004">
      <c r="A13" t="s">
        <v>12</v>
      </c>
      <c r="B13" t="s">
        <v>57</v>
      </c>
      <c r="C13">
        <v>34.440000000000055</v>
      </c>
    </row>
    <row r="14" spans="1:3" x14ac:dyDescent="0.55000000000000004">
      <c r="A14" t="s">
        <v>12</v>
      </c>
      <c r="B14" t="s">
        <v>58</v>
      </c>
      <c r="C14">
        <v>33.039999999999964</v>
      </c>
    </row>
    <row r="15" spans="1:3" x14ac:dyDescent="0.55000000000000004">
      <c r="A15" t="s">
        <v>12</v>
      </c>
      <c r="B15" t="s">
        <v>59</v>
      </c>
      <c r="C15">
        <v>33.759999999999991</v>
      </c>
    </row>
    <row r="16" spans="1:3" x14ac:dyDescent="0.55000000000000004">
      <c r="A16" t="s">
        <v>12</v>
      </c>
      <c r="B16" t="s">
        <v>60</v>
      </c>
      <c r="C16">
        <v>36.879999999999995</v>
      </c>
    </row>
    <row r="17" spans="1:3" x14ac:dyDescent="0.55000000000000004">
      <c r="A17" t="s">
        <v>12</v>
      </c>
      <c r="B17" t="s">
        <v>61</v>
      </c>
      <c r="C17">
        <v>31.240000000000009</v>
      </c>
    </row>
    <row r="18" spans="1:3" x14ac:dyDescent="0.55000000000000004">
      <c r="A18" t="s">
        <v>12</v>
      </c>
      <c r="B18" t="s">
        <v>62</v>
      </c>
      <c r="C18">
        <v>26.120000000000005</v>
      </c>
    </row>
    <row r="19" spans="1:3" x14ac:dyDescent="0.55000000000000004">
      <c r="A19" t="s">
        <v>12</v>
      </c>
      <c r="B19" t="s">
        <v>63</v>
      </c>
      <c r="C19">
        <v>27.600000000000023</v>
      </c>
    </row>
    <row r="20" spans="1:3" x14ac:dyDescent="0.55000000000000004">
      <c r="A20" t="s">
        <v>12</v>
      </c>
      <c r="B20" t="s">
        <v>64</v>
      </c>
      <c r="C20">
        <v>24.720000000000027</v>
      </c>
    </row>
    <row r="21" spans="1:3" x14ac:dyDescent="0.55000000000000004">
      <c r="A21" t="s">
        <v>12</v>
      </c>
      <c r="B21" t="s">
        <v>65</v>
      </c>
      <c r="C21">
        <f>C20</f>
        <v>24.720000000000027</v>
      </c>
    </row>
    <row r="22" spans="1:3" x14ac:dyDescent="0.55000000000000004">
      <c r="A22" t="s">
        <v>13</v>
      </c>
      <c r="B22" t="s">
        <v>56</v>
      </c>
      <c r="C22">
        <v>40.091999999999871</v>
      </c>
    </row>
    <row r="23" spans="1:3" x14ac:dyDescent="0.55000000000000004">
      <c r="A23" t="s">
        <v>13</v>
      </c>
      <c r="B23" t="s">
        <v>57</v>
      </c>
      <c r="C23">
        <v>37.583999999999946</v>
      </c>
    </row>
    <row r="24" spans="1:3" x14ac:dyDescent="0.55000000000000004">
      <c r="A24" t="s">
        <v>13</v>
      </c>
      <c r="B24" t="s">
        <v>58</v>
      </c>
      <c r="C24">
        <v>35.220000000000027</v>
      </c>
    </row>
    <row r="25" spans="1:3" x14ac:dyDescent="0.55000000000000004">
      <c r="A25" t="s">
        <v>13</v>
      </c>
      <c r="B25" t="s">
        <v>59</v>
      </c>
      <c r="C25">
        <v>35.515999999999963</v>
      </c>
    </row>
    <row r="26" spans="1:3" x14ac:dyDescent="0.55000000000000004">
      <c r="A26" t="s">
        <v>13</v>
      </c>
      <c r="B26" t="s">
        <v>60</v>
      </c>
      <c r="C26">
        <v>36.171999999999969</v>
      </c>
    </row>
    <row r="27" spans="1:3" x14ac:dyDescent="0.55000000000000004">
      <c r="A27" t="s">
        <v>13</v>
      </c>
      <c r="B27" t="s">
        <v>61</v>
      </c>
      <c r="C27">
        <v>36.108000000000004</v>
      </c>
    </row>
    <row r="28" spans="1:3" x14ac:dyDescent="0.55000000000000004">
      <c r="A28" t="s">
        <v>13</v>
      </c>
      <c r="B28" t="s">
        <v>62</v>
      </c>
      <c r="C28">
        <v>29.971999999999923</v>
      </c>
    </row>
    <row r="29" spans="1:3" x14ac:dyDescent="0.55000000000000004">
      <c r="A29" t="s">
        <v>13</v>
      </c>
      <c r="B29" t="s">
        <v>63</v>
      </c>
      <c r="C29">
        <v>31.671999999999912</v>
      </c>
    </row>
    <row r="30" spans="1:3" x14ac:dyDescent="0.55000000000000004">
      <c r="A30" t="s">
        <v>13</v>
      </c>
      <c r="B30" t="s">
        <v>64</v>
      </c>
      <c r="C30">
        <v>33.519999999999868</v>
      </c>
    </row>
    <row r="31" spans="1:3" x14ac:dyDescent="0.55000000000000004">
      <c r="A31" t="s">
        <v>13</v>
      </c>
      <c r="B31" t="s">
        <v>65</v>
      </c>
      <c r="C31">
        <f>C30+LINEST(C22:C30)</f>
        <v>32.621199999999867</v>
      </c>
    </row>
    <row r="32" spans="1:3" x14ac:dyDescent="0.55000000000000004">
      <c r="A32" t="s">
        <v>3</v>
      </c>
      <c r="B32" t="s">
        <v>56</v>
      </c>
      <c r="C32">
        <v>143.88</v>
      </c>
    </row>
    <row r="33" spans="1:3" x14ac:dyDescent="0.55000000000000004">
      <c r="A33" t="s">
        <v>3</v>
      </c>
      <c r="B33" t="s">
        <v>57</v>
      </c>
      <c r="C33">
        <v>53.399999999999977</v>
      </c>
    </row>
    <row r="34" spans="1:3" x14ac:dyDescent="0.55000000000000004">
      <c r="A34" t="s">
        <v>3</v>
      </c>
      <c r="B34" t="s">
        <v>58</v>
      </c>
      <c r="C34">
        <v>45.480000000000018</v>
      </c>
    </row>
    <row r="35" spans="1:3" x14ac:dyDescent="0.55000000000000004">
      <c r="A35" t="s">
        <v>3</v>
      </c>
      <c r="B35" t="s">
        <v>59</v>
      </c>
      <c r="C35">
        <v>54.039999999999964</v>
      </c>
    </row>
    <row r="36" spans="1:3" x14ac:dyDescent="0.55000000000000004">
      <c r="A36" t="s">
        <v>3</v>
      </c>
      <c r="B36" t="s">
        <v>60</v>
      </c>
      <c r="C36">
        <v>49.759999999999991</v>
      </c>
    </row>
    <row r="37" spans="1:3" x14ac:dyDescent="0.55000000000000004">
      <c r="A37" t="s">
        <v>3</v>
      </c>
      <c r="B37" t="s">
        <v>61</v>
      </c>
      <c r="C37">
        <v>49.720000000000027</v>
      </c>
    </row>
    <row r="38" spans="1:3" x14ac:dyDescent="0.55000000000000004">
      <c r="A38" t="s">
        <v>3</v>
      </c>
      <c r="B38" t="s">
        <v>62</v>
      </c>
      <c r="C38">
        <v>48.080000000000041</v>
      </c>
    </row>
    <row r="39" spans="1:3" x14ac:dyDescent="0.55000000000000004">
      <c r="A39" t="s">
        <v>3</v>
      </c>
      <c r="B39" t="s">
        <v>63</v>
      </c>
      <c r="C39">
        <v>38.879999999999995</v>
      </c>
    </row>
    <row r="40" spans="1:3" x14ac:dyDescent="0.55000000000000004">
      <c r="A40" t="s">
        <v>3</v>
      </c>
      <c r="B40" t="s">
        <v>64</v>
      </c>
      <c r="C40">
        <v>41.080000000000041</v>
      </c>
    </row>
    <row r="41" spans="1:3" x14ac:dyDescent="0.55000000000000004">
      <c r="A41" t="s">
        <v>3</v>
      </c>
      <c r="B41" t="s">
        <v>65</v>
      </c>
      <c r="C41">
        <f>C40+LINEST(C32:C40)</f>
        <v>33.51533333333338</v>
      </c>
    </row>
    <row r="42" spans="1:3" x14ac:dyDescent="0.55000000000000004">
      <c r="A42" t="s">
        <v>29</v>
      </c>
      <c r="B42" t="s">
        <v>56</v>
      </c>
      <c r="C42">
        <v>19.548000000000002</v>
      </c>
    </row>
    <row r="43" spans="1:3" x14ac:dyDescent="0.55000000000000004">
      <c r="A43" t="s">
        <v>29</v>
      </c>
      <c r="B43" t="s">
        <v>57</v>
      </c>
      <c r="C43">
        <v>20.688000000000045</v>
      </c>
    </row>
    <row r="44" spans="1:3" x14ac:dyDescent="0.55000000000000004">
      <c r="A44" t="s">
        <v>29</v>
      </c>
      <c r="B44" t="s">
        <v>58</v>
      </c>
      <c r="C44">
        <v>22.387999999999977</v>
      </c>
    </row>
    <row r="45" spans="1:3" x14ac:dyDescent="0.55000000000000004">
      <c r="A45" t="s">
        <v>29</v>
      </c>
      <c r="B45" t="s">
        <v>59</v>
      </c>
      <c r="C45">
        <v>22.536000000000001</v>
      </c>
    </row>
    <row r="46" spans="1:3" x14ac:dyDescent="0.55000000000000004">
      <c r="A46" t="s">
        <v>29</v>
      </c>
      <c r="B46" t="s">
        <v>60</v>
      </c>
      <c r="C46">
        <v>24.448000000000093</v>
      </c>
    </row>
    <row r="47" spans="1:3" x14ac:dyDescent="0.55000000000000004">
      <c r="A47" t="s">
        <v>29</v>
      </c>
      <c r="B47" t="s">
        <v>61</v>
      </c>
      <c r="C47">
        <v>20.391999999999939</v>
      </c>
    </row>
    <row r="48" spans="1:3" x14ac:dyDescent="0.55000000000000004">
      <c r="A48" t="s">
        <v>29</v>
      </c>
      <c r="B48" t="s">
        <v>62</v>
      </c>
      <c r="C48">
        <v>24.387999999999948</v>
      </c>
    </row>
    <row r="49" spans="1:3" x14ac:dyDescent="0.55000000000000004">
      <c r="A49" t="s">
        <v>29</v>
      </c>
      <c r="B49" t="s">
        <v>63</v>
      </c>
      <c r="C49">
        <v>23.908000000000044</v>
      </c>
    </row>
    <row r="50" spans="1:3" x14ac:dyDescent="0.55000000000000004">
      <c r="A50" t="s">
        <v>29</v>
      </c>
      <c r="B50" t="s">
        <v>64</v>
      </c>
      <c r="C50">
        <f>C49+LINEST(C42:C49)</f>
        <v>24.443047619047661</v>
      </c>
    </row>
    <row r="51" spans="1:3" x14ac:dyDescent="0.55000000000000004">
      <c r="A51" t="s">
        <v>29</v>
      </c>
      <c r="B51" t="s">
        <v>65</v>
      </c>
      <c r="C51">
        <f>C50+LINEST(C42:C49)</f>
        <v>24.978095238095278</v>
      </c>
    </row>
    <row r="52" spans="1:3" x14ac:dyDescent="0.55000000000000004">
      <c r="A52" t="s">
        <v>30</v>
      </c>
      <c r="B52" t="s">
        <v>56</v>
      </c>
      <c r="C52">
        <v>103.39999999999941</v>
      </c>
    </row>
    <row r="53" spans="1:3" x14ac:dyDescent="0.55000000000000004">
      <c r="A53" t="s">
        <v>30</v>
      </c>
      <c r="B53" t="s">
        <v>57</v>
      </c>
      <c r="C53">
        <v>87.280000000000882</v>
      </c>
    </row>
    <row r="54" spans="1:3" x14ac:dyDescent="0.55000000000000004">
      <c r="A54" t="s">
        <v>30</v>
      </c>
      <c r="B54" t="s">
        <v>58</v>
      </c>
      <c r="C54">
        <v>87.959999999999809</v>
      </c>
    </row>
    <row r="55" spans="1:3" x14ac:dyDescent="0.55000000000000004">
      <c r="A55" t="s">
        <v>30</v>
      </c>
      <c r="B55" t="s">
        <v>59</v>
      </c>
      <c r="C55">
        <v>87.759999999999764</v>
      </c>
    </row>
    <row r="56" spans="1:3" x14ac:dyDescent="0.55000000000000004">
      <c r="A56" t="s">
        <v>30</v>
      </c>
      <c r="B56" t="s">
        <v>60</v>
      </c>
      <c r="C56">
        <v>74.88</v>
      </c>
    </row>
    <row r="57" spans="1:3" x14ac:dyDescent="0.55000000000000004">
      <c r="A57" t="s">
        <v>30</v>
      </c>
      <c r="B57" t="s">
        <v>61</v>
      </c>
      <c r="C57">
        <v>69.399999999999864</v>
      </c>
    </row>
    <row r="58" spans="1:3" x14ac:dyDescent="0.55000000000000004">
      <c r="A58" t="s">
        <v>30</v>
      </c>
      <c r="B58" t="s">
        <v>62</v>
      </c>
      <c r="C58">
        <v>67.480000000000132</v>
      </c>
    </row>
    <row r="59" spans="1:3" x14ac:dyDescent="0.55000000000000004">
      <c r="A59" t="s">
        <v>30</v>
      </c>
      <c r="B59" t="s">
        <v>63</v>
      </c>
      <c r="C59">
        <v>67.719999999999914</v>
      </c>
    </row>
    <row r="60" spans="1:3" x14ac:dyDescent="0.55000000000000004">
      <c r="A60" t="s">
        <v>30</v>
      </c>
      <c r="B60" t="s">
        <v>64</v>
      </c>
      <c r="C60">
        <f>C59+LINEST(C52:C59)</f>
        <v>62.751904761904676</v>
      </c>
    </row>
    <row r="61" spans="1:3" x14ac:dyDescent="0.55000000000000004">
      <c r="A61" t="s">
        <v>30</v>
      </c>
      <c r="B61" t="s">
        <v>65</v>
      </c>
      <c r="C61">
        <f>C60+LINEST(C52:C59)</f>
        <v>57.783809523809438</v>
      </c>
    </row>
    <row r="62" spans="1:3" x14ac:dyDescent="0.55000000000000004">
      <c r="A62" t="s">
        <v>68</v>
      </c>
      <c r="B62" t="s">
        <v>56</v>
      </c>
      <c r="C62">
        <v>1.2</v>
      </c>
    </row>
    <row r="63" spans="1:3" x14ac:dyDescent="0.55000000000000004">
      <c r="A63" t="s">
        <v>68</v>
      </c>
      <c r="B63" t="s">
        <v>57</v>
      </c>
      <c r="C63">
        <v>1.2</v>
      </c>
    </row>
    <row r="64" spans="1:3" x14ac:dyDescent="0.55000000000000004">
      <c r="A64" t="s">
        <v>68</v>
      </c>
      <c r="B64" t="s">
        <v>58</v>
      </c>
      <c r="C64">
        <v>1.2</v>
      </c>
    </row>
    <row r="65" spans="1:3" x14ac:dyDescent="0.55000000000000004">
      <c r="A65" t="s">
        <v>68</v>
      </c>
      <c r="B65" t="s">
        <v>59</v>
      </c>
      <c r="C65">
        <v>1.2</v>
      </c>
    </row>
    <row r="66" spans="1:3" x14ac:dyDescent="0.55000000000000004">
      <c r="A66" t="s">
        <v>68</v>
      </c>
      <c r="B66" t="s">
        <v>60</v>
      </c>
      <c r="C66">
        <v>1.2</v>
      </c>
    </row>
    <row r="67" spans="1:3" x14ac:dyDescent="0.55000000000000004">
      <c r="A67" t="s">
        <v>68</v>
      </c>
      <c r="B67" t="s">
        <v>61</v>
      </c>
      <c r="C67">
        <v>1.2</v>
      </c>
    </row>
    <row r="68" spans="1:3" x14ac:dyDescent="0.55000000000000004">
      <c r="A68" t="s">
        <v>68</v>
      </c>
      <c r="B68" t="s">
        <v>62</v>
      </c>
      <c r="C68">
        <v>1.2</v>
      </c>
    </row>
    <row r="69" spans="1:3" x14ac:dyDescent="0.55000000000000004">
      <c r="A69" t="s">
        <v>68</v>
      </c>
      <c r="B69" t="s">
        <v>63</v>
      </c>
      <c r="C69">
        <v>1.2</v>
      </c>
    </row>
    <row r="70" spans="1:3" x14ac:dyDescent="0.55000000000000004">
      <c r="A70" t="s">
        <v>68</v>
      </c>
      <c r="B70" t="s">
        <v>64</v>
      </c>
      <c r="C70">
        <v>1.2</v>
      </c>
    </row>
    <row r="71" spans="1:3" x14ac:dyDescent="0.55000000000000004">
      <c r="A71" t="s">
        <v>68</v>
      </c>
      <c r="B71" t="s">
        <v>65</v>
      </c>
      <c r="C71">
        <v>1.2</v>
      </c>
    </row>
    <row r="72" spans="1:3" x14ac:dyDescent="0.55000000000000004">
      <c r="A72" t="s">
        <v>69</v>
      </c>
      <c r="B72" t="s">
        <v>56</v>
      </c>
      <c r="C72">
        <v>26.480000000000018</v>
      </c>
    </row>
    <row r="73" spans="1:3" x14ac:dyDescent="0.55000000000000004">
      <c r="A73" t="s">
        <v>69</v>
      </c>
      <c r="B73" t="s">
        <v>57</v>
      </c>
      <c r="C73">
        <v>27.04000000000002</v>
      </c>
    </row>
    <row r="74" spans="1:3" x14ac:dyDescent="0.55000000000000004">
      <c r="A74" t="s">
        <v>69</v>
      </c>
      <c r="B74" t="s">
        <v>58</v>
      </c>
      <c r="C74">
        <v>23</v>
      </c>
    </row>
    <row r="75" spans="1:3" x14ac:dyDescent="0.55000000000000004">
      <c r="A75" t="s">
        <v>69</v>
      </c>
      <c r="B75" t="s">
        <v>59</v>
      </c>
      <c r="C75">
        <v>23.160000000000025</v>
      </c>
    </row>
    <row r="76" spans="1:3" x14ac:dyDescent="0.55000000000000004">
      <c r="A76" t="s">
        <v>69</v>
      </c>
      <c r="B76" t="s">
        <v>60</v>
      </c>
      <c r="C76">
        <v>28.560000000000002</v>
      </c>
    </row>
    <row r="77" spans="1:3" x14ac:dyDescent="0.55000000000000004">
      <c r="A77" t="s">
        <v>69</v>
      </c>
      <c r="B77" t="s">
        <v>61</v>
      </c>
      <c r="C77">
        <v>24.47999999999999</v>
      </c>
    </row>
    <row r="78" spans="1:3" x14ac:dyDescent="0.55000000000000004">
      <c r="A78" t="s">
        <v>69</v>
      </c>
      <c r="B78" t="s">
        <v>62</v>
      </c>
      <c r="C78">
        <v>25.800000000000011</v>
      </c>
    </row>
    <row r="79" spans="1:3" x14ac:dyDescent="0.55000000000000004">
      <c r="A79" t="s">
        <v>69</v>
      </c>
      <c r="B79" t="s">
        <v>63</v>
      </c>
      <c r="C79">
        <v>16.640000000000015</v>
      </c>
    </row>
    <row r="80" spans="1:3" x14ac:dyDescent="0.55000000000000004">
      <c r="A80" t="s">
        <v>69</v>
      </c>
      <c r="B80" t="s">
        <v>64</v>
      </c>
      <c r="C80">
        <f>C79</f>
        <v>16.640000000000015</v>
      </c>
    </row>
    <row r="81" spans="1:3" x14ac:dyDescent="0.55000000000000004">
      <c r="A81" t="s">
        <v>69</v>
      </c>
      <c r="B81" t="s">
        <v>65</v>
      </c>
      <c r="C81">
        <f>C80</f>
        <v>16.640000000000015</v>
      </c>
    </row>
  </sheetData>
  <autoFilter ref="A1:C81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1"/>
  <sheetViews>
    <sheetView workbookViewId="0">
      <selection activeCell="C6" sqref="C6"/>
    </sheetView>
  </sheetViews>
  <sheetFormatPr defaultRowHeight="14.4" x14ac:dyDescent="0.55000000000000004"/>
  <cols>
    <col min="1" max="1" width="13.20703125" customWidth="1"/>
    <col min="3" max="5" width="18.68359375" customWidth="1"/>
  </cols>
  <sheetData>
    <row r="1" spans="1:5" x14ac:dyDescent="0.55000000000000004">
      <c r="A1" s="1" t="s">
        <v>6</v>
      </c>
      <c r="B1" s="2" t="s">
        <v>8</v>
      </c>
      <c r="C1" s="2" t="s">
        <v>47</v>
      </c>
      <c r="D1" s="2" t="s">
        <v>48</v>
      </c>
      <c r="E1" s="2" t="s">
        <v>49</v>
      </c>
    </row>
    <row r="2" spans="1:5" x14ac:dyDescent="0.55000000000000004">
      <c r="A2" t="s">
        <v>11</v>
      </c>
      <c r="B2" t="s">
        <v>56</v>
      </c>
      <c r="C2">
        <v>190</v>
      </c>
      <c r="D2">
        <v>190</v>
      </c>
      <c r="E2">
        <v>190</v>
      </c>
    </row>
    <row r="3" spans="1:5" x14ac:dyDescent="0.55000000000000004">
      <c r="A3" t="s">
        <v>11</v>
      </c>
      <c r="B3" t="s">
        <v>57</v>
      </c>
      <c r="C3">
        <v>190</v>
      </c>
      <c r="D3">
        <v>190</v>
      </c>
      <c r="E3">
        <v>190</v>
      </c>
    </row>
    <row r="4" spans="1:5" x14ac:dyDescent="0.55000000000000004">
      <c r="A4" t="s">
        <v>11</v>
      </c>
      <c r="B4" t="s">
        <v>58</v>
      </c>
      <c r="C4">
        <v>190</v>
      </c>
      <c r="D4">
        <v>190</v>
      </c>
      <c r="E4">
        <v>190</v>
      </c>
    </row>
    <row r="5" spans="1:5" x14ac:dyDescent="0.55000000000000004">
      <c r="A5" t="s">
        <v>11</v>
      </c>
      <c r="B5" t="s">
        <v>59</v>
      </c>
      <c r="C5">
        <v>190</v>
      </c>
      <c r="D5">
        <v>190</v>
      </c>
      <c r="E5">
        <v>190</v>
      </c>
    </row>
    <row r="6" spans="1:5" x14ac:dyDescent="0.55000000000000004">
      <c r="A6" t="s">
        <v>11</v>
      </c>
      <c r="B6" t="s">
        <v>60</v>
      </c>
      <c r="C6">
        <v>190</v>
      </c>
      <c r="D6">
        <v>190</v>
      </c>
      <c r="E6">
        <v>190</v>
      </c>
    </row>
    <row r="7" spans="1:5" x14ac:dyDescent="0.55000000000000004">
      <c r="A7" t="s">
        <v>11</v>
      </c>
      <c r="B7" t="s">
        <v>61</v>
      </c>
      <c r="C7">
        <v>190</v>
      </c>
      <c r="D7">
        <v>190</v>
      </c>
      <c r="E7">
        <v>190</v>
      </c>
    </row>
    <row r="8" spans="1:5" x14ac:dyDescent="0.55000000000000004">
      <c r="A8" t="s">
        <v>11</v>
      </c>
      <c r="B8" t="s">
        <v>62</v>
      </c>
      <c r="C8">
        <v>190</v>
      </c>
      <c r="D8">
        <v>190</v>
      </c>
      <c r="E8">
        <v>190</v>
      </c>
    </row>
    <row r="9" spans="1:5" x14ac:dyDescent="0.55000000000000004">
      <c r="A9" t="s">
        <v>11</v>
      </c>
      <c r="B9" t="s">
        <v>63</v>
      </c>
      <c r="C9">
        <v>190</v>
      </c>
      <c r="D9">
        <v>190</v>
      </c>
      <c r="E9">
        <v>190</v>
      </c>
    </row>
    <row r="10" spans="1:5" x14ac:dyDescent="0.55000000000000004">
      <c r="A10" t="s">
        <v>11</v>
      </c>
      <c r="B10" t="s">
        <v>64</v>
      </c>
      <c r="C10">
        <v>190</v>
      </c>
      <c r="D10">
        <v>190</v>
      </c>
      <c r="E10">
        <v>190</v>
      </c>
    </row>
    <row r="11" spans="1:5" x14ac:dyDescent="0.55000000000000004">
      <c r="A11" t="s">
        <v>11</v>
      </c>
      <c r="B11" t="s">
        <v>65</v>
      </c>
      <c r="C11">
        <v>190</v>
      </c>
      <c r="D11">
        <v>190</v>
      </c>
      <c r="E11">
        <v>190</v>
      </c>
    </row>
    <row r="12" spans="1:5" x14ac:dyDescent="0.55000000000000004">
      <c r="A12" t="s">
        <v>12</v>
      </c>
      <c r="B12" t="s">
        <v>56</v>
      </c>
      <c r="C12">
        <v>60</v>
      </c>
      <c r="D12">
        <v>30</v>
      </c>
      <c r="E12">
        <v>80</v>
      </c>
    </row>
    <row r="13" spans="1:5" x14ac:dyDescent="0.55000000000000004">
      <c r="A13" t="s">
        <v>12</v>
      </c>
      <c r="B13" t="s">
        <v>57</v>
      </c>
      <c r="C13">
        <v>60</v>
      </c>
      <c r="D13">
        <v>30</v>
      </c>
      <c r="E13">
        <v>80</v>
      </c>
    </row>
    <row r="14" spans="1:5" x14ac:dyDescent="0.55000000000000004">
      <c r="A14" t="s">
        <v>12</v>
      </c>
      <c r="B14" t="s">
        <v>58</v>
      </c>
      <c r="C14">
        <v>60</v>
      </c>
      <c r="D14">
        <v>30</v>
      </c>
      <c r="E14">
        <v>80</v>
      </c>
    </row>
    <row r="15" spans="1:5" x14ac:dyDescent="0.55000000000000004">
      <c r="A15" t="s">
        <v>12</v>
      </c>
      <c r="B15" t="s">
        <v>59</v>
      </c>
      <c r="C15">
        <v>60</v>
      </c>
      <c r="D15">
        <v>30</v>
      </c>
      <c r="E15">
        <v>80</v>
      </c>
    </row>
    <row r="16" spans="1:5" x14ac:dyDescent="0.55000000000000004">
      <c r="A16" t="s">
        <v>12</v>
      </c>
      <c r="B16" t="s">
        <v>60</v>
      </c>
      <c r="C16">
        <v>60</v>
      </c>
      <c r="D16">
        <v>30</v>
      </c>
      <c r="E16">
        <v>80</v>
      </c>
    </row>
    <row r="17" spans="1:5" x14ac:dyDescent="0.55000000000000004">
      <c r="A17" t="s">
        <v>12</v>
      </c>
      <c r="B17" t="s">
        <v>61</v>
      </c>
      <c r="C17">
        <v>60</v>
      </c>
      <c r="D17">
        <v>30</v>
      </c>
      <c r="E17">
        <v>80</v>
      </c>
    </row>
    <row r="18" spans="1:5" x14ac:dyDescent="0.55000000000000004">
      <c r="A18" t="s">
        <v>12</v>
      </c>
      <c r="B18" t="s">
        <v>62</v>
      </c>
      <c r="C18">
        <v>60</v>
      </c>
      <c r="D18">
        <v>30</v>
      </c>
      <c r="E18">
        <v>80</v>
      </c>
    </row>
    <row r="19" spans="1:5" x14ac:dyDescent="0.55000000000000004">
      <c r="A19" t="s">
        <v>12</v>
      </c>
      <c r="B19" t="s">
        <v>63</v>
      </c>
      <c r="C19">
        <v>60</v>
      </c>
      <c r="D19">
        <v>30</v>
      </c>
      <c r="E19">
        <v>80</v>
      </c>
    </row>
    <row r="20" spans="1:5" x14ac:dyDescent="0.55000000000000004">
      <c r="A20" t="s">
        <v>12</v>
      </c>
      <c r="B20" t="s">
        <v>64</v>
      </c>
      <c r="C20">
        <v>60</v>
      </c>
      <c r="D20">
        <v>30</v>
      </c>
      <c r="E20">
        <v>80</v>
      </c>
    </row>
    <row r="21" spans="1:5" x14ac:dyDescent="0.55000000000000004">
      <c r="A21" t="s">
        <v>12</v>
      </c>
      <c r="B21" t="s">
        <v>65</v>
      </c>
      <c r="C21">
        <v>60</v>
      </c>
      <c r="D21">
        <v>30</v>
      </c>
      <c r="E21">
        <v>80</v>
      </c>
    </row>
    <row r="22" spans="1:5" x14ac:dyDescent="0.55000000000000004">
      <c r="A22" t="s">
        <v>13</v>
      </c>
      <c r="B22" t="s">
        <v>56</v>
      </c>
      <c r="C22">
        <v>190</v>
      </c>
      <c r="D22">
        <v>190</v>
      </c>
      <c r="E22">
        <v>190</v>
      </c>
    </row>
    <row r="23" spans="1:5" x14ac:dyDescent="0.55000000000000004">
      <c r="A23" t="s">
        <v>13</v>
      </c>
      <c r="B23" t="s">
        <v>57</v>
      </c>
      <c r="C23">
        <v>190</v>
      </c>
      <c r="D23">
        <v>190</v>
      </c>
      <c r="E23">
        <v>190</v>
      </c>
    </row>
    <row r="24" spans="1:5" x14ac:dyDescent="0.55000000000000004">
      <c r="A24" t="s">
        <v>13</v>
      </c>
      <c r="B24" t="s">
        <v>58</v>
      </c>
      <c r="C24">
        <v>190</v>
      </c>
      <c r="D24">
        <v>190</v>
      </c>
      <c r="E24">
        <v>190</v>
      </c>
    </row>
    <row r="25" spans="1:5" x14ac:dyDescent="0.55000000000000004">
      <c r="A25" t="s">
        <v>13</v>
      </c>
      <c r="B25" t="s">
        <v>59</v>
      </c>
      <c r="C25">
        <v>190</v>
      </c>
      <c r="D25">
        <v>190</v>
      </c>
      <c r="E25">
        <v>190</v>
      </c>
    </row>
    <row r="26" spans="1:5" x14ac:dyDescent="0.55000000000000004">
      <c r="A26" t="s">
        <v>13</v>
      </c>
      <c r="B26" t="s">
        <v>60</v>
      </c>
      <c r="C26">
        <v>190</v>
      </c>
      <c r="D26">
        <v>190</v>
      </c>
      <c r="E26">
        <v>190</v>
      </c>
    </row>
    <row r="27" spans="1:5" x14ac:dyDescent="0.55000000000000004">
      <c r="A27" t="s">
        <v>13</v>
      </c>
      <c r="B27" t="s">
        <v>61</v>
      </c>
      <c r="C27">
        <v>190</v>
      </c>
      <c r="D27">
        <v>190</v>
      </c>
      <c r="E27">
        <v>190</v>
      </c>
    </row>
    <row r="28" spans="1:5" x14ac:dyDescent="0.55000000000000004">
      <c r="A28" t="s">
        <v>13</v>
      </c>
      <c r="B28" t="s">
        <v>62</v>
      </c>
      <c r="C28">
        <v>190</v>
      </c>
      <c r="D28">
        <v>190</v>
      </c>
      <c r="E28">
        <v>190</v>
      </c>
    </row>
    <row r="29" spans="1:5" x14ac:dyDescent="0.55000000000000004">
      <c r="A29" t="s">
        <v>13</v>
      </c>
      <c r="B29" t="s">
        <v>63</v>
      </c>
      <c r="C29">
        <v>190</v>
      </c>
      <c r="D29">
        <v>190</v>
      </c>
      <c r="E29">
        <v>190</v>
      </c>
    </row>
    <row r="30" spans="1:5" x14ac:dyDescent="0.55000000000000004">
      <c r="A30" t="s">
        <v>13</v>
      </c>
      <c r="B30" t="s">
        <v>64</v>
      </c>
      <c r="C30">
        <v>190</v>
      </c>
      <c r="D30">
        <v>190</v>
      </c>
      <c r="E30">
        <v>190</v>
      </c>
    </row>
    <row r="31" spans="1:5" x14ac:dyDescent="0.55000000000000004">
      <c r="A31" t="s">
        <v>13</v>
      </c>
      <c r="B31" t="s">
        <v>65</v>
      </c>
      <c r="C31">
        <v>190</v>
      </c>
      <c r="D31">
        <v>190</v>
      </c>
      <c r="E31">
        <v>190</v>
      </c>
    </row>
    <row r="32" spans="1:5" x14ac:dyDescent="0.55000000000000004">
      <c r="A32" t="s">
        <v>3</v>
      </c>
      <c r="B32" t="s">
        <v>56</v>
      </c>
      <c r="C32">
        <v>60</v>
      </c>
      <c r="D32">
        <v>30</v>
      </c>
      <c r="E32">
        <v>80</v>
      </c>
    </row>
    <row r="33" spans="1:5" x14ac:dyDescent="0.55000000000000004">
      <c r="A33" t="s">
        <v>3</v>
      </c>
      <c r="B33" t="s">
        <v>57</v>
      </c>
      <c r="C33">
        <v>60</v>
      </c>
      <c r="D33">
        <v>30</v>
      </c>
      <c r="E33">
        <v>80</v>
      </c>
    </row>
    <row r="34" spans="1:5" x14ac:dyDescent="0.55000000000000004">
      <c r="A34" t="s">
        <v>3</v>
      </c>
      <c r="B34" t="s">
        <v>58</v>
      </c>
      <c r="C34">
        <v>60</v>
      </c>
      <c r="D34">
        <v>30</v>
      </c>
      <c r="E34">
        <v>80</v>
      </c>
    </row>
    <row r="35" spans="1:5" x14ac:dyDescent="0.55000000000000004">
      <c r="A35" t="s">
        <v>3</v>
      </c>
      <c r="B35" t="s">
        <v>59</v>
      </c>
      <c r="C35">
        <v>60</v>
      </c>
      <c r="D35">
        <v>30</v>
      </c>
      <c r="E35">
        <v>80</v>
      </c>
    </row>
    <row r="36" spans="1:5" x14ac:dyDescent="0.55000000000000004">
      <c r="A36" t="s">
        <v>3</v>
      </c>
      <c r="B36" t="s">
        <v>60</v>
      </c>
      <c r="C36">
        <v>60</v>
      </c>
      <c r="D36">
        <v>30</v>
      </c>
      <c r="E36">
        <v>80</v>
      </c>
    </row>
    <row r="37" spans="1:5" x14ac:dyDescent="0.55000000000000004">
      <c r="A37" t="s">
        <v>3</v>
      </c>
      <c r="B37" t="s">
        <v>61</v>
      </c>
      <c r="C37">
        <v>60</v>
      </c>
      <c r="D37">
        <v>30</v>
      </c>
      <c r="E37">
        <v>80</v>
      </c>
    </row>
    <row r="38" spans="1:5" x14ac:dyDescent="0.55000000000000004">
      <c r="A38" t="s">
        <v>3</v>
      </c>
      <c r="B38" t="s">
        <v>62</v>
      </c>
      <c r="C38">
        <v>60</v>
      </c>
      <c r="D38">
        <v>30</v>
      </c>
      <c r="E38">
        <v>80</v>
      </c>
    </row>
    <row r="39" spans="1:5" x14ac:dyDescent="0.55000000000000004">
      <c r="A39" t="s">
        <v>3</v>
      </c>
      <c r="B39" t="s">
        <v>63</v>
      </c>
      <c r="C39">
        <v>60</v>
      </c>
      <c r="D39">
        <v>30</v>
      </c>
      <c r="E39">
        <v>80</v>
      </c>
    </row>
    <row r="40" spans="1:5" x14ac:dyDescent="0.55000000000000004">
      <c r="A40" t="s">
        <v>3</v>
      </c>
      <c r="B40" t="s">
        <v>64</v>
      </c>
      <c r="C40">
        <v>60</v>
      </c>
      <c r="D40">
        <v>30</v>
      </c>
      <c r="E40">
        <v>80</v>
      </c>
    </row>
    <row r="41" spans="1:5" x14ac:dyDescent="0.55000000000000004">
      <c r="A41" t="s">
        <v>3</v>
      </c>
      <c r="B41" t="s">
        <v>65</v>
      </c>
      <c r="C41">
        <v>60</v>
      </c>
      <c r="D41">
        <v>30</v>
      </c>
      <c r="E41">
        <v>80</v>
      </c>
    </row>
    <row r="42" spans="1:5" x14ac:dyDescent="0.55000000000000004">
      <c r="A42" t="s">
        <v>29</v>
      </c>
      <c r="B42" t="s">
        <v>56</v>
      </c>
      <c r="C42">
        <v>190</v>
      </c>
      <c r="D42">
        <v>190</v>
      </c>
      <c r="E42">
        <v>190</v>
      </c>
    </row>
    <row r="43" spans="1:5" x14ac:dyDescent="0.55000000000000004">
      <c r="A43" t="s">
        <v>29</v>
      </c>
      <c r="B43" t="s">
        <v>57</v>
      </c>
      <c r="C43">
        <v>190</v>
      </c>
      <c r="D43">
        <v>190</v>
      </c>
      <c r="E43">
        <v>190</v>
      </c>
    </row>
    <row r="44" spans="1:5" x14ac:dyDescent="0.55000000000000004">
      <c r="A44" t="s">
        <v>29</v>
      </c>
      <c r="B44" t="s">
        <v>58</v>
      </c>
      <c r="C44">
        <v>190</v>
      </c>
      <c r="D44">
        <v>190</v>
      </c>
      <c r="E44">
        <v>190</v>
      </c>
    </row>
    <row r="45" spans="1:5" x14ac:dyDescent="0.55000000000000004">
      <c r="A45" t="s">
        <v>29</v>
      </c>
      <c r="B45" t="s">
        <v>59</v>
      </c>
      <c r="C45">
        <v>190</v>
      </c>
      <c r="D45">
        <v>190</v>
      </c>
      <c r="E45">
        <v>190</v>
      </c>
    </row>
    <row r="46" spans="1:5" x14ac:dyDescent="0.55000000000000004">
      <c r="A46" t="s">
        <v>29</v>
      </c>
      <c r="B46" t="s">
        <v>60</v>
      </c>
      <c r="C46">
        <v>190</v>
      </c>
      <c r="D46">
        <v>190</v>
      </c>
      <c r="E46">
        <v>190</v>
      </c>
    </row>
    <row r="47" spans="1:5" x14ac:dyDescent="0.55000000000000004">
      <c r="A47" t="s">
        <v>29</v>
      </c>
      <c r="B47" t="s">
        <v>61</v>
      </c>
      <c r="C47">
        <v>190</v>
      </c>
      <c r="D47">
        <v>190</v>
      </c>
      <c r="E47">
        <v>190</v>
      </c>
    </row>
    <row r="48" spans="1:5" x14ac:dyDescent="0.55000000000000004">
      <c r="A48" t="s">
        <v>29</v>
      </c>
      <c r="B48" t="s">
        <v>62</v>
      </c>
      <c r="C48">
        <v>190</v>
      </c>
      <c r="D48">
        <v>190</v>
      </c>
      <c r="E48">
        <v>190</v>
      </c>
    </row>
    <row r="49" spans="1:5" x14ac:dyDescent="0.55000000000000004">
      <c r="A49" t="s">
        <v>29</v>
      </c>
      <c r="B49" t="s">
        <v>63</v>
      </c>
      <c r="C49">
        <v>190</v>
      </c>
      <c r="D49">
        <v>190</v>
      </c>
      <c r="E49">
        <v>190</v>
      </c>
    </row>
    <row r="50" spans="1:5" x14ac:dyDescent="0.55000000000000004">
      <c r="A50" t="s">
        <v>29</v>
      </c>
      <c r="B50" t="s">
        <v>64</v>
      </c>
      <c r="C50">
        <v>190</v>
      </c>
      <c r="D50">
        <v>190</v>
      </c>
      <c r="E50">
        <v>190</v>
      </c>
    </row>
    <row r="51" spans="1:5" x14ac:dyDescent="0.55000000000000004">
      <c r="A51" t="s">
        <v>29</v>
      </c>
      <c r="B51" t="s">
        <v>65</v>
      </c>
      <c r="C51">
        <v>190</v>
      </c>
      <c r="D51">
        <v>190</v>
      </c>
      <c r="E51">
        <v>190</v>
      </c>
    </row>
    <row r="52" spans="1:5" x14ac:dyDescent="0.55000000000000004">
      <c r="A52" t="s">
        <v>30</v>
      </c>
      <c r="B52" t="s">
        <v>56</v>
      </c>
      <c r="C52">
        <v>60</v>
      </c>
      <c r="D52">
        <v>30</v>
      </c>
      <c r="E52">
        <v>80</v>
      </c>
    </row>
    <row r="53" spans="1:5" x14ac:dyDescent="0.55000000000000004">
      <c r="A53" t="s">
        <v>30</v>
      </c>
      <c r="B53" t="s">
        <v>57</v>
      </c>
      <c r="C53">
        <v>60</v>
      </c>
      <c r="D53">
        <v>30</v>
      </c>
      <c r="E53">
        <v>80</v>
      </c>
    </row>
    <row r="54" spans="1:5" x14ac:dyDescent="0.55000000000000004">
      <c r="A54" t="s">
        <v>30</v>
      </c>
      <c r="B54" t="s">
        <v>58</v>
      </c>
      <c r="C54">
        <v>60</v>
      </c>
      <c r="D54">
        <v>30</v>
      </c>
      <c r="E54">
        <v>80</v>
      </c>
    </row>
    <row r="55" spans="1:5" x14ac:dyDescent="0.55000000000000004">
      <c r="A55" t="s">
        <v>30</v>
      </c>
      <c r="B55" t="s">
        <v>59</v>
      </c>
      <c r="C55">
        <v>60</v>
      </c>
      <c r="D55">
        <v>30</v>
      </c>
      <c r="E55">
        <v>80</v>
      </c>
    </row>
    <row r="56" spans="1:5" x14ac:dyDescent="0.55000000000000004">
      <c r="A56" t="s">
        <v>30</v>
      </c>
      <c r="B56" t="s">
        <v>60</v>
      </c>
      <c r="C56">
        <v>60</v>
      </c>
      <c r="D56">
        <v>30</v>
      </c>
      <c r="E56">
        <v>80</v>
      </c>
    </row>
    <row r="57" spans="1:5" x14ac:dyDescent="0.55000000000000004">
      <c r="A57" t="s">
        <v>30</v>
      </c>
      <c r="B57" t="s">
        <v>61</v>
      </c>
      <c r="C57">
        <v>60</v>
      </c>
      <c r="D57">
        <v>30</v>
      </c>
      <c r="E57">
        <v>80</v>
      </c>
    </row>
    <row r="58" spans="1:5" x14ac:dyDescent="0.55000000000000004">
      <c r="A58" t="s">
        <v>30</v>
      </c>
      <c r="B58" t="s">
        <v>62</v>
      </c>
      <c r="C58">
        <v>60</v>
      </c>
      <c r="D58">
        <v>30</v>
      </c>
      <c r="E58">
        <v>80</v>
      </c>
    </row>
    <row r="59" spans="1:5" x14ac:dyDescent="0.55000000000000004">
      <c r="A59" t="s">
        <v>30</v>
      </c>
      <c r="B59" t="s">
        <v>63</v>
      </c>
      <c r="C59">
        <v>60</v>
      </c>
      <c r="D59">
        <v>30</v>
      </c>
      <c r="E59">
        <v>80</v>
      </c>
    </row>
    <row r="60" spans="1:5" x14ac:dyDescent="0.55000000000000004">
      <c r="A60" t="s">
        <v>30</v>
      </c>
      <c r="B60" t="s">
        <v>64</v>
      </c>
      <c r="C60">
        <v>60</v>
      </c>
      <c r="D60">
        <v>30</v>
      </c>
      <c r="E60">
        <v>80</v>
      </c>
    </row>
    <row r="61" spans="1:5" x14ac:dyDescent="0.55000000000000004">
      <c r="A61" t="s">
        <v>30</v>
      </c>
      <c r="B61" t="s">
        <v>65</v>
      </c>
      <c r="C61">
        <v>60</v>
      </c>
      <c r="D61">
        <v>30</v>
      </c>
      <c r="E61">
        <v>80</v>
      </c>
    </row>
    <row r="62" spans="1:5" x14ac:dyDescent="0.55000000000000004">
      <c r="A62" t="s">
        <v>68</v>
      </c>
      <c r="B62" t="s">
        <v>56</v>
      </c>
      <c r="C62">
        <v>190</v>
      </c>
      <c r="D62">
        <v>190</v>
      </c>
      <c r="E62">
        <v>190</v>
      </c>
    </row>
    <row r="63" spans="1:5" x14ac:dyDescent="0.55000000000000004">
      <c r="A63" t="s">
        <v>68</v>
      </c>
      <c r="B63" t="s">
        <v>57</v>
      </c>
      <c r="C63">
        <v>190</v>
      </c>
      <c r="D63">
        <v>190</v>
      </c>
      <c r="E63">
        <v>190</v>
      </c>
    </row>
    <row r="64" spans="1:5" x14ac:dyDescent="0.55000000000000004">
      <c r="A64" t="s">
        <v>68</v>
      </c>
      <c r="B64" t="s">
        <v>58</v>
      </c>
      <c r="C64">
        <v>190</v>
      </c>
      <c r="D64">
        <v>190</v>
      </c>
      <c r="E64">
        <v>190</v>
      </c>
    </row>
    <row r="65" spans="1:5" x14ac:dyDescent="0.55000000000000004">
      <c r="A65" t="s">
        <v>68</v>
      </c>
      <c r="B65" t="s">
        <v>59</v>
      </c>
      <c r="C65">
        <v>190</v>
      </c>
      <c r="D65">
        <v>190</v>
      </c>
      <c r="E65">
        <v>190</v>
      </c>
    </row>
    <row r="66" spans="1:5" x14ac:dyDescent="0.55000000000000004">
      <c r="A66" t="s">
        <v>68</v>
      </c>
      <c r="B66" t="s">
        <v>60</v>
      </c>
      <c r="C66">
        <v>190</v>
      </c>
      <c r="D66">
        <v>190</v>
      </c>
      <c r="E66">
        <v>190</v>
      </c>
    </row>
    <row r="67" spans="1:5" x14ac:dyDescent="0.55000000000000004">
      <c r="A67" t="s">
        <v>68</v>
      </c>
      <c r="B67" t="s">
        <v>61</v>
      </c>
      <c r="C67">
        <v>190</v>
      </c>
      <c r="D67">
        <v>190</v>
      </c>
      <c r="E67">
        <v>190</v>
      </c>
    </row>
    <row r="68" spans="1:5" x14ac:dyDescent="0.55000000000000004">
      <c r="A68" t="s">
        <v>68</v>
      </c>
      <c r="B68" t="s">
        <v>62</v>
      </c>
      <c r="C68">
        <v>190</v>
      </c>
      <c r="D68">
        <v>190</v>
      </c>
      <c r="E68">
        <v>190</v>
      </c>
    </row>
    <row r="69" spans="1:5" x14ac:dyDescent="0.55000000000000004">
      <c r="A69" t="s">
        <v>68</v>
      </c>
      <c r="B69" t="s">
        <v>63</v>
      </c>
      <c r="C69">
        <v>190</v>
      </c>
      <c r="D69">
        <v>190</v>
      </c>
      <c r="E69">
        <v>190</v>
      </c>
    </row>
    <row r="70" spans="1:5" x14ac:dyDescent="0.55000000000000004">
      <c r="A70" t="s">
        <v>68</v>
      </c>
      <c r="B70" t="s">
        <v>64</v>
      </c>
      <c r="C70">
        <v>190</v>
      </c>
      <c r="D70">
        <v>190</v>
      </c>
      <c r="E70">
        <v>190</v>
      </c>
    </row>
    <row r="71" spans="1:5" x14ac:dyDescent="0.55000000000000004">
      <c r="A71" t="s">
        <v>68</v>
      </c>
      <c r="B71" t="s">
        <v>65</v>
      </c>
      <c r="C71">
        <v>190</v>
      </c>
      <c r="D71">
        <v>190</v>
      </c>
      <c r="E71">
        <v>190</v>
      </c>
    </row>
    <row r="72" spans="1:5" x14ac:dyDescent="0.55000000000000004">
      <c r="A72" t="s">
        <v>69</v>
      </c>
      <c r="B72" t="s">
        <v>56</v>
      </c>
      <c r="C72">
        <v>60</v>
      </c>
      <c r="D72">
        <v>30</v>
      </c>
      <c r="E72">
        <v>80</v>
      </c>
    </row>
    <row r="73" spans="1:5" x14ac:dyDescent="0.55000000000000004">
      <c r="A73" t="s">
        <v>69</v>
      </c>
      <c r="B73" t="s">
        <v>57</v>
      </c>
      <c r="C73">
        <v>60</v>
      </c>
      <c r="D73">
        <v>30</v>
      </c>
      <c r="E73">
        <v>80</v>
      </c>
    </row>
    <row r="74" spans="1:5" x14ac:dyDescent="0.55000000000000004">
      <c r="A74" t="s">
        <v>69</v>
      </c>
      <c r="B74" t="s">
        <v>58</v>
      </c>
      <c r="C74">
        <v>60</v>
      </c>
      <c r="D74">
        <v>30</v>
      </c>
      <c r="E74">
        <v>80</v>
      </c>
    </row>
    <row r="75" spans="1:5" x14ac:dyDescent="0.55000000000000004">
      <c r="A75" t="s">
        <v>69</v>
      </c>
      <c r="B75" t="s">
        <v>59</v>
      </c>
      <c r="C75">
        <v>60</v>
      </c>
      <c r="D75">
        <v>30</v>
      </c>
      <c r="E75">
        <v>80</v>
      </c>
    </row>
    <row r="76" spans="1:5" x14ac:dyDescent="0.55000000000000004">
      <c r="A76" t="s">
        <v>69</v>
      </c>
      <c r="B76" t="s">
        <v>60</v>
      </c>
      <c r="C76">
        <v>60</v>
      </c>
      <c r="D76">
        <v>30</v>
      </c>
      <c r="E76">
        <v>80</v>
      </c>
    </row>
    <row r="77" spans="1:5" x14ac:dyDescent="0.55000000000000004">
      <c r="A77" t="s">
        <v>69</v>
      </c>
      <c r="B77" t="s">
        <v>61</v>
      </c>
      <c r="C77">
        <v>60</v>
      </c>
      <c r="D77">
        <v>30</v>
      </c>
      <c r="E77">
        <v>80</v>
      </c>
    </row>
    <row r="78" spans="1:5" x14ac:dyDescent="0.55000000000000004">
      <c r="A78" t="s">
        <v>69</v>
      </c>
      <c r="B78" t="s">
        <v>62</v>
      </c>
      <c r="C78">
        <v>60</v>
      </c>
      <c r="D78">
        <v>30</v>
      </c>
      <c r="E78">
        <v>80</v>
      </c>
    </row>
    <row r="79" spans="1:5" x14ac:dyDescent="0.55000000000000004">
      <c r="A79" t="s">
        <v>69</v>
      </c>
      <c r="B79" t="s">
        <v>63</v>
      </c>
      <c r="C79">
        <v>60</v>
      </c>
      <c r="D79">
        <v>30</v>
      </c>
      <c r="E79">
        <v>80</v>
      </c>
    </row>
    <row r="80" spans="1:5" x14ac:dyDescent="0.55000000000000004">
      <c r="A80" t="s">
        <v>69</v>
      </c>
      <c r="B80" t="s">
        <v>64</v>
      </c>
      <c r="C80">
        <v>60</v>
      </c>
      <c r="D80">
        <v>30</v>
      </c>
      <c r="E80">
        <v>80</v>
      </c>
    </row>
    <row r="81" spans="1:5" x14ac:dyDescent="0.55000000000000004">
      <c r="A81" t="s">
        <v>69</v>
      </c>
      <c r="B81" t="s">
        <v>65</v>
      </c>
      <c r="C81">
        <v>60</v>
      </c>
      <c r="D81">
        <v>30</v>
      </c>
      <c r="E81">
        <v>80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DF7977A601FA4D8206C83F6BB15043" ma:contentTypeVersion="13" ma:contentTypeDescription="Create a new document." ma:contentTypeScope="" ma:versionID="db5270aeb79e618777f8e49a28bc89cf">
  <xsd:schema xmlns:xsd="http://www.w3.org/2001/XMLSchema" xmlns:xs="http://www.w3.org/2001/XMLSchema" xmlns:p="http://schemas.microsoft.com/office/2006/metadata/properties" xmlns:ns3="3063863d-f33a-418b-a323-d6b43261d7ff" xmlns:ns4="267708ab-e931-4672-860e-a95c9c15dec2" targetNamespace="http://schemas.microsoft.com/office/2006/metadata/properties" ma:root="true" ma:fieldsID="3019da8d5a8384270734283c5920fa8e" ns3:_="" ns4:_="">
    <xsd:import namespace="3063863d-f33a-418b-a323-d6b43261d7ff"/>
    <xsd:import namespace="267708ab-e931-4672-860e-a95c9c15de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3863d-f33a-418b-a323-d6b43261d7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708ab-e931-4672-860e-a95c9c15dec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522D97-D1AE-441E-9519-1F80A26E39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E13224-355E-4DAC-96BC-590493E7A7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63863d-f33a-418b-a323-d6b43261d7ff"/>
    <ds:schemaRef ds:uri="267708ab-e931-4672-860e-a95c9c15de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B9B675-3E0C-4954-B05F-D4F1B91385BD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67708ab-e931-4672-860e-a95c9c15dec2"/>
    <ds:schemaRef ds:uri="http://schemas.microsoft.com/office/2006/documentManagement/types"/>
    <ds:schemaRef ds:uri="3063863d-f33a-418b-a323-d6b43261d7ff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Template Version Control</vt:lpstr>
      <vt:lpstr>Model Info</vt:lpstr>
      <vt:lpstr>Judge Types</vt:lpstr>
      <vt:lpstr>Jurisdictions</vt:lpstr>
      <vt:lpstr>Allocation Limits</vt:lpstr>
      <vt:lpstr>Years</vt:lpstr>
      <vt:lpstr>Number of Judges</vt:lpstr>
      <vt:lpstr>Expected Departures</vt:lpstr>
      <vt:lpstr>Sitting Day Capacity</vt:lpstr>
      <vt:lpstr>Baseline Demand</vt:lpstr>
      <vt:lpstr>Judge Progression</vt:lpstr>
      <vt:lpstr>Recruitment Limits</vt:lpstr>
      <vt:lpstr>xOverride Hiring</vt:lpstr>
      <vt:lpstr>Fixed Costs</vt:lpstr>
      <vt:lpstr>Variable Costs</vt:lpstr>
      <vt:lpstr>Penalty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Watson</dc:creator>
  <cp:lastModifiedBy>Tom Dewar</cp:lastModifiedBy>
  <dcterms:created xsi:type="dcterms:W3CDTF">2020-04-06T12:52:49Z</dcterms:created>
  <dcterms:modified xsi:type="dcterms:W3CDTF">2021-09-28T08:41:50Z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0x010100DADF7977A601FA4D8206C83F6BB15043</vt:lpwstr>
  </property>
</Properties>
</file>