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autoCompressPictures="0"/>
  <mc:AlternateContent xmlns:mc="http://schemas.openxmlformats.org/markup-compatibility/2006">
    <mc:Choice Requires="x15">
      <x15ac:absPath xmlns:x15ac="http://schemas.microsoft.com/office/spreadsheetml/2010/11/ac" url="E:\Stochastic\"/>
    </mc:Choice>
  </mc:AlternateContent>
  <xr:revisionPtr revIDLastSave="0" documentId="13_ncr:1_{A7AD1591-04F6-474F-A260-38CAD835E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Sheet1!$A$1:$L$75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3" i="1" l="1"/>
  <c r="G61" i="1" s="1"/>
  <c r="I63" i="1" s="1"/>
  <c r="C53" i="1"/>
  <c r="G51" i="1" s="1"/>
  <c r="I53" i="1" s="1"/>
  <c r="C43" i="1"/>
  <c r="G41" i="1" s="1"/>
  <c r="I43" i="1" s="1"/>
  <c r="C33" i="1" l="1"/>
  <c r="G31" i="1" l="1"/>
  <c r="I33" i="1" s="1"/>
</calcChain>
</file>

<file path=xl/sharedStrings.xml><?xml version="1.0" encoding="utf-8"?>
<sst xmlns="http://schemas.openxmlformats.org/spreadsheetml/2006/main" count="83" uniqueCount="37">
  <si>
    <t>International Business Machines Corporation (IBM)</t>
  </si>
  <si>
    <t>K1</t>
  </si>
  <si>
    <t>call pirce</t>
  </si>
  <si>
    <t>put price</t>
  </si>
  <si>
    <t>today price</t>
  </si>
  <si>
    <t>K2</t>
  </si>
  <si>
    <t>Discount Factor</t>
  </si>
  <si>
    <t>Box Spread</t>
  </si>
  <si>
    <t>Call-Put Parity</t>
  </si>
  <si>
    <t>Discount Factor and Dividend Rate Calculation</t>
  </si>
  <si>
    <t>Target Asset</t>
  </si>
  <si>
    <t>Property</t>
  </si>
  <si>
    <t>Value</t>
  </si>
  <si>
    <t xml:space="preserve">Market Cap	</t>
  </si>
  <si>
    <t>118.135B</t>
  </si>
  <si>
    <t>Forward Dividend &amp; Yield</t>
  </si>
  <si>
    <t>6.56 (4.99%)</t>
  </si>
  <si>
    <t xml:space="preserve">Ex-Dividend Date	</t>
  </si>
  <si>
    <t>Maturity</t>
  </si>
  <si>
    <t>K</t>
  </si>
  <si>
    <t>correspond dividend (Percent)</t>
  </si>
  <si>
    <t>Market Dividend</t>
  </si>
  <si>
    <t>Error</t>
  </si>
  <si>
    <t>1 month (6/5/2022)</t>
  </si>
  <si>
    <t>3 month (15/7/2022)</t>
  </si>
  <si>
    <t>6 month (21/10/2022)</t>
  </si>
  <si>
    <t>9 month (20/01/2023)</t>
  </si>
  <si>
    <t>Result 1</t>
  </si>
  <si>
    <t>Result 2</t>
  </si>
  <si>
    <t>Result 3</t>
  </si>
  <si>
    <t>Result 4</t>
  </si>
  <si>
    <t>Maket price chart of share</t>
  </si>
  <si>
    <t>Mojtaba Amini</t>
  </si>
  <si>
    <t>The result of the lasst part are not reasonable at all, the wrong value of the dividend rate is due to the error of the discount dfactor</t>
  </si>
  <si>
    <t>Today</t>
  </si>
  <si>
    <t>*The final value of the calculated dividend rate has been compare  with forward dividend rate that has been mentioned in the summary of the company</t>
  </si>
  <si>
    <t>*Since there wasn't option with maturity near the one years. The last one has the 9-months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</si>
</sst>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/>
    </xf>
    <xf numFmtId="0" fontId="0" fillId="15" borderId="15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13" borderId="10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5" fontId="0" fillId="9" borderId="12" xfId="0" applyNumberForma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14" fontId="0" fillId="12" borderId="7" xfId="0" applyNumberFormat="1" applyFill="1" applyBorder="1" applyAlignment="1">
      <alignment horizontal="center" vertical="center"/>
    </xf>
    <xf numFmtId="14" fontId="0" fillId="12" borderId="9" xfId="0" applyNumberFormat="1" applyFill="1" applyBorder="1" applyAlignment="1">
      <alignment horizontal="center" vertical="center"/>
    </xf>
    <xf numFmtId="14" fontId="0" fillId="12" borderId="4" xfId="0" applyNumberFormat="1" applyFill="1" applyBorder="1" applyAlignment="1">
      <alignment horizontal="center" vertical="center"/>
    </xf>
    <xf numFmtId="14" fontId="0" fillId="12" borderId="6" xfId="0" applyNumberForma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16" borderId="0" xfId="0" applyFont="1" applyFill="1" applyAlignment="1">
      <alignment horizont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7" borderId="2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17" borderId="10" xfId="0" applyFont="1" applyFill="1" applyBorder="1" applyAlignment="1">
      <alignment horizontal="center" vertical="center" wrapText="1"/>
    </xf>
    <xf numFmtId="0" fontId="5" fillId="17" borderId="0" xfId="0" applyFont="1" applyFill="1" applyBorder="1" applyAlignment="1">
      <alignment horizontal="center" vertical="center" wrapText="1"/>
    </xf>
    <xf numFmtId="0" fontId="5" fillId="17" borderId="11" xfId="0" applyFont="1" applyFill="1" applyBorder="1" applyAlignment="1">
      <alignment horizontal="center" vertical="center" wrapText="1"/>
    </xf>
    <xf numFmtId="0" fontId="5" fillId="17" borderId="4" xfId="0" applyFont="1" applyFill="1" applyBorder="1" applyAlignment="1">
      <alignment horizontal="center" vertical="center" wrapText="1"/>
    </xf>
    <xf numFmtId="0" fontId="5" fillId="17" borderId="5" xfId="0" applyFont="1" applyFill="1" applyBorder="1" applyAlignment="1">
      <alignment horizontal="center" vertical="center" wrapText="1"/>
    </xf>
    <xf numFmtId="0" fontId="5" fillId="17" borderId="6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10" xfId="0" applyFont="1" applyFill="1" applyBorder="1" applyAlignment="1">
      <alignment horizontal="center" vertical="center" wrapText="1"/>
    </xf>
    <xf numFmtId="0" fontId="3" fillId="17" borderId="0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213360</xdr:colOff>
      <xdr:row>14</xdr:row>
      <xdr:rowOff>106680</xdr:rowOff>
    </xdr:from>
    <xdr:to>
      <xdr:col>10</xdr:col>
      <xdr:colOff>379828</xdr:colOff>
      <xdr:row>20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DCB04C-FA6B-B96F-A82F-867C88371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1765"/>
        <a:stretch/>
      </xdr:blipFill>
      <xdr:spPr>
        <a:xfrm>
          <a:off x="3916680" y="2781300"/>
          <a:ext cx="2650588" cy="1013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view="pageBreakPreview" topLeftCell="A54" zoomScale="60" zoomScaleNormal="100" workbookViewId="0">
      <selection activeCell="M66" sqref="M66"/>
    </sheetView>
  </sheetViews>
  <sheetFormatPr defaultRowHeight="14.4" x14ac:dyDescent="0.3"/>
  <cols>
    <col min="5" max="5" width="9.5546875" bestFit="1" customWidth="1"/>
    <col min="9" max="9" width="9.5546875" bestFit="1" customWidth="1"/>
    <col min="12" max="12" width="10.21875" customWidth="1"/>
    <col min="13" max="13" width="8.88671875" style="1"/>
  </cols>
  <sheetData>
    <row r="1" spans="1:13" x14ac:dyDescent="0.3">
      <c r="M1" s="3"/>
    </row>
    <row r="2" spans="1:13" ht="15" thickBot="1" x14ac:dyDescent="0.35"/>
    <row r="3" spans="1:13" x14ac:dyDescent="0.3">
      <c r="C3" s="64" t="s">
        <v>9</v>
      </c>
      <c r="D3" s="65"/>
      <c r="E3" s="65"/>
      <c r="F3" s="65"/>
      <c r="G3" s="65"/>
      <c r="H3" s="65"/>
      <c r="I3" s="65"/>
      <c r="J3" s="65"/>
      <c r="K3" s="66"/>
    </row>
    <row r="4" spans="1:13" x14ac:dyDescent="0.3">
      <c r="C4" s="67"/>
      <c r="D4" s="68"/>
      <c r="E4" s="68"/>
      <c r="F4" s="68"/>
      <c r="G4" s="68"/>
      <c r="H4" s="68"/>
      <c r="I4" s="68"/>
      <c r="J4" s="68"/>
      <c r="K4" s="69"/>
    </row>
    <row r="5" spans="1:13" ht="15" thickBot="1" x14ac:dyDescent="0.35">
      <c r="C5" s="70"/>
      <c r="D5" s="71"/>
      <c r="E5" s="71"/>
      <c r="F5" s="71"/>
      <c r="G5" s="71"/>
      <c r="H5" s="71"/>
      <c r="I5" s="71"/>
      <c r="J5" s="71"/>
      <c r="K5" s="72"/>
    </row>
    <row r="6" spans="1:13" x14ac:dyDescent="0.3">
      <c r="A6" s="12" t="s">
        <v>32</v>
      </c>
      <c r="B6" s="13"/>
    </row>
    <row r="7" spans="1:13" ht="15" thickBot="1" x14ac:dyDescent="0.35">
      <c r="A7" s="14">
        <v>2041518</v>
      </c>
      <c r="B7" s="15"/>
    </row>
    <row r="8" spans="1:13" ht="20.399999999999999" customHeight="1" x14ac:dyDescent="0.3">
      <c r="C8" s="79" t="s">
        <v>10</v>
      </c>
      <c r="D8" s="85"/>
      <c r="E8" s="85"/>
      <c r="F8" s="85"/>
      <c r="G8" s="80"/>
      <c r="H8" s="79" t="s">
        <v>34</v>
      </c>
      <c r="I8" s="80"/>
      <c r="J8" s="79" t="s">
        <v>4</v>
      </c>
      <c r="K8" s="80"/>
    </row>
    <row r="9" spans="1:13" x14ac:dyDescent="0.3">
      <c r="C9" s="73" t="s">
        <v>0</v>
      </c>
      <c r="D9" s="74"/>
      <c r="E9" s="74"/>
      <c r="F9" s="74"/>
      <c r="G9" s="75"/>
      <c r="H9" s="81">
        <v>44650</v>
      </c>
      <c r="I9" s="82"/>
      <c r="J9" s="73">
        <v>131.94</v>
      </c>
      <c r="K9" s="75"/>
    </row>
    <row r="10" spans="1:13" ht="15" thickBot="1" x14ac:dyDescent="0.35">
      <c r="C10" s="76"/>
      <c r="D10" s="77"/>
      <c r="E10" s="77"/>
      <c r="F10" s="77"/>
      <c r="G10" s="78"/>
      <c r="H10" s="83"/>
      <c r="I10" s="84"/>
      <c r="J10" s="76"/>
      <c r="K10" s="78"/>
    </row>
    <row r="11" spans="1:13" x14ac:dyDescent="0.3">
      <c r="C11" s="3"/>
      <c r="D11" s="3"/>
      <c r="E11" s="3"/>
      <c r="F11" s="3"/>
      <c r="G11" s="3"/>
      <c r="H11" s="3"/>
      <c r="I11" s="3"/>
      <c r="J11" s="3"/>
    </row>
    <row r="12" spans="1:13" ht="15" thickBot="1" x14ac:dyDescent="0.35">
      <c r="C12" s="3"/>
      <c r="D12" s="3"/>
      <c r="E12" s="3"/>
      <c r="F12" s="3"/>
      <c r="G12" s="3"/>
      <c r="H12" s="3"/>
      <c r="I12" s="3"/>
      <c r="J12" s="3"/>
    </row>
    <row r="13" spans="1:13" ht="15" thickBot="1" x14ac:dyDescent="0.35">
      <c r="B13" s="3"/>
      <c r="C13" s="3"/>
      <c r="D13" s="3"/>
      <c r="E13" s="3"/>
      <c r="F13" s="3"/>
      <c r="G13" s="3"/>
      <c r="H13" s="17" t="s">
        <v>31</v>
      </c>
      <c r="I13" s="18"/>
      <c r="J13" s="19"/>
    </row>
    <row r="14" spans="1:13" ht="15" thickBot="1" x14ac:dyDescent="0.35">
      <c r="B14" s="3"/>
      <c r="C14" s="95" t="s">
        <v>11</v>
      </c>
      <c r="D14" s="96"/>
      <c r="E14" s="92" t="s">
        <v>12</v>
      </c>
      <c r="F14" s="93"/>
      <c r="G14" s="3"/>
      <c r="H14" s="20"/>
      <c r="I14" s="21"/>
      <c r="J14" s="22"/>
    </row>
    <row r="15" spans="1:13" x14ac:dyDescent="0.3">
      <c r="B15" s="3"/>
      <c r="C15" s="57" t="s">
        <v>13</v>
      </c>
      <c r="D15" s="58"/>
      <c r="E15" s="94" t="s">
        <v>14</v>
      </c>
      <c r="F15" s="53"/>
      <c r="G15" s="3"/>
      <c r="H15" s="3"/>
      <c r="I15" s="3"/>
      <c r="J15" s="3"/>
    </row>
    <row r="16" spans="1:13" ht="14.4" customHeight="1" x14ac:dyDescent="0.3">
      <c r="B16" s="3"/>
      <c r="C16" s="97" t="s">
        <v>15</v>
      </c>
      <c r="D16" s="98"/>
      <c r="E16" s="94" t="s">
        <v>16</v>
      </c>
      <c r="F16" s="53"/>
      <c r="G16" s="3"/>
      <c r="H16" s="3"/>
      <c r="I16" s="3"/>
      <c r="J16" s="3"/>
    </row>
    <row r="17" spans="2:11" x14ac:dyDescent="0.3">
      <c r="B17" s="3"/>
      <c r="C17" s="97"/>
      <c r="D17" s="98"/>
      <c r="E17" s="94"/>
      <c r="F17" s="53"/>
      <c r="G17" s="3"/>
      <c r="H17" s="3"/>
      <c r="I17" s="3"/>
      <c r="J17" s="3"/>
    </row>
    <row r="18" spans="2:11" x14ac:dyDescent="0.3">
      <c r="B18" s="3"/>
      <c r="C18" s="57" t="s">
        <v>17</v>
      </c>
      <c r="D18" s="58"/>
      <c r="E18" s="52">
        <v>44602</v>
      </c>
      <c r="F18" s="53"/>
      <c r="G18" s="3"/>
      <c r="H18" s="3"/>
      <c r="I18" s="3"/>
      <c r="J18" s="3"/>
    </row>
    <row r="19" spans="2:11" ht="15" thickBot="1" x14ac:dyDescent="0.35">
      <c r="B19" s="3"/>
      <c r="C19" s="59"/>
      <c r="D19" s="60"/>
      <c r="E19" s="54"/>
      <c r="F19" s="55"/>
      <c r="G19" s="3"/>
      <c r="H19" s="3"/>
      <c r="I19" s="3"/>
      <c r="J19" s="3"/>
    </row>
    <row r="20" spans="2:11" x14ac:dyDescent="0.3">
      <c r="B20" s="1"/>
      <c r="C20" s="56"/>
      <c r="D20" s="56"/>
      <c r="E20" s="56"/>
      <c r="F20" s="56"/>
    </row>
    <row r="21" spans="2:11" ht="15" thickBot="1" x14ac:dyDescent="0.35">
      <c r="B21" s="1"/>
      <c r="C21" s="4"/>
      <c r="D21" s="4"/>
      <c r="E21" s="4"/>
      <c r="F21" s="4"/>
    </row>
    <row r="22" spans="2:11" x14ac:dyDescent="0.3">
      <c r="B22" s="1"/>
      <c r="C22" s="46" t="s">
        <v>7</v>
      </c>
      <c r="D22" s="47"/>
      <c r="E22" s="47"/>
      <c r="F22" s="48"/>
      <c r="G22" s="99" t="s">
        <v>8</v>
      </c>
      <c r="H22" s="100"/>
      <c r="I22" s="100"/>
      <c r="J22" s="101"/>
    </row>
    <row r="23" spans="2:11" ht="15" thickBot="1" x14ac:dyDescent="0.35">
      <c r="B23" s="1"/>
      <c r="C23" s="49"/>
      <c r="D23" s="50"/>
      <c r="E23" s="50"/>
      <c r="F23" s="51"/>
      <c r="G23" s="102"/>
      <c r="H23" s="103"/>
      <c r="I23" s="103"/>
      <c r="J23" s="104"/>
    </row>
    <row r="24" spans="2:11" x14ac:dyDescent="0.3">
      <c r="B24" s="1"/>
      <c r="C24" s="61" t="s">
        <v>18</v>
      </c>
      <c r="D24" s="62"/>
      <c r="E24" s="62"/>
      <c r="F24" s="62"/>
      <c r="G24" s="62"/>
      <c r="H24" s="62"/>
      <c r="I24" s="62"/>
      <c r="J24" s="63"/>
    </row>
    <row r="25" spans="2:11" ht="15" thickBot="1" x14ac:dyDescent="0.35">
      <c r="B25" s="1"/>
      <c r="C25" s="43"/>
      <c r="D25" s="44"/>
      <c r="E25" s="44"/>
      <c r="F25" s="44"/>
      <c r="G25" s="44"/>
      <c r="H25" s="44"/>
      <c r="I25" s="44"/>
      <c r="J25" s="45"/>
    </row>
    <row r="26" spans="2:11" x14ac:dyDescent="0.3">
      <c r="B26" s="1"/>
      <c r="C26" s="86" t="s">
        <v>23</v>
      </c>
      <c r="D26" s="87"/>
      <c r="E26" s="87"/>
      <c r="F26" s="87"/>
      <c r="G26" s="87"/>
      <c r="H26" s="87"/>
      <c r="I26" s="87"/>
      <c r="J26" s="88"/>
    </row>
    <row r="27" spans="2:11" ht="15" thickBot="1" x14ac:dyDescent="0.35">
      <c r="B27" s="1"/>
      <c r="C27" s="89"/>
      <c r="D27" s="90"/>
      <c r="E27" s="90"/>
      <c r="F27" s="90"/>
      <c r="G27" s="90"/>
      <c r="H27" s="90"/>
      <c r="I27" s="90"/>
      <c r="J27" s="91"/>
    </row>
    <row r="28" spans="2:11" x14ac:dyDescent="0.3">
      <c r="B28" s="1"/>
      <c r="C28" s="35" t="s">
        <v>5</v>
      </c>
      <c r="D28" s="36"/>
      <c r="E28" s="36" t="s">
        <v>1</v>
      </c>
      <c r="F28" s="37"/>
      <c r="G28" s="38" t="s">
        <v>19</v>
      </c>
      <c r="H28" s="39"/>
      <c r="I28" s="5" t="s">
        <v>2</v>
      </c>
      <c r="J28" s="6" t="s">
        <v>3</v>
      </c>
    </row>
    <row r="29" spans="2:11" x14ac:dyDescent="0.3">
      <c r="B29" s="1"/>
      <c r="C29" s="32">
        <v>134</v>
      </c>
      <c r="D29" s="33"/>
      <c r="E29" s="33">
        <v>125</v>
      </c>
      <c r="F29" s="34"/>
      <c r="G29" s="29">
        <v>134</v>
      </c>
      <c r="H29" s="30"/>
      <c r="I29" s="7">
        <v>2.95</v>
      </c>
      <c r="J29" s="8">
        <v>6.05</v>
      </c>
    </row>
    <row r="30" spans="2:11" x14ac:dyDescent="0.3">
      <c r="B30" s="1"/>
      <c r="C30" s="9" t="s">
        <v>2</v>
      </c>
      <c r="D30" s="10" t="s">
        <v>3</v>
      </c>
      <c r="E30" s="10" t="s">
        <v>2</v>
      </c>
      <c r="F30" s="11" t="s">
        <v>3</v>
      </c>
      <c r="G30" s="29" t="s">
        <v>20</v>
      </c>
      <c r="H30" s="30"/>
      <c r="I30" s="30"/>
      <c r="J30" s="31"/>
    </row>
    <row r="31" spans="2:11" x14ac:dyDescent="0.3">
      <c r="C31" s="9">
        <v>2.95</v>
      </c>
      <c r="D31" s="10">
        <v>6.05</v>
      </c>
      <c r="E31" s="10">
        <v>8.3000000000000007</v>
      </c>
      <c r="F31" s="11">
        <v>2.69</v>
      </c>
      <c r="G31" s="29">
        <f>(((-I29+J29+$J$9)/C33-G29)/$J$9)*100</f>
        <v>4.195971901781177</v>
      </c>
      <c r="H31" s="30"/>
      <c r="I31" s="30"/>
      <c r="J31" s="31"/>
    </row>
    <row r="32" spans="2:11" x14ac:dyDescent="0.3">
      <c r="C32" s="32" t="s">
        <v>6</v>
      </c>
      <c r="D32" s="33"/>
      <c r="E32" s="33"/>
      <c r="F32" s="34"/>
      <c r="G32" s="29" t="s">
        <v>21</v>
      </c>
      <c r="H32" s="30"/>
      <c r="I32" s="30" t="s">
        <v>22</v>
      </c>
      <c r="J32" s="31"/>
      <c r="K32" s="16" t="s">
        <v>27</v>
      </c>
    </row>
    <row r="33" spans="3:11" ht="15" thickBot="1" x14ac:dyDescent="0.35">
      <c r="C33" s="23">
        <f>(E31-C31+D31-F31)/(C29-E29)</f>
        <v>0.96777777777777785</v>
      </c>
      <c r="D33" s="24"/>
      <c r="E33" s="24"/>
      <c r="F33" s="25"/>
      <c r="G33" s="26">
        <v>4.99</v>
      </c>
      <c r="H33" s="27"/>
      <c r="I33" s="27">
        <f>(G33-G31)/G33</f>
        <v>0.15912386737852169</v>
      </c>
      <c r="J33" s="28"/>
      <c r="K33" s="16"/>
    </row>
    <row r="34" spans="3:11" x14ac:dyDescent="0.3">
      <c r="C34" s="40" t="s">
        <v>18</v>
      </c>
      <c r="D34" s="41"/>
      <c r="E34" s="41"/>
      <c r="F34" s="41"/>
      <c r="G34" s="41"/>
      <c r="H34" s="41"/>
      <c r="I34" s="41"/>
      <c r="J34" s="42"/>
    </row>
    <row r="35" spans="3:11" ht="15" thickBot="1" x14ac:dyDescent="0.35">
      <c r="C35" s="43"/>
      <c r="D35" s="44"/>
      <c r="E35" s="44"/>
      <c r="F35" s="44"/>
      <c r="G35" s="44"/>
      <c r="H35" s="44"/>
      <c r="I35" s="44"/>
      <c r="J35" s="45"/>
    </row>
    <row r="36" spans="3:11" x14ac:dyDescent="0.3">
      <c r="C36" s="86" t="s">
        <v>24</v>
      </c>
      <c r="D36" s="87"/>
      <c r="E36" s="87"/>
      <c r="F36" s="87"/>
      <c r="G36" s="87"/>
      <c r="H36" s="87"/>
      <c r="I36" s="87"/>
      <c r="J36" s="88"/>
    </row>
    <row r="37" spans="3:11" ht="15" thickBot="1" x14ac:dyDescent="0.35">
      <c r="C37" s="89"/>
      <c r="D37" s="90"/>
      <c r="E37" s="90"/>
      <c r="F37" s="90"/>
      <c r="G37" s="90"/>
      <c r="H37" s="90"/>
      <c r="I37" s="90"/>
      <c r="J37" s="91"/>
    </row>
    <row r="38" spans="3:11" x14ac:dyDescent="0.3">
      <c r="C38" s="35" t="s">
        <v>5</v>
      </c>
      <c r="D38" s="36"/>
      <c r="E38" s="36" t="s">
        <v>1</v>
      </c>
      <c r="F38" s="37"/>
      <c r="G38" s="38" t="s">
        <v>19</v>
      </c>
      <c r="H38" s="39"/>
      <c r="I38" s="5" t="s">
        <v>2</v>
      </c>
      <c r="J38" s="6" t="s">
        <v>3</v>
      </c>
    </row>
    <row r="39" spans="3:11" x14ac:dyDescent="0.3">
      <c r="C39" s="32">
        <v>150</v>
      </c>
      <c r="D39" s="33"/>
      <c r="E39" s="33">
        <v>110</v>
      </c>
      <c r="F39" s="34"/>
      <c r="G39" s="29">
        <v>150</v>
      </c>
      <c r="H39" s="30"/>
      <c r="I39" s="7">
        <v>0.68</v>
      </c>
      <c r="J39" s="8">
        <v>21.38</v>
      </c>
    </row>
    <row r="40" spans="3:11" x14ac:dyDescent="0.3">
      <c r="C40" s="9" t="s">
        <v>2</v>
      </c>
      <c r="D40" s="10" t="s">
        <v>3</v>
      </c>
      <c r="E40" s="10" t="s">
        <v>2</v>
      </c>
      <c r="F40" s="11" t="s">
        <v>3</v>
      </c>
      <c r="G40" s="29" t="s">
        <v>20</v>
      </c>
      <c r="H40" s="30"/>
      <c r="I40" s="30"/>
      <c r="J40" s="31"/>
    </row>
    <row r="41" spans="3:11" x14ac:dyDescent="0.3">
      <c r="C41" s="9">
        <v>0.68</v>
      </c>
      <c r="D41" s="10">
        <v>21.38</v>
      </c>
      <c r="E41" s="10">
        <v>19.62</v>
      </c>
      <c r="F41" s="11">
        <v>1.2</v>
      </c>
      <c r="G41" s="29">
        <f>(((-I39+J39+$J$9)/C43-G39)/$J$9)*100</f>
        <v>4.6033194117794718</v>
      </c>
      <c r="H41" s="30"/>
      <c r="I41" s="30"/>
      <c r="J41" s="31"/>
    </row>
    <row r="42" spans="3:11" x14ac:dyDescent="0.3">
      <c r="C42" s="32" t="s">
        <v>6</v>
      </c>
      <c r="D42" s="33"/>
      <c r="E42" s="33"/>
      <c r="F42" s="34"/>
      <c r="G42" s="29" t="s">
        <v>21</v>
      </c>
      <c r="H42" s="30"/>
      <c r="I42" s="30" t="s">
        <v>22</v>
      </c>
      <c r="J42" s="31"/>
      <c r="K42" s="16" t="s">
        <v>28</v>
      </c>
    </row>
    <row r="43" spans="3:11" ht="15" thickBot="1" x14ac:dyDescent="0.35">
      <c r="C43" s="23">
        <f>(E41-C41+D41-F41)/(C39-E39)</f>
        <v>0.97799999999999998</v>
      </c>
      <c r="D43" s="24"/>
      <c r="E43" s="24"/>
      <c r="F43" s="25"/>
      <c r="G43" s="26">
        <v>4.99</v>
      </c>
      <c r="H43" s="27"/>
      <c r="I43" s="27">
        <f>(G43-G41)/G43</f>
        <v>7.7491099843793265E-2</v>
      </c>
      <c r="J43" s="28"/>
      <c r="K43" s="16"/>
    </row>
    <row r="44" spans="3:11" x14ac:dyDescent="0.3">
      <c r="C44" s="40" t="s">
        <v>18</v>
      </c>
      <c r="D44" s="41"/>
      <c r="E44" s="41"/>
      <c r="F44" s="41"/>
      <c r="G44" s="41"/>
      <c r="H44" s="41"/>
      <c r="I44" s="41"/>
      <c r="J44" s="42"/>
    </row>
    <row r="45" spans="3:11" ht="15" thickBot="1" x14ac:dyDescent="0.35">
      <c r="C45" s="43"/>
      <c r="D45" s="44"/>
      <c r="E45" s="44"/>
      <c r="F45" s="44"/>
      <c r="G45" s="44"/>
      <c r="H45" s="44"/>
      <c r="I45" s="44"/>
      <c r="J45" s="45"/>
    </row>
    <row r="46" spans="3:11" x14ac:dyDescent="0.3">
      <c r="C46" s="86" t="s">
        <v>25</v>
      </c>
      <c r="D46" s="87"/>
      <c r="E46" s="87"/>
      <c r="F46" s="87"/>
      <c r="G46" s="87"/>
      <c r="H46" s="87"/>
      <c r="I46" s="87"/>
      <c r="J46" s="88"/>
    </row>
    <row r="47" spans="3:11" ht="15" thickBot="1" x14ac:dyDescent="0.35">
      <c r="C47" s="89"/>
      <c r="D47" s="90"/>
      <c r="E47" s="90"/>
      <c r="F47" s="90"/>
      <c r="G47" s="90"/>
      <c r="H47" s="90"/>
      <c r="I47" s="90"/>
      <c r="J47" s="91"/>
    </row>
    <row r="48" spans="3:11" x14ac:dyDescent="0.3">
      <c r="C48" s="35" t="s">
        <v>5</v>
      </c>
      <c r="D48" s="36"/>
      <c r="E48" s="36" t="s">
        <v>1</v>
      </c>
      <c r="F48" s="37"/>
      <c r="G48" s="38" t="s">
        <v>19</v>
      </c>
      <c r="H48" s="39"/>
      <c r="I48" s="5" t="s">
        <v>2</v>
      </c>
      <c r="J48" s="6" t="s">
        <v>3</v>
      </c>
    </row>
    <row r="49" spans="3:13" x14ac:dyDescent="0.3">
      <c r="C49" s="32">
        <v>160</v>
      </c>
      <c r="D49" s="33"/>
      <c r="E49" s="33">
        <v>100</v>
      </c>
      <c r="F49" s="34"/>
      <c r="G49" s="29">
        <v>160</v>
      </c>
      <c r="H49" s="30"/>
      <c r="I49" s="7">
        <v>1.1000000000000001</v>
      </c>
      <c r="J49" s="8">
        <v>32.549999999999997</v>
      </c>
    </row>
    <row r="50" spans="3:13" x14ac:dyDescent="0.3">
      <c r="C50" s="9" t="s">
        <v>2</v>
      </c>
      <c r="D50" s="10" t="s">
        <v>3</v>
      </c>
      <c r="E50" s="10" t="s">
        <v>2</v>
      </c>
      <c r="F50" s="11" t="s">
        <v>3</v>
      </c>
      <c r="G50" s="29" t="s">
        <v>20</v>
      </c>
      <c r="H50" s="30"/>
      <c r="I50" s="30"/>
      <c r="J50" s="31"/>
    </row>
    <row r="51" spans="3:13" x14ac:dyDescent="0.3">
      <c r="C51" s="9">
        <v>1.1000000000000001</v>
      </c>
      <c r="D51" s="10">
        <v>32.549999999999997</v>
      </c>
      <c r="E51" s="10">
        <v>31.4</v>
      </c>
      <c r="F51" s="11">
        <v>3.72</v>
      </c>
      <c r="G51" s="29">
        <f>(((-I49+J49+$J$9)/C53-G49)/$J$9)*100</f>
        <v>4.3914000237027819</v>
      </c>
      <c r="H51" s="30"/>
      <c r="I51" s="30"/>
      <c r="J51" s="31"/>
    </row>
    <row r="52" spans="3:13" x14ac:dyDescent="0.3">
      <c r="C52" s="32" t="s">
        <v>6</v>
      </c>
      <c r="D52" s="33"/>
      <c r="E52" s="33"/>
      <c r="F52" s="34"/>
      <c r="G52" s="29" t="s">
        <v>21</v>
      </c>
      <c r="H52" s="30"/>
      <c r="I52" s="30" t="s">
        <v>22</v>
      </c>
      <c r="J52" s="31"/>
      <c r="K52" s="16" t="s">
        <v>29</v>
      </c>
    </row>
    <row r="53" spans="3:13" ht="15" thickBot="1" x14ac:dyDescent="0.35">
      <c r="C53" s="23">
        <f>(E51-C51+D51-F51)/(C49-E49)</f>
        <v>0.98549999999999993</v>
      </c>
      <c r="D53" s="24"/>
      <c r="E53" s="24"/>
      <c r="F53" s="25"/>
      <c r="G53" s="26">
        <v>4.99</v>
      </c>
      <c r="H53" s="27"/>
      <c r="I53" s="27">
        <f>(G53-G51)/G53</f>
        <v>0.11995991508962289</v>
      </c>
      <c r="J53" s="28"/>
      <c r="K53" s="16"/>
    </row>
    <row r="54" spans="3:13" x14ac:dyDescent="0.3">
      <c r="C54" s="40" t="s">
        <v>18</v>
      </c>
      <c r="D54" s="41"/>
      <c r="E54" s="41"/>
      <c r="F54" s="41"/>
      <c r="G54" s="41"/>
      <c r="H54" s="41"/>
      <c r="I54" s="41"/>
      <c r="J54" s="42"/>
      <c r="M54" s="3"/>
    </row>
    <row r="55" spans="3:13" ht="15" thickBot="1" x14ac:dyDescent="0.35">
      <c r="C55" s="43"/>
      <c r="D55" s="44"/>
      <c r="E55" s="44"/>
      <c r="F55" s="44"/>
      <c r="G55" s="44"/>
      <c r="H55" s="44"/>
      <c r="I55" s="44"/>
      <c r="J55" s="45"/>
    </row>
    <row r="56" spans="3:13" x14ac:dyDescent="0.3">
      <c r="C56" s="86" t="s">
        <v>26</v>
      </c>
      <c r="D56" s="87"/>
      <c r="E56" s="87"/>
      <c r="F56" s="87"/>
      <c r="G56" s="87"/>
      <c r="H56" s="87"/>
      <c r="I56" s="87"/>
      <c r="J56" s="88"/>
      <c r="M56" s="3"/>
    </row>
    <row r="57" spans="3:13" ht="15" thickBot="1" x14ac:dyDescent="0.35">
      <c r="C57" s="89"/>
      <c r="D57" s="90"/>
      <c r="E57" s="90"/>
      <c r="F57" s="90"/>
      <c r="G57" s="90"/>
      <c r="H57" s="90"/>
      <c r="I57" s="90"/>
      <c r="J57" s="91"/>
      <c r="M57" s="3"/>
    </row>
    <row r="58" spans="3:13" x14ac:dyDescent="0.3">
      <c r="C58" s="35" t="s">
        <v>5</v>
      </c>
      <c r="D58" s="36"/>
      <c r="E58" s="36" t="s">
        <v>1</v>
      </c>
      <c r="F58" s="37"/>
      <c r="G58" s="38" t="s">
        <v>19</v>
      </c>
      <c r="H58" s="39"/>
      <c r="I58" s="5" t="s">
        <v>2</v>
      </c>
      <c r="J58" s="6" t="s">
        <v>3</v>
      </c>
      <c r="M58" s="3"/>
    </row>
    <row r="59" spans="3:13" x14ac:dyDescent="0.3">
      <c r="C59" s="32">
        <v>180</v>
      </c>
      <c r="D59" s="33"/>
      <c r="E59" s="33">
        <v>80</v>
      </c>
      <c r="F59" s="34"/>
      <c r="G59" s="29">
        <v>180</v>
      </c>
      <c r="H59" s="30"/>
      <c r="I59" s="7">
        <v>0.56999999999999995</v>
      </c>
      <c r="J59" s="8">
        <v>52.8</v>
      </c>
    </row>
    <row r="60" spans="3:13" x14ac:dyDescent="0.3">
      <c r="C60" s="9" t="s">
        <v>2</v>
      </c>
      <c r="D60" s="10" t="s">
        <v>3</v>
      </c>
      <c r="E60" s="10" t="s">
        <v>2</v>
      </c>
      <c r="F60" s="11" t="s">
        <v>3</v>
      </c>
      <c r="G60" s="29" t="s">
        <v>20</v>
      </c>
      <c r="H60" s="30"/>
      <c r="I60" s="30"/>
      <c r="J60" s="31"/>
    </row>
    <row r="61" spans="3:13" x14ac:dyDescent="0.3">
      <c r="C61" s="9">
        <v>0.56999999999999995</v>
      </c>
      <c r="D61" s="10">
        <v>52.8</v>
      </c>
      <c r="E61" s="10">
        <v>50.7</v>
      </c>
      <c r="F61" s="11">
        <v>1.07</v>
      </c>
      <c r="G61" s="29">
        <f>(((-I59+J59+$J$9)/C63-G59)/$J$9)*100</f>
        <v>0.61163406567804723</v>
      </c>
      <c r="H61" s="30"/>
      <c r="I61" s="30"/>
      <c r="J61" s="31"/>
    </row>
    <row r="62" spans="3:13" x14ac:dyDescent="0.3">
      <c r="C62" s="32" t="s">
        <v>6</v>
      </c>
      <c r="D62" s="33"/>
      <c r="E62" s="33"/>
      <c r="F62" s="34"/>
      <c r="G62" s="29" t="s">
        <v>21</v>
      </c>
      <c r="H62" s="30"/>
      <c r="I62" s="30" t="s">
        <v>22</v>
      </c>
      <c r="J62" s="31"/>
      <c r="K62" s="16" t="s">
        <v>30</v>
      </c>
    </row>
    <row r="63" spans="3:13" ht="15" thickBot="1" x14ac:dyDescent="0.35">
      <c r="C63" s="23">
        <f>(E61-C61+D61-F61)/(C59-E59)</f>
        <v>1.0186000000000002</v>
      </c>
      <c r="D63" s="24"/>
      <c r="E63" s="24"/>
      <c r="F63" s="25"/>
      <c r="G63" s="26">
        <v>4.99</v>
      </c>
      <c r="H63" s="27"/>
      <c r="I63" s="27">
        <f>(G63-G61)/G63</f>
        <v>0.87742804295029109</v>
      </c>
      <c r="J63" s="28"/>
      <c r="K63" s="16"/>
    </row>
    <row r="64" spans="3:13" x14ac:dyDescent="0.3">
      <c r="C64" s="2"/>
      <c r="D64" s="2"/>
      <c r="E64" s="2"/>
      <c r="F64" s="2"/>
      <c r="G64" s="105" t="s">
        <v>33</v>
      </c>
      <c r="H64" s="105"/>
      <c r="I64" s="105"/>
      <c r="J64" s="105"/>
      <c r="K64" s="105"/>
    </row>
    <row r="65" spans="3:11" x14ac:dyDescent="0.3">
      <c r="G65" s="105"/>
      <c r="H65" s="105"/>
      <c r="I65" s="105"/>
      <c r="J65" s="105"/>
      <c r="K65" s="105"/>
    </row>
    <row r="66" spans="3:11" ht="15" thickBot="1" x14ac:dyDescent="0.35"/>
    <row r="67" spans="3:11" ht="14.4" customHeight="1" x14ac:dyDescent="0.3">
      <c r="C67" s="106" t="s">
        <v>35</v>
      </c>
      <c r="D67" s="107"/>
      <c r="E67" s="107"/>
      <c r="F67" s="107"/>
      <c r="G67" s="107"/>
      <c r="H67" s="108"/>
    </row>
    <row r="68" spans="3:11" ht="14.4" customHeight="1" x14ac:dyDescent="0.3">
      <c r="C68" s="109"/>
      <c r="D68" s="110"/>
      <c r="E68" s="110"/>
      <c r="F68" s="110"/>
      <c r="G68" s="110"/>
      <c r="H68" s="111"/>
    </row>
    <row r="69" spans="3:11" ht="14.4" customHeight="1" x14ac:dyDescent="0.3">
      <c r="C69" s="109"/>
      <c r="D69" s="110"/>
      <c r="E69" s="110"/>
      <c r="F69" s="110"/>
      <c r="G69" s="110"/>
      <c r="H69" s="111"/>
    </row>
    <row r="70" spans="3:11" ht="15" thickBot="1" x14ac:dyDescent="0.35">
      <c r="C70" s="112"/>
      <c r="D70" s="113"/>
      <c r="E70" s="113"/>
      <c r="F70" s="113"/>
      <c r="G70" s="113"/>
      <c r="H70" s="114"/>
    </row>
    <row r="71" spans="3:11" ht="15" thickBot="1" x14ac:dyDescent="0.35"/>
    <row r="72" spans="3:11" x14ac:dyDescent="0.3">
      <c r="C72" s="115" t="s">
        <v>36</v>
      </c>
      <c r="D72" s="116"/>
      <c r="E72" s="116"/>
      <c r="F72" s="116"/>
      <c r="G72" s="116"/>
      <c r="H72" s="117"/>
    </row>
    <row r="73" spans="3:11" x14ac:dyDescent="0.3">
      <c r="C73" s="118"/>
      <c r="D73" s="119"/>
      <c r="E73" s="119"/>
      <c r="F73" s="119"/>
      <c r="G73" s="119"/>
      <c r="H73" s="120"/>
    </row>
    <row r="74" spans="3:11" ht="15" thickBot="1" x14ac:dyDescent="0.35">
      <c r="C74" s="121"/>
      <c r="D74" s="122"/>
      <c r="E74" s="122"/>
      <c r="F74" s="122"/>
      <c r="G74" s="122"/>
      <c r="H74" s="123"/>
    </row>
  </sheetData>
  <mergeCells count="95">
    <mergeCell ref="G64:K65"/>
    <mergeCell ref="C67:H70"/>
    <mergeCell ref="C72:H74"/>
    <mergeCell ref="C36:J37"/>
    <mergeCell ref="C46:J47"/>
    <mergeCell ref="C56:J57"/>
    <mergeCell ref="C54:J55"/>
    <mergeCell ref="E14:F14"/>
    <mergeCell ref="E15:F15"/>
    <mergeCell ref="E16:F17"/>
    <mergeCell ref="C14:D14"/>
    <mergeCell ref="C15:D15"/>
    <mergeCell ref="C16:D17"/>
    <mergeCell ref="E29:F29"/>
    <mergeCell ref="C28:D28"/>
    <mergeCell ref="C29:D29"/>
    <mergeCell ref="G22:J23"/>
    <mergeCell ref="C62:F62"/>
    <mergeCell ref="G62:H62"/>
    <mergeCell ref="I62:J62"/>
    <mergeCell ref="C63:F63"/>
    <mergeCell ref="G63:H63"/>
    <mergeCell ref="I63:J63"/>
    <mergeCell ref="C59:D59"/>
    <mergeCell ref="E59:F59"/>
    <mergeCell ref="G59:H59"/>
    <mergeCell ref="G60:J60"/>
    <mergeCell ref="G61:J61"/>
    <mergeCell ref="C3:K5"/>
    <mergeCell ref="C9:G10"/>
    <mergeCell ref="H8:I8"/>
    <mergeCell ref="J8:K8"/>
    <mergeCell ref="J9:K10"/>
    <mergeCell ref="H9:I10"/>
    <mergeCell ref="C8:G8"/>
    <mergeCell ref="C58:D58"/>
    <mergeCell ref="E58:F58"/>
    <mergeCell ref="G58:H58"/>
    <mergeCell ref="E18:F18"/>
    <mergeCell ref="E19:F19"/>
    <mergeCell ref="E20:F20"/>
    <mergeCell ref="C18:D18"/>
    <mergeCell ref="C19:D19"/>
    <mergeCell ref="C20:D20"/>
    <mergeCell ref="C32:F32"/>
    <mergeCell ref="C33:F33"/>
    <mergeCell ref="G28:H28"/>
    <mergeCell ref="G29:H29"/>
    <mergeCell ref="G30:J30"/>
    <mergeCell ref="C24:J25"/>
    <mergeCell ref="E28:F28"/>
    <mergeCell ref="C22:F23"/>
    <mergeCell ref="G31:J31"/>
    <mergeCell ref="G32:H32"/>
    <mergeCell ref="G33:H33"/>
    <mergeCell ref="I32:J32"/>
    <mergeCell ref="I33:J33"/>
    <mergeCell ref="C26:J27"/>
    <mergeCell ref="E38:F38"/>
    <mergeCell ref="G38:H38"/>
    <mergeCell ref="C39:D39"/>
    <mergeCell ref="E39:F39"/>
    <mergeCell ref="G39:H39"/>
    <mergeCell ref="K62:K63"/>
    <mergeCell ref="H13:J14"/>
    <mergeCell ref="C53:F53"/>
    <mergeCell ref="G53:H53"/>
    <mergeCell ref="I53:J53"/>
    <mergeCell ref="G50:J50"/>
    <mergeCell ref="G51:J51"/>
    <mergeCell ref="C52:F52"/>
    <mergeCell ref="G52:H52"/>
    <mergeCell ref="I52:J52"/>
    <mergeCell ref="C48:D48"/>
    <mergeCell ref="E48:F48"/>
    <mergeCell ref="G48:H48"/>
    <mergeCell ref="C49:D49"/>
    <mergeCell ref="E49:F49"/>
    <mergeCell ref="G49:H49"/>
    <mergeCell ref="A6:B6"/>
    <mergeCell ref="A7:B7"/>
    <mergeCell ref="K32:K33"/>
    <mergeCell ref="K42:K43"/>
    <mergeCell ref="K52:K53"/>
    <mergeCell ref="C44:J45"/>
    <mergeCell ref="C43:F43"/>
    <mergeCell ref="G43:H43"/>
    <mergeCell ref="I43:J43"/>
    <mergeCell ref="C34:J35"/>
    <mergeCell ref="G40:J40"/>
    <mergeCell ref="G41:J41"/>
    <mergeCell ref="C42:F42"/>
    <mergeCell ref="G42:H42"/>
    <mergeCell ref="I42:J42"/>
    <mergeCell ref="C38:D38"/>
  </mergeCells>
  <phoneticPr fontId="1" type="noConversion"/>
  <pageMargins left="0.7" right="0.7" top="0.75" bottom="0.75" header="0.3" footer="0.3"/>
  <pageSetup scale="82" orientation="portrait" r:id="rId1"/>
  <rowBreaks count="1" manualBreakCount="1">
    <brk id="4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amini</dc:creator>
  <cp:lastModifiedBy>mojtaba amini</cp:lastModifiedBy>
  <cp:lastPrinted>2022-04-01T18:17:40Z</cp:lastPrinted>
  <dcterms:created xsi:type="dcterms:W3CDTF">2015-06-05T18:17:20Z</dcterms:created>
  <dcterms:modified xsi:type="dcterms:W3CDTF">2022-04-01T18:17:58Z</dcterms:modified>
</cp:coreProperties>
</file>